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as\tables\"/>
    </mc:Choice>
  </mc:AlternateContent>
  <bookViews>
    <workbookView xWindow="0" yWindow="0" windowWidth="23385" windowHeight="11385"/>
  </bookViews>
  <sheets>
    <sheet name="title" sheetId="3" r:id="rId1"/>
    <sheet name="Mod-Hist" sheetId="4" r:id="rId2"/>
    <sheet name="Info" sheetId="5" r:id="rId3"/>
    <sheet name="Proto-HL-Phase1" sheetId="20" r:id="rId4"/>
    <sheet name="Proto-HL-Phase2" sheetId="21" r:id="rId5"/>
    <sheet name="Radiation-Phase1" sheetId="8" r:id="rId6"/>
    <sheet name="Radiation-Phase2" sheetId="2" r:id="rId7"/>
    <sheet name="proto-HL-BRTL" sheetId="6" r:id="rId8"/>
    <sheet name="proto-HL_BO" sheetId="11" r:id="rId9"/>
    <sheet name="HL-LBTL" sheetId="12" r:id="rId10"/>
    <sheet name="HL-Linac" sheetId="13" r:id="rId11"/>
  </sheets>
  <definedNames>
    <definedName name="_xlnm._FilterDatabase" localSheetId="9" hidden="1">'HL-LBTL'!$A$1:$V$719</definedName>
    <definedName name="_xlnm._FilterDatabase" localSheetId="10" hidden="1">'HL-Linac'!$A$1:$V$752</definedName>
    <definedName name="_xlnm._FilterDatabase" localSheetId="8" hidden="1">'proto-HL_BO'!$A$1:$V$1040</definedName>
    <definedName name="_xlnm._FilterDatabase" localSheetId="3" hidden="1">'Proto-HL-Phase1'!$A$1:$W$1042</definedName>
    <definedName name="_xlnm._FilterDatabase" localSheetId="4" hidden="1">'Proto-HL-Phase2'!$A$1:$W$1052</definedName>
  </definedNames>
  <calcPr calcId="162913"/>
</workbook>
</file>

<file path=xl/calcChain.xml><?xml version="1.0" encoding="utf-8"?>
<calcChain xmlns="http://schemas.openxmlformats.org/spreadsheetml/2006/main">
  <c r="E2" i="21" l="1"/>
  <c r="P2" i="21"/>
  <c r="Q2" i="21"/>
  <c r="V2" i="21"/>
  <c r="E3" i="21"/>
  <c r="P3" i="21"/>
  <c r="Q3" i="21"/>
  <c r="W3" i="21"/>
  <c r="E4" i="21"/>
  <c r="P4" i="21"/>
  <c r="Q4" i="21"/>
  <c r="V4" i="21"/>
  <c r="E5" i="21"/>
  <c r="P5" i="21"/>
  <c r="Q5" i="21"/>
  <c r="E6" i="21"/>
  <c r="P6" i="21"/>
  <c r="Q6" i="21"/>
  <c r="E7" i="21"/>
  <c r="P7" i="21"/>
  <c r="Q7" i="21"/>
  <c r="W7" i="21"/>
  <c r="Z7" i="21"/>
  <c r="W2" i="21" s="1"/>
  <c r="AB7" i="21"/>
  <c r="E8" i="21"/>
  <c r="P8" i="21"/>
  <c r="Q8" i="21"/>
  <c r="W8" i="21"/>
  <c r="Z8" i="21"/>
  <c r="E9" i="21"/>
  <c r="P9" i="21"/>
  <c r="Q9" i="21"/>
  <c r="V9" i="21"/>
  <c r="E10" i="21"/>
  <c r="P10" i="21"/>
  <c r="Q10" i="21"/>
  <c r="E11" i="21"/>
  <c r="P11" i="21"/>
  <c r="Q11" i="21"/>
  <c r="W11" i="21"/>
  <c r="E12" i="21"/>
  <c r="P12" i="21"/>
  <c r="Q12" i="21"/>
  <c r="V12" i="21"/>
  <c r="W12" i="21"/>
  <c r="E13" i="21"/>
  <c r="P13" i="21"/>
  <c r="Q13" i="21"/>
  <c r="V13" i="21"/>
  <c r="W13" i="21"/>
  <c r="E14" i="21"/>
  <c r="P14" i="21"/>
  <c r="Q14" i="21"/>
  <c r="V14" i="21"/>
  <c r="W14" i="21"/>
  <c r="E15" i="21"/>
  <c r="P15" i="21"/>
  <c r="Q15" i="21"/>
  <c r="V15" i="21"/>
  <c r="W15" i="21"/>
  <c r="E16" i="21"/>
  <c r="P16" i="21"/>
  <c r="Q16" i="21"/>
  <c r="V16" i="21"/>
  <c r="W16" i="21"/>
  <c r="E17" i="21"/>
  <c r="P17" i="21"/>
  <c r="Q17" i="21"/>
  <c r="V17" i="21"/>
  <c r="W17" i="21"/>
  <c r="E18" i="21"/>
  <c r="P18" i="21"/>
  <c r="Q18" i="21"/>
  <c r="V18" i="21"/>
  <c r="W18" i="21"/>
  <c r="E19" i="21"/>
  <c r="P19" i="21"/>
  <c r="Q19" i="21"/>
  <c r="V19" i="21"/>
  <c r="W19" i="21"/>
  <c r="E20" i="21"/>
  <c r="P20" i="21"/>
  <c r="Q20" i="21"/>
  <c r="V20" i="21"/>
  <c r="W20" i="21"/>
  <c r="E21" i="21"/>
  <c r="P21" i="21"/>
  <c r="Q21" i="21"/>
  <c r="V21" i="21"/>
  <c r="W21" i="21"/>
  <c r="E22" i="21"/>
  <c r="P22" i="21"/>
  <c r="Q22" i="21"/>
  <c r="V22" i="21"/>
  <c r="W22" i="21"/>
  <c r="E23" i="21"/>
  <c r="P23" i="21"/>
  <c r="Q23" i="21"/>
  <c r="V23" i="21"/>
  <c r="W23" i="21"/>
  <c r="E24" i="21"/>
  <c r="P24" i="21"/>
  <c r="Q24" i="21"/>
  <c r="V24" i="21"/>
  <c r="W24" i="21"/>
  <c r="E25" i="21"/>
  <c r="P25" i="21"/>
  <c r="Q25" i="21"/>
  <c r="V25" i="21"/>
  <c r="W25" i="21"/>
  <c r="E26" i="21"/>
  <c r="P26" i="21"/>
  <c r="Q26" i="21"/>
  <c r="V26" i="21"/>
  <c r="W26" i="21"/>
  <c r="E27" i="21"/>
  <c r="P27" i="21"/>
  <c r="Q27" i="21"/>
  <c r="V27" i="21"/>
  <c r="W27" i="21"/>
  <c r="E28" i="21"/>
  <c r="P28" i="21"/>
  <c r="Q28" i="21"/>
  <c r="V28" i="21"/>
  <c r="W28" i="21"/>
  <c r="E29" i="21"/>
  <c r="P29" i="21"/>
  <c r="Q29" i="21"/>
  <c r="V29" i="21"/>
  <c r="W29" i="21"/>
  <c r="E30" i="21"/>
  <c r="P30" i="21"/>
  <c r="Q30" i="21"/>
  <c r="V30" i="21"/>
  <c r="W30" i="21"/>
  <c r="E31" i="21"/>
  <c r="P31" i="21"/>
  <c r="Q31" i="21"/>
  <c r="V31" i="21"/>
  <c r="W31" i="21"/>
  <c r="E32" i="21"/>
  <c r="P32" i="21"/>
  <c r="Q32" i="21"/>
  <c r="V32" i="21"/>
  <c r="W32" i="21"/>
  <c r="E33" i="21"/>
  <c r="P33" i="21"/>
  <c r="Q33" i="21"/>
  <c r="V33" i="21"/>
  <c r="W33" i="21"/>
  <c r="E34" i="21"/>
  <c r="P34" i="21"/>
  <c r="Q34" i="21"/>
  <c r="V34" i="21"/>
  <c r="W34" i="21"/>
  <c r="E35" i="21"/>
  <c r="P35" i="21"/>
  <c r="Q35" i="21"/>
  <c r="V35" i="21"/>
  <c r="W35" i="21"/>
  <c r="E36" i="21"/>
  <c r="P36" i="21"/>
  <c r="Q36" i="21"/>
  <c r="V36" i="21"/>
  <c r="W36" i="21"/>
  <c r="E37" i="21"/>
  <c r="P37" i="21"/>
  <c r="Q37" i="21"/>
  <c r="V37" i="21"/>
  <c r="W37" i="21"/>
  <c r="E38" i="21"/>
  <c r="P38" i="21"/>
  <c r="Q38" i="21"/>
  <c r="V38" i="21"/>
  <c r="W38" i="21"/>
  <c r="E39" i="21"/>
  <c r="P39" i="21"/>
  <c r="Q39" i="21"/>
  <c r="V39" i="21"/>
  <c r="W39" i="21"/>
  <c r="E40" i="21"/>
  <c r="P40" i="21"/>
  <c r="Q40" i="21"/>
  <c r="V40" i="21"/>
  <c r="W40" i="21"/>
  <c r="E41" i="21"/>
  <c r="P41" i="21"/>
  <c r="Q41" i="21"/>
  <c r="V41" i="21"/>
  <c r="W41" i="21"/>
  <c r="E42" i="21"/>
  <c r="P42" i="21"/>
  <c r="Q42" i="21"/>
  <c r="V42" i="21"/>
  <c r="W42" i="21"/>
  <c r="E43" i="21"/>
  <c r="P43" i="21"/>
  <c r="Q43" i="21"/>
  <c r="V43" i="21"/>
  <c r="W43" i="21"/>
  <c r="E44" i="21"/>
  <c r="P44" i="21"/>
  <c r="Q44" i="21"/>
  <c r="V44" i="21"/>
  <c r="W44" i="21"/>
  <c r="E45" i="21"/>
  <c r="P45" i="21"/>
  <c r="Q45" i="21"/>
  <c r="V45" i="21"/>
  <c r="W45" i="21"/>
  <c r="E46" i="21"/>
  <c r="P46" i="21"/>
  <c r="Q46" i="21"/>
  <c r="V46" i="21"/>
  <c r="W46" i="21"/>
  <c r="E47" i="21"/>
  <c r="P47" i="21"/>
  <c r="Q47" i="21"/>
  <c r="V47" i="21"/>
  <c r="W47" i="21"/>
  <c r="E48" i="21"/>
  <c r="P48" i="21"/>
  <c r="Q48" i="21"/>
  <c r="V48" i="21"/>
  <c r="W48" i="21"/>
  <c r="E49" i="21"/>
  <c r="P49" i="21"/>
  <c r="Q49" i="21"/>
  <c r="V49" i="21"/>
  <c r="W49" i="21"/>
  <c r="E50" i="21"/>
  <c r="P50" i="21"/>
  <c r="Q50" i="21"/>
  <c r="V50" i="21"/>
  <c r="W50" i="21"/>
  <c r="E51" i="21"/>
  <c r="P51" i="21"/>
  <c r="Q51" i="21"/>
  <c r="V51" i="21"/>
  <c r="W51" i="21"/>
  <c r="E52" i="21"/>
  <c r="P52" i="21"/>
  <c r="Q52" i="21"/>
  <c r="V52" i="21"/>
  <c r="W52" i="21"/>
  <c r="E53" i="21"/>
  <c r="P53" i="21"/>
  <c r="Q53" i="21"/>
  <c r="V53" i="21"/>
  <c r="W53" i="21"/>
  <c r="E54" i="21"/>
  <c r="P54" i="21"/>
  <c r="Q54" i="21"/>
  <c r="V54" i="21"/>
  <c r="W54" i="21"/>
  <c r="E55" i="21"/>
  <c r="P55" i="21"/>
  <c r="Q55" i="21"/>
  <c r="V55" i="21"/>
  <c r="W55" i="21"/>
  <c r="E56" i="21"/>
  <c r="P56" i="21"/>
  <c r="Q56" i="21"/>
  <c r="V56" i="21"/>
  <c r="W56" i="21"/>
  <c r="E57" i="21"/>
  <c r="P57" i="21"/>
  <c r="Q57" i="21"/>
  <c r="V57" i="21"/>
  <c r="W57" i="21"/>
  <c r="E58" i="21"/>
  <c r="P58" i="21"/>
  <c r="Q58" i="21"/>
  <c r="V58" i="21"/>
  <c r="W58" i="21"/>
  <c r="E59" i="21"/>
  <c r="P59" i="21"/>
  <c r="Q59" i="21"/>
  <c r="V59" i="21"/>
  <c r="W59" i="21"/>
  <c r="E60" i="21"/>
  <c r="P60" i="21"/>
  <c r="Q60" i="21"/>
  <c r="V60" i="21"/>
  <c r="W60" i="21"/>
  <c r="E61" i="21"/>
  <c r="P61" i="21"/>
  <c r="Q61" i="21"/>
  <c r="V61" i="21"/>
  <c r="W61" i="21"/>
  <c r="E62" i="21"/>
  <c r="P62" i="21"/>
  <c r="Q62" i="21"/>
  <c r="V62" i="21"/>
  <c r="W62" i="21"/>
  <c r="E63" i="21"/>
  <c r="P63" i="21"/>
  <c r="Q63" i="21"/>
  <c r="V63" i="21"/>
  <c r="W63" i="21"/>
  <c r="E64" i="21"/>
  <c r="P64" i="21"/>
  <c r="Q64" i="21"/>
  <c r="V64" i="21"/>
  <c r="W64" i="21"/>
  <c r="E65" i="21"/>
  <c r="P65" i="21"/>
  <c r="Q65" i="21"/>
  <c r="V65" i="21"/>
  <c r="W65" i="21"/>
  <c r="E66" i="21"/>
  <c r="P66" i="21"/>
  <c r="Q66" i="21"/>
  <c r="V66" i="21"/>
  <c r="W66" i="21"/>
  <c r="E67" i="21"/>
  <c r="P67" i="21"/>
  <c r="Q67" i="21"/>
  <c r="V67" i="21"/>
  <c r="W67" i="21"/>
  <c r="E68" i="21"/>
  <c r="P68" i="21"/>
  <c r="Q68" i="21"/>
  <c r="V68" i="21"/>
  <c r="W68" i="21"/>
  <c r="E69" i="21"/>
  <c r="P69" i="21"/>
  <c r="Q69" i="21"/>
  <c r="V69" i="21"/>
  <c r="W69" i="21"/>
  <c r="E70" i="21"/>
  <c r="P70" i="21"/>
  <c r="Q70" i="21"/>
  <c r="V70" i="21"/>
  <c r="W70" i="21"/>
  <c r="E71" i="21"/>
  <c r="P71" i="21"/>
  <c r="Q71" i="21"/>
  <c r="V71" i="21"/>
  <c r="W71" i="21"/>
  <c r="E72" i="21"/>
  <c r="P72" i="21"/>
  <c r="Q72" i="21"/>
  <c r="V72" i="21"/>
  <c r="W72" i="21"/>
  <c r="E73" i="21"/>
  <c r="P73" i="21"/>
  <c r="Q73" i="21"/>
  <c r="V73" i="21"/>
  <c r="W73" i="21"/>
  <c r="E74" i="21"/>
  <c r="P74" i="21"/>
  <c r="Q74" i="21"/>
  <c r="V74" i="21"/>
  <c r="W74" i="21"/>
  <c r="E75" i="21"/>
  <c r="P75" i="21"/>
  <c r="Q75" i="21"/>
  <c r="V75" i="21"/>
  <c r="W75" i="21"/>
  <c r="E76" i="21"/>
  <c r="P76" i="21"/>
  <c r="Q76" i="21"/>
  <c r="V76" i="21"/>
  <c r="W76" i="21"/>
  <c r="E77" i="21"/>
  <c r="P77" i="21"/>
  <c r="Q77" i="21"/>
  <c r="V77" i="21"/>
  <c r="W77" i="21"/>
  <c r="E78" i="21"/>
  <c r="P78" i="21"/>
  <c r="Q78" i="21"/>
  <c r="V78" i="21"/>
  <c r="W78" i="21"/>
  <c r="E79" i="21"/>
  <c r="P79" i="21"/>
  <c r="Q79" i="21"/>
  <c r="V79" i="21"/>
  <c r="W79" i="21"/>
  <c r="E80" i="21"/>
  <c r="P80" i="21"/>
  <c r="Q80" i="21"/>
  <c r="V80" i="21"/>
  <c r="W80" i="21"/>
  <c r="E81" i="21"/>
  <c r="P81" i="21"/>
  <c r="Q81" i="21"/>
  <c r="V81" i="21"/>
  <c r="W81" i="21"/>
  <c r="E82" i="21"/>
  <c r="P82" i="21"/>
  <c r="Q82" i="21"/>
  <c r="V82" i="21"/>
  <c r="W82" i="21"/>
  <c r="E83" i="21"/>
  <c r="P83" i="21"/>
  <c r="Q83" i="21"/>
  <c r="V83" i="21"/>
  <c r="W83" i="21"/>
  <c r="E84" i="21"/>
  <c r="P84" i="21"/>
  <c r="Q84" i="21"/>
  <c r="V84" i="21"/>
  <c r="W84" i="21"/>
  <c r="E85" i="21"/>
  <c r="P85" i="21"/>
  <c r="Q85" i="21"/>
  <c r="V85" i="21"/>
  <c r="W85" i="21"/>
  <c r="E86" i="21"/>
  <c r="P86" i="21"/>
  <c r="Q86" i="21"/>
  <c r="V86" i="21"/>
  <c r="W86" i="21"/>
  <c r="E87" i="21"/>
  <c r="P87" i="21"/>
  <c r="Q87" i="21"/>
  <c r="V87" i="21"/>
  <c r="W87" i="21"/>
  <c r="E88" i="21"/>
  <c r="P88" i="21"/>
  <c r="Q88" i="21"/>
  <c r="V88" i="21"/>
  <c r="W88" i="21"/>
  <c r="E89" i="21"/>
  <c r="P89" i="21"/>
  <c r="Q89" i="21"/>
  <c r="V89" i="21"/>
  <c r="W89" i="21"/>
  <c r="E90" i="21"/>
  <c r="P90" i="21"/>
  <c r="Q90" i="21"/>
  <c r="V90" i="21"/>
  <c r="W90" i="21"/>
  <c r="E91" i="21"/>
  <c r="P91" i="21"/>
  <c r="Q91" i="21"/>
  <c r="V91" i="21"/>
  <c r="W91" i="21"/>
  <c r="E92" i="21"/>
  <c r="P92" i="21"/>
  <c r="Q92" i="21"/>
  <c r="V92" i="21"/>
  <c r="W92" i="21"/>
  <c r="E93" i="21"/>
  <c r="P93" i="21"/>
  <c r="Q93" i="21"/>
  <c r="V93" i="21"/>
  <c r="W93" i="21"/>
  <c r="E94" i="21"/>
  <c r="P94" i="21"/>
  <c r="Q94" i="21"/>
  <c r="V94" i="21"/>
  <c r="W94" i="21"/>
  <c r="E95" i="21"/>
  <c r="P95" i="21"/>
  <c r="Q95" i="21"/>
  <c r="V95" i="21"/>
  <c r="W95" i="21"/>
  <c r="E96" i="21"/>
  <c r="P96" i="21"/>
  <c r="Q96" i="21"/>
  <c r="V96" i="21"/>
  <c r="W96" i="21"/>
  <c r="E97" i="21"/>
  <c r="P97" i="21"/>
  <c r="Q97" i="21"/>
  <c r="V97" i="21"/>
  <c r="W97" i="21"/>
  <c r="E98" i="21"/>
  <c r="P98" i="21"/>
  <c r="Q98" i="21"/>
  <c r="V98" i="21"/>
  <c r="W98" i="21"/>
  <c r="E99" i="21"/>
  <c r="P99" i="21"/>
  <c r="Q99" i="21"/>
  <c r="V99" i="21"/>
  <c r="W99" i="21"/>
  <c r="E100" i="21"/>
  <c r="P100" i="21"/>
  <c r="Q100" i="21"/>
  <c r="V100" i="21"/>
  <c r="W100" i="21"/>
  <c r="E101" i="21"/>
  <c r="P101" i="21"/>
  <c r="Q101" i="21"/>
  <c r="V101" i="21"/>
  <c r="W101" i="21"/>
  <c r="E102" i="21"/>
  <c r="P102" i="21"/>
  <c r="Q102" i="21"/>
  <c r="V102" i="21"/>
  <c r="W102" i="21"/>
  <c r="E103" i="21"/>
  <c r="P103" i="21"/>
  <c r="Q103" i="21"/>
  <c r="V103" i="21"/>
  <c r="W103" i="21"/>
  <c r="E104" i="21"/>
  <c r="P104" i="21"/>
  <c r="Q104" i="21"/>
  <c r="V104" i="21"/>
  <c r="W104" i="21"/>
  <c r="E105" i="21"/>
  <c r="P105" i="21"/>
  <c r="Q105" i="21"/>
  <c r="V105" i="21"/>
  <c r="W105" i="21"/>
  <c r="E106" i="21"/>
  <c r="P106" i="21"/>
  <c r="Q106" i="21"/>
  <c r="V106" i="21"/>
  <c r="W106" i="21"/>
  <c r="E107" i="21"/>
  <c r="P107" i="21"/>
  <c r="Q107" i="21"/>
  <c r="V107" i="21"/>
  <c r="W107" i="21"/>
  <c r="E108" i="21"/>
  <c r="P108" i="21"/>
  <c r="Q108" i="21"/>
  <c r="V108" i="21"/>
  <c r="W108" i="21"/>
  <c r="E109" i="21"/>
  <c r="P109" i="21"/>
  <c r="Q109" i="21"/>
  <c r="V109" i="21"/>
  <c r="W109" i="21"/>
  <c r="E110" i="21"/>
  <c r="P110" i="21"/>
  <c r="Q110" i="21"/>
  <c r="V110" i="21"/>
  <c r="W110" i="21"/>
  <c r="E111" i="21"/>
  <c r="P111" i="21"/>
  <c r="Q111" i="21"/>
  <c r="V111" i="21"/>
  <c r="W111" i="21"/>
  <c r="E112" i="21"/>
  <c r="P112" i="21"/>
  <c r="Q112" i="21"/>
  <c r="V112" i="21"/>
  <c r="W112" i="21"/>
  <c r="E113" i="21"/>
  <c r="P113" i="21"/>
  <c r="Q113" i="21"/>
  <c r="V113" i="21"/>
  <c r="W113" i="21"/>
  <c r="E114" i="21"/>
  <c r="P114" i="21"/>
  <c r="Q114" i="21"/>
  <c r="V114" i="21"/>
  <c r="W114" i="21"/>
  <c r="E115" i="21"/>
  <c r="P115" i="21"/>
  <c r="Q115" i="21"/>
  <c r="V115" i="21"/>
  <c r="W115" i="21"/>
  <c r="E116" i="21"/>
  <c r="P116" i="21"/>
  <c r="Q116" i="21"/>
  <c r="V116" i="21"/>
  <c r="W116" i="21"/>
  <c r="E117" i="21"/>
  <c r="P117" i="21"/>
  <c r="Q117" i="21"/>
  <c r="V117" i="21"/>
  <c r="W117" i="21"/>
  <c r="E118" i="21"/>
  <c r="P118" i="21"/>
  <c r="Q118" i="21"/>
  <c r="V118" i="21"/>
  <c r="W118" i="21"/>
  <c r="E119" i="21"/>
  <c r="P119" i="21"/>
  <c r="Q119" i="21"/>
  <c r="V119" i="21"/>
  <c r="W119" i="21"/>
  <c r="E120" i="21"/>
  <c r="P120" i="21"/>
  <c r="Q120" i="21"/>
  <c r="V120" i="21"/>
  <c r="W120" i="21"/>
  <c r="E121" i="21"/>
  <c r="P121" i="21"/>
  <c r="Q121" i="21"/>
  <c r="V121" i="21"/>
  <c r="W121" i="21"/>
  <c r="E122" i="21"/>
  <c r="P122" i="21"/>
  <c r="Q122" i="21"/>
  <c r="V122" i="21"/>
  <c r="W122" i="21"/>
  <c r="E123" i="21"/>
  <c r="P123" i="21"/>
  <c r="Q123" i="21"/>
  <c r="V123" i="21"/>
  <c r="W123" i="21"/>
  <c r="E124" i="21"/>
  <c r="P124" i="21"/>
  <c r="Q124" i="21"/>
  <c r="V124" i="21"/>
  <c r="W124" i="21"/>
  <c r="E125" i="21"/>
  <c r="P125" i="21"/>
  <c r="Q125" i="21"/>
  <c r="V125" i="21"/>
  <c r="W125" i="21"/>
  <c r="E126" i="21"/>
  <c r="P126" i="21"/>
  <c r="Q126" i="21"/>
  <c r="V126" i="21"/>
  <c r="W126" i="21"/>
  <c r="E127" i="21"/>
  <c r="P127" i="21"/>
  <c r="Q127" i="21"/>
  <c r="V127" i="21"/>
  <c r="W127" i="21"/>
  <c r="E128" i="21"/>
  <c r="P128" i="21"/>
  <c r="Q128" i="21"/>
  <c r="V128" i="21"/>
  <c r="W128" i="21"/>
  <c r="E129" i="21"/>
  <c r="P129" i="21"/>
  <c r="Q129" i="21"/>
  <c r="V129" i="21"/>
  <c r="W129" i="21"/>
  <c r="E130" i="21"/>
  <c r="P130" i="21"/>
  <c r="Q130" i="21"/>
  <c r="V130" i="21"/>
  <c r="W130" i="21"/>
  <c r="E131" i="21"/>
  <c r="P131" i="21"/>
  <c r="Q131" i="21"/>
  <c r="V131" i="21"/>
  <c r="W131" i="21"/>
  <c r="E132" i="21"/>
  <c r="P132" i="21"/>
  <c r="Q132" i="21"/>
  <c r="V132" i="21"/>
  <c r="W132" i="21"/>
  <c r="E133" i="21"/>
  <c r="P133" i="21"/>
  <c r="Q133" i="21"/>
  <c r="V133" i="21"/>
  <c r="W133" i="21"/>
  <c r="E134" i="21"/>
  <c r="P134" i="21"/>
  <c r="Q134" i="21"/>
  <c r="V134" i="21"/>
  <c r="W134" i="21"/>
  <c r="E135" i="21"/>
  <c r="P135" i="21"/>
  <c r="Q135" i="21"/>
  <c r="V135" i="21"/>
  <c r="W135" i="21"/>
  <c r="E136" i="21"/>
  <c r="P136" i="21"/>
  <c r="Q136" i="21"/>
  <c r="V136" i="21"/>
  <c r="W136" i="21"/>
  <c r="E137" i="21"/>
  <c r="P137" i="21"/>
  <c r="Q137" i="21"/>
  <c r="V137" i="21"/>
  <c r="W137" i="21"/>
  <c r="E138" i="21"/>
  <c r="P138" i="21"/>
  <c r="Q138" i="21"/>
  <c r="V138" i="21"/>
  <c r="W138" i="21"/>
  <c r="E139" i="21"/>
  <c r="P139" i="21"/>
  <c r="Q139" i="21"/>
  <c r="V139" i="21"/>
  <c r="W139" i="21"/>
  <c r="E140" i="21"/>
  <c r="P140" i="21"/>
  <c r="Q140" i="21"/>
  <c r="V140" i="21"/>
  <c r="W140" i="21"/>
  <c r="E141" i="21"/>
  <c r="P141" i="21"/>
  <c r="Q141" i="21"/>
  <c r="V141" i="21"/>
  <c r="W141" i="21"/>
  <c r="E142" i="21"/>
  <c r="P142" i="21"/>
  <c r="Q142" i="21"/>
  <c r="V142" i="21"/>
  <c r="W142" i="21"/>
  <c r="E143" i="21"/>
  <c r="P143" i="21"/>
  <c r="Q143" i="21"/>
  <c r="V143" i="21"/>
  <c r="W143" i="21"/>
  <c r="E144" i="21"/>
  <c r="P144" i="21"/>
  <c r="Q144" i="21"/>
  <c r="V144" i="21"/>
  <c r="W144" i="21"/>
  <c r="E145" i="21"/>
  <c r="P145" i="21"/>
  <c r="Q145" i="21"/>
  <c r="V145" i="21"/>
  <c r="W145" i="21"/>
  <c r="E146" i="21"/>
  <c r="P146" i="21"/>
  <c r="Q146" i="21"/>
  <c r="V146" i="21"/>
  <c r="W146" i="21"/>
  <c r="E147" i="21"/>
  <c r="P147" i="21"/>
  <c r="Q147" i="21"/>
  <c r="V147" i="21"/>
  <c r="W147" i="21"/>
  <c r="E148" i="21"/>
  <c r="P148" i="21"/>
  <c r="Q148" i="21"/>
  <c r="V148" i="21"/>
  <c r="W148" i="21"/>
  <c r="E149" i="21"/>
  <c r="P149" i="21"/>
  <c r="Q149" i="21"/>
  <c r="V149" i="21"/>
  <c r="W149" i="21"/>
  <c r="E150" i="21"/>
  <c r="P150" i="21"/>
  <c r="Q150" i="21"/>
  <c r="V150" i="21"/>
  <c r="W150" i="21"/>
  <c r="E151" i="21"/>
  <c r="P151" i="21"/>
  <c r="Q151" i="21"/>
  <c r="V151" i="21"/>
  <c r="W151" i="21"/>
  <c r="E152" i="21"/>
  <c r="P152" i="21"/>
  <c r="Q152" i="21"/>
  <c r="V152" i="21"/>
  <c r="W152" i="21"/>
  <c r="E153" i="21"/>
  <c r="P153" i="21"/>
  <c r="Q153" i="21"/>
  <c r="V153" i="21"/>
  <c r="W153" i="21"/>
  <c r="E154" i="21"/>
  <c r="P154" i="21"/>
  <c r="Q154" i="21"/>
  <c r="V154" i="21"/>
  <c r="W154" i="21"/>
  <c r="E155" i="21"/>
  <c r="P155" i="21"/>
  <c r="Q155" i="21"/>
  <c r="V155" i="21"/>
  <c r="W155" i="21"/>
  <c r="E156" i="21"/>
  <c r="P156" i="21"/>
  <c r="Q156" i="21"/>
  <c r="V156" i="21"/>
  <c r="W156" i="21"/>
  <c r="E157" i="21"/>
  <c r="P157" i="21"/>
  <c r="Q157" i="21"/>
  <c r="V157" i="21"/>
  <c r="W157" i="21"/>
  <c r="E158" i="21"/>
  <c r="P158" i="21"/>
  <c r="Q158" i="21"/>
  <c r="V158" i="21"/>
  <c r="W158" i="21"/>
  <c r="E159" i="21"/>
  <c r="P159" i="21"/>
  <c r="Q159" i="21"/>
  <c r="V159" i="21"/>
  <c r="W159" i="21"/>
  <c r="E160" i="21"/>
  <c r="P160" i="21"/>
  <c r="Q160" i="21"/>
  <c r="V160" i="21"/>
  <c r="W160" i="21"/>
  <c r="E161" i="21"/>
  <c r="P161" i="21"/>
  <c r="Q161" i="21"/>
  <c r="V161" i="21"/>
  <c r="W161" i="21"/>
  <c r="E162" i="21"/>
  <c r="P162" i="21"/>
  <c r="Q162" i="21"/>
  <c r="V162" i="21"/>
  <c r="W162" i="21"/>
  <c r="E163" i="21"/>
  <c r="P163" i="21"/>
  <c r="Q163" i="21"/>
  <c r="V163" i="21"/>
  <c r="W163" i="21"/>
  <c r="E164" i="21"/>
  <c r="P164" i="21"/>
  <c r="Q164" i="21"/>
  <c r="V164" i="21"/>
  <c r="W164" i="21"/>
  <c r="E165" i="21"/>
  <c r="P165" i="21"/>
  <c r="Q165" i="21"/>
  <c r="V165" i="21"/>
  <c r="W165" i="21"/>
  <c r="E166" i="21"/>
  <c r="P166" i="21"/>
  <c r="Q166" i="21"/>
  <c r="V166" i="21"/>
  <c r="W166" i="21"/>
  <c r="E167" i="21"/>
  <c r="P167" i="21"/>
  <c r="Q167" i="21"/>
  <c r="V167" i="21"/>
  <c r="W167" i="21"/>
  <c r="E168" i="21"/>
  <c r="P168" i="21"/>
  <c r="Q168" i="21"/>
  <c r="V168" i="21"/>
  <c r="W168" i="21"/>
  <c r="E169" i="21"/>
  <c r="P169" i="21"/>
  <c r="Q169" i="21"/>
  <c r="V169" i="21"/>
  <c r="W169" i="21"/>
  <c r="E170" i="21"/>
  <c r="P170" i="21"/>
  <c r="Q170" i="21"/>
  <c r="V170" i="21"/>
  <c r="W170" i="21"/>
  <c r="E171" i="21"/>
  <c r="P171" i="21"/>
  <c r="Q171" i="21"/>
  <c r="V171" i="21"/>
  <c r="W171" i="21"/>
  <c r="E172" i="21"/>
  <c r="P172" i="21"/>
  <c r="Q172" i="21"/>
  <c r="V172" i="21"/>
  <c r="W172" i="21"/>
  <c r="E173" i="21"/>
  <c r="P173" i="21"/>
  <c r="Q173" i="21"/>
  <c r="V173" i="21"/>
  <c r="W173" i="21"/>
  <c r="E174" i="21"/>
  <c r="P174" i="21"/>
  <c r="Q174" i="21"/>
  <c r="V174" i="21"/>
  <c r="W174" i="21"/>
  <c r="E175" i="21"/>
  <c r="P175" i="21"/>
  <c r="Q175" i="21"/>
  <c r="V175" i="21"/>
  <c r="W175" i="21"/>
  <c r="E176" i="21"/>
  <c r="P176" i="21"/>
  <c r="Q176" i="21"/>
  <c r="V176" i="21"/>
  <c r="W176" i="21"/>
  <c r="E177" i="21"/>
  <c r="P177" i="21"/>
  <c r="Q177" i="21"/>
  <c r="V177" i="21"/>
  <c r="W177" i="21"/>
  <c r="E178" i="21"/>
  <c r="P178" i="21"/>
  <c r="Q178" i="21"/>
  <c r="V178" i="21"/>
  <c r="W178" i="21"/>
  <c r="E179" i="21"/>
  <c r="P179" i="21"/>
  <c r="Q179" i="21"/>
  <c r="V179" i="21"/>
  <c r="W179" i="21"/>
  <c r="E180" i="21"/>
  <c r="P180" i="21"/>
  <c r="Q180" i="21"/>
  <c r="V180" i="21"/>
  <c r="W180" i="21"/>
  <c r="E181" i="21"/>
  <c r="P181" i="21"/>
  <c r="Q181" i="21"/>
  <c r="V181" i="21"/>
  <c r="W181" i="21"/>
  <c r="E182" i="21"/>
  <c r="P182" i="21"/>
  <c r="Q182" i="21"/>
  <c r="V182" i="21"/>
  <c r="W182" i="21"/>
  <c r="E183" i="21"/>
  <c r="P183" i="21"/>
  <c r="Q183" i="21"/>
  <c r="V183" i="21"/>
  <c r="W183" i="21"/>
  <c r="E184" i="21"/>
  <c r="P184" i="21"/>
  <c r="Q184" i="21"/>
  <c r="V184" i="21"/>
  <c r="W184" i="21"/>
  <c r="E185" i="21"/>
  <c r="P185" i="21"/>
  <c r="Q185" i="21"/>
  <c r="V185" i="21"/>
  <c r="W185" i="21"/>
  <c r="E186" i="21"/>
  <c r="P186" i="21"/>
  <c r="Q186" i="21"/>
  <c r="V186" i="21"/>
  <c r="W186" i="21"/>
  <c r="E187" i="21"/>
  <c r="P187" i="21"/>
  <c r="Q187" i="21"/>
  <c r="V187" i="21"/>
  <c r="W187" i="21"/>
  <c r="E188" i="21"/>
  <c r="P188" i="21"/>
  <c r="Q188" i="21"/>
  <c r="V188" i="21"/>
  <c r="W188" i="21"/>
  <c r="E189" i="21"/>
  <c r="P189" i="21"/>
  <c r="Q189" i="21"/>
  <c r="V189" i="21"/>
  <c r="W189" i="21"/>
  <c r="E190" i="21"/>
  <c r="P190" i="21"/>
  <c r="Q190" i="21"/>
  <c r="V190" i="21"/>
  <c r="W190" i="21"/>
  <c r="E191" i="21"/>
  <c r="P191" i="21"/>
  <c r="Q191" i="21"/>
  <c r="V191" i="21"/>
  <c r="W191" i="21"/>
  <c r="E192" i="21"/>
  <c r="P192" i="21"/>
  <c r="Q192" i="21"/>
  <c r="V192" i="21"/>
  <c r="W192" i="21"/>
  <c r="E193" i="21"/>
  <c r="P193" i="21"/>
  <c r="Q193" i="21"/>
  <c r="V193" i="21"/>
  <c r="W193" i="21"/>
  <c r="E194" i="21"/>
  <c r="P194" i="21"/>
  <c r="Q194" i="21"/>
  <c r="V194" i="21"/>
  <c r="W194" i="21"/>
  <c r="E195" i="21"/>
  <c r="P195" i="21"/>
  <c r="Q195" i="21"/>
  <c r="V195" i="21"/>
  <c r="W195" i="21"/>
  <c r="E196" i="21"/>
  <c r="P196" i="21"/>
  <c r="Q196" i="21"/>
  <c r="V196" i="21"/>
  <c r="W196" i="21"/>
  <c r="E197" i="21"/>
  <c r="P197" i="21"/>
  <c r="Q197" i="21"/>
  <c r="V197" i="21"/>
  <c r="W197" i="21"/>
  <c r="E198" i="21"/>
  <c r="P198" i="21"/>
  <c r="Q198" i="21"/>
  <c r="V198" i="21"/>
  <c r="W198" i="21"/>
  <c r="E199" i="21"/>
  <c r="P199" i="21"/>
  <c r="Q199" i="21"/>
  <c r="V199" i="21"/>
  <c r="W199" i="21"/>
  <c r="E200" i="21"/>
  <c r="P200" i="21"/>
  <c r="Q200" i="21"/>
  <c r="V200" i="21"/>
  <c r="W200" i="21"/>
  <c r="E201" i="21"/>
  <c r="P201" i="21"/>
  <c r="Q201" i="21"/>
  <c r="V201" i="21"/>
  <c r="W201" i="21"/>
  <c r="E202" i="21"/>
  <c r="P202" i="21"/>
  <c r="Q202" i="21"/>
  <c r="V202" i="21"/>
  <c r="W202" i="21"/>
  <c r="E203" i="21"/>
  <c r="P203" i="21"/>
  <c r="Q203" i="21"/>
  <c r="V203" i="21"/>
  <c r="W203" i="21"/>
  <c r="E204" i="21"/>
  <c r="P204" i="21"/>
  <c r="Q204" i="21"/>
  <c r="V204" i="21"/>
  <c r="W204" i="21"/>
  <c r="E205" i="21"/>
  <c r="P205" i="21"/>
  <c r="Q205" i="21"/>
  <c r="V205" i="21"/>
  <c r="W205" i="21"/>
  <c r="E206" i="21"/>
  <c r="P206" i="21"/>
  <c r="Q206" i="21"/>
  <c r="V206" i="21"/>
  <c r="W206" i="21"/>
  <c r="E207" i="21"/>
  <c r="P207" i="21"/>
  <c r="Q207" i="21"/>
  <c r="V207" i="21"/>
  <c r="W207" i="21"/>
  <c r="E208" i="21"/>
  <c r="P208" i="21"/>
  <c r="Q208" i="21"/>
  <c r="V208" i="21"/>
  <c r="W208" i="21"/>
  <c r="E209" i="21"/>
  <c r="P209" i="21"/>
  <c r="Q209" i="21"/>
  <c r="V209" i="21"/>
  <c r="W209" i="21"/>
  <c r="E210" i="21"/>
  <c r="P210" i="21"/>
  <c r="Q210" i="21"/>
  <c r="V210" i="21"/>
  <c r="W210" i="21"/>
  <c r="E211" i="21"/>
  <c r="P211" i="21"/>
  <c r="Q211" i="21"/>
  <c r="V211" i="21"/>
  <c r="W211" i="21"/>
  <c r="E212" i="21"/>
  <c r="P212" i="21"/>
  <c r="Q212" i="21"/>
  <c r="V212" i="21"/>
  <c r="W212" i="21"/>
  <c r="E213" i="21"/>
  <c r="P213" i="21"/>
  <c r="Q213" i="21"/>
  <c r="V213" i="21"/>
  <c r="W213" i="21"/>
  <c r="E214" i="21"/>
  <c r="P214" i="21"/>
  <c r="Q214" i="21"/>
  <c r="V214" i="21"/>
  <c r="W214" i="21"/>
  <c r="E215" i="21"/>
  <c r="P215" i="21"/>
  <c r="Q215" i="21"/>
  <c r="V215" i="21"/>
  <c r="W215" i="21"/>
  <c r="E216" i="21"/>
  <c r="P216" i="21"/>
  <c r="Q216" i="21"/>
  <c r="V216" i="21"/>
  <c r="W216" i="21"/>
  <c r="E217" i="21"/>
  <c r="P217" i="21"/>
  <c r="Q217" i="21"/>
  <c r="V217" i="21"/>
  <c r="W217" i="21"/>
  <c r="E218" i="21"/>
  <c r="P218" i="21"/>
  <c r="Q218" i="21"/>
  <c r="V218" i="21"/>
  <c r="W218" i="21"/>
  <c r="E219" i="21"/>
  <c r="P219" i="21"/>
  <c r="Q219" i="21"/>
  <c r="V219" i="21"/>
  <c r="W219" i="21"/>
  <c r="E220" i="21"/>
  <c r="P220" i="21"/>
  <c r="Q220" i="21"/>
  <c r="V220" i="21"/>
  <c r="W220" i="21"/>
  <c r="E221" i="21"/>
  <c r="P221" i="21"/>
  <c r="Q221" i="21"/>
  <c r="V221" i="21"/>
  <c r="W221" i="21"/>
  <c r="E222" i="21"/>
  <c r="P222" i="21"/>
  <c r="Q222" i="21"/>
  <c r="V222" i="21"/>
  <c r="W222" i="21"/>
  <c r="E223" i="21"/>
  <c r="P223" i="21"/>
  <c r="Q223" i="21"/>
  <c r="V223" i="21"/>
  <c r="W223" i="21"/>
  <c r="E224" i="21"/>
  <c r="P224" i="21"/>
  <c r="Q224" i="21"/>
  <c r="V224" i="21"/>
  <c r="W224" i="21"/>
  <c r="E225" i="21"/>
  <c r="P225" i="21"/>
  <c r="Q225" i="21"/>
  <c r="V225" i="21"/>
  <c r="W225" i="21"/>
  <c r="E226" i="21"/>
  <c r="P226" i="21"/>
  <c r="Q226" i="21"/>
  <c r="V226" i="21"/>
  <c r="W226" i="21"/>
  <c r="E227" i="21"/>
  <c r="P227" i="21"/>
  <c r="Q227" i="21"/>
  <c r="V227" i="21"/>
  <c r="W227" i="21"/>
  <c r="E228" i="21"/>
  <c r="P228" i="21"/>
  <c r="Q228" i="21"/>
  <c r="V228" i="21"/>
  <c r="W228" i="21"/>
  <c r="E229" i="21"/>
  <c r="P229" i="21"/>
  <c r="Q229" i="21"/>
  <c r="V229" i="21"/>
  <c r="W229" i="21"/>
  <c r="E230" i="21"/>
  <c r="P230" i="21"/>
  <c r="Q230" i="21"/>
  <c r="V230" i="21"/>
  <c r="W230" i="21"/>
  <c r="E231" i="21"/>
  <c r="P231" i="21"/>
  <c r="Q231" i="21"/>
  <c r="V231" i="21"/>
  <c r="W231" i="21"/>
  <c r="E232" i="21"/>
  <c r="P232" i="21"/>
  <c r="Q232" i="21"/>
  <c r="V232" i="21"/>
  <c r="W232" i="21"/>
  <c r="E233" i="21"/>
  <c r="P233" i="21"/>
  <c r="Q233" i="21"/>
  <c r="V233" i="21"/>
  <c r="W233" i="21"/>
  <c r="E234" i="21"/>
  <c r="P234" i="21"/>
  <c r="Q234" i="21"/>
  <c r="V234" i="21"/>
  <c r="W234" i="21"/>
  <c r="E235" i="21"/>
  <c r="P235" i="21"/>
  <c r="Q235" i="21"/>
  <c r="V235" i="21"/>
  <c r="W235" i="21"/>
  <c r="E236" i="21"/>
  <c r="P236" i="21"/>
  <c r="Q236" i="21"/>
  <c r="V236" i="21"/>
  <c r="W236" i="21"/>
  <c r="E237" i="21"/>
  <c r="P237" i="21"/>
  <c r="Q237" i="21"/>
  <c r="V237" i="21"/>
  <c r="W237" i="21"/>
  <c r="E238" i="21"/>
  <c r="P238" i="21"/>
  <c r="Q238" i="21"/>
  <c r="V238" i="21"/>
  <c r="W238" i="21"/>
  <c r="E239" i="21"/>
  <c r="P239" i="21"/>
  <c r="Q239" i="21"/>
  <c r="V239" i="21"/>
  <c r="W239" i="21"/>
  <c r="E240" i="21"/>
  <c r="P240" i="21"/>
  <c r="Q240" i="21"/>
  <c r="V240" i="21"/>
  <c r="W240" i="21"/>
  <c r="E241" i="21"/>
  <c r="P241" i="21"/>
  <c r="Q241" i="21"/>
  <c r="V241" i="21"/>
  <c r="W241" i="21"/>
  <c r="E242" i="21"/>
  <c r="P242" i="21"/>
  <c r="Q242" i="21"/>
  <c r="V242" i="21"/>
  <c r="W242" i="21"/>
  <c r="E243" i="21"/>
  <c r="P243" i="21"/>
  <c r="Q243" i="21"/>
  <c r="V243" i="21"/>
  <c r="W243" i="21"/>
  <c r="E244" i="21"/>
  <c r="P244" i="21"/>
  <c r="Q244" i="21"/>
  <c r="V244" i="21"/>
  <c r="W244" i="21"/>
  <c r="E245" i="21"/>
  <c r="P245" i="21"/>
  <c r="Q245" i="21"/>
  <c r="V245" i="21"/>
  <c r="W245" i="21"/>
  <c r="E246" i="21"/>
  <c r="P246" i="21"/>
  <c r="Q246" i="21"/>
  <c r="V246" i="21"/>
  <c r="W246" i="21"/>
  <c r="E247" i="21"/>
  <c r="P247" i="21"/>
  <c r="Q247" i="21"/>
  <c r="V247" i="21"/>
  <c r="W247" i="21"/>
  <c r="E248" i="21"/>
  <c r="P248" i="21"/>
  <c r="Q248" i="21"/>
  <c r="V248" i="21"/>
  <c r="W248" i="21"/>
  <c r="E249" i="21"/>
  <c r="P249" i="21"/>
  <c r="Q249" i="21"/>
  <c r="V249" i="21"/>
  <c r="W249" i="21"/>
  <c r="E250" i="21"/>
  <c r="P250" i="21"/>
  <c r="Q250" i="21"/>
  <c r="V250" i="21"/>
  <c r="W250" i="21"/>
  <c r="E251" i="21"/>
  <c r="P251" i="21"/>
  <c r="Q251" i="21"/>
  <c r="V251" i="21"/>
  <c r="W251" i="21"/>
  <c r="E252" i="21"/>
  <c r="P252" i="21"/>
  <c r="Q252" i="21"/>
  <c r="V252" i="21"/>
  <c r="W252" i="21"/>
  <c r="E253" i="21"/>
  <c r="P253" i="21"/>
  <c r="Q253" i="21"/>
  <c r="V253" i="21"/>
  <c r="W253" i="21"/>
  <c r="E254" i="21"/>
  <c r="P254" i="21"/>
  <c r="Q254" i="21"/>
  <c r="V254" i="21"/>
  <c r="W254" i="21"/>
  <c r="E255" i="21"/>
  <c r="P255" i="21"/>
  <c r="Q255" i="21"/>
  <c r="V255" i="21"/>
  <c r="W255" i="21"/>
  <c r="E256" i="21"/>
  <c r="P256" i="21"/>
  <c r="Q256" i="21"/>
  <c r="V256" i="21"/>
  <c r="W256" i="21"/>
  <c r="E257" i="21"/>
  <c r="P257" i="21"/>
  <c r="Q257" i="21"/>
  <c r="V257" i="21"/>
  <c r="W257" i="21"/>
  <c r="E258" i="21"/>
  <c r="P258" i="21"/>
  <c r="Q258" i="21"/>
  <c r="V258" i="21"/>
  <c r="W258" i="21"/>
  <c r="E259" i="21"/>
  <c r="P259" i="21"/>
  <c r="Q259" i="21"/>
  <c r="V259" i="21"/>
  <c r="W259" i="21"/>
  <c r="E260" i="21"/>
  <c r="P260" i="21"/>
  <c r="Q260" i="21"/>
  <c r="V260" i="21"/>
  <c r="W260" i="21"/>
  <c r="E261" i="21"/>
  <c r="P261" i="21"/>
  <c r="Q261" i="21"/>
  <c r="V261" i="21"/>
  <c r="W261" i="21"/>
  <c r="E262" i="21"/>
  <c r="P262" i="21"/>
  <c r="Q262" i="21"/>
  <c r="V262" i="21"/>
  <c r="W262" i="21"/>
  <c r="E263" i="21"/>
  <c r="P263" i="21"/>
  <c r="Q263" i="21"/>
  <c r="V263" i="21"/>
  <c r="W263" i="21"/>
  <c r="E264" i="21"/>
  <c r="P264" i="21"/>
  <c r="Q264" i="21"/>
  <c r="V264" i="21"/>
  <c r="W264" i="21"/>
  <c r="E265" i="21"/>
  <c r="P265" i="21"/>
  <c r="Q265" i="21"/>
  <c r="V265" i="21"/>
  <c r="W265" i="21"/>
  <c r="E266" i="21"/>
  <c r="P266" i="21"/>
  <c r="Q266" i="21"/>
  <c r="V266" i="21"/>
  <c r="W266" i="21"/>
  <c r="E267" i="21"/>
  <c r="P267" i="21"/>
  <c r="Q267" i="21"/>
  <c r="V267" i="21"/>
  <c r="W267" i="21"/>
  <c r="E268" i="21"/>
  <c r="P268" i="21"/>
  <c r="Q268" i="21"/>
  <c r="V268" i="21"/>
  <c r="W268" i="21"/>
  <c r="E269" i="21"/>
  <c r="P269" i="21"/>
  <c r="Q269" i="21"/>
  <c r="V269" i="21"/>
  <c r="W269" i="21"/>
  <c r="E270" i="21"/>
  <c r="P270" i="21"/>
  <c r="Q270" i="21"/>
  <c r="V270" i="21"/>
  <c r="W270" i="21"/>
  <c r="E271" i="21"/>
  <c r="P271" i="21"/>
  <c r="Q271" i="21"/>
  <c r="V271" i="21"/>
  <c r="W271" i="21"/>
  <c r="E272" i="21"/>
  <c r="P272" i="21"/>
  <c r="Q272" i="21"/>
  <c r="V272" i="21"/>
  <c r="W272" i="21"/>
  <c r="E273" i="21"/>
  <c r="P273" i="21"/>
  <c r="Q273" i="21"/>
  <c r="V273" i="21"/>
  <c r="W273" i="21"/>
  <c r="E274" i="21"/>
  <c r="P274" i="21"/>
  <c r="Q274" i="21"/>
  <c r="V274" i="21"/>
  <c r="W274" i="21"/>
  <c r="E275" i="21"/>
  <c r="P275" i="21"/>
  <c r="Q275" i="21"/>
  <c r="V275" i="21"/>
  <c r="W275" i="21"/>
  <c r="E276" i="21"/>
  <c r="P276" i="21"/>
  <c r="Q276" i="21"/>
  <c r="V276" i="21"/>
  <c r="W276" i="21"/>
  <c r="E277" i="21"/>
  <c r="P277" i="21"/>
  <c r="Q277" i="21"/>
  <c r="V277" i="21"/>
  <c r="W277" i="21"/>
  <c r="E278" i="21"/>
  <c r="P278" i="21"/>
  <c r="Q278" i="21"/>
  <c r="V278" i="21"/>
  <c r="W278" i="21"/>
  <c r="E279" i="21"/>
  <c r="P279" i="21"/>
  <c r="Q279" i="21"/>
  <c r="V279" i="21"/>
  <c r="W279" i="21"/>
  <c r="E280" i="21"/>
  <c r="P280" i="21"/>
  <c r="Q280" i="21"/>
  <c r="V280" i="21"/>
  <c r="W280" i="21"/>
  <c r="E281" i="21"/>
  <c r="P281" i="21"/>
  <c r="Q281" i="21"/>
  <c r="V281" i="21"/>
  <c r="W281" i="21"/>
  <c r="E282" i="21"/>
  <c r="P282" i="21"/>
  <c r="Q282" i="21"/>
  <c r="V282" i="21"/>
  <c r="W282" i="21"/>
  <c r="E283" i="21"/>
  <c r="P283" i="21"/>
  <c r="Q283" i="21"/>
  <c r="V283" i="21"/>
  <c r="W283" i="21"/>
  <c r="E284" i="21"/>
  <c r="P284" i="21"/>
  <c r="Q284" i="21"/>
  <c r="V284" i="21"/>
  <c r="W284" i="21"/>
  <c r="E285" i="21"/>
  <c r="P285" i="21"/>
  <c r="Q285" i="21"/>
  <c r="V285" i="21"/>
  <c r="W285" i="21"/>
  <c r="E286" i="21"/>
  <c r="P286" i="21"/>
  <c r="Q286" i="21"/>
  <c r="V286" i="21"/>
  <c r="W286" i="21"/>
  <c r="E287" i="21"/>
  <c r="P287" i="21"/>
  <c r="Q287" i="21"/>
  <c r="V287" i="21"/>
  <c r="W287" i="21"/>
  <c r="E288" i="21"/>
  <c r="P288" i="21"/>
  <c r="Q288" i="21"/>
  <c r="V288" i="21"/>
  <c r="W288" i="21"/>
  <c r="E289" i="21"/>
  <c r="P289" i="21"/>
  <c r="Q289" i="21"/>
  <c r="V289" i="21"/>
  <c r="W289" i="21"/>
  <c r="E290" i="21"/>
  <c r="P290" i="21"/>
  <c r="Q290" i="21"/>
  <c r="V290" i="21"/>
  <c r="W290" i="21"/>
  <c r="E291" i="21"/>
  <c r="P291" i="21"/>
  <c r="Q291" i="21"/>
  <c r="V291" i="21"/>
  <c r="W291" i="21"/>
  <c r="E292" i="21"/>
  <c r="P292" i="21"/>
  <c r="Q292" i="21"/>
  <c r="V292" i="21"/>
  <c r="W292" i="21"/>
  <c r="E293" i="21"/>
  <c r="P293" i="21"/>
  <c r="Q293" i="21"/>
  <c r="V293" i="21"/>
  <c r="W293" i="21"/>
  <c r="E294" i="21"/>
  <c r="P294" i="21"/>
  <c r="Q294" i="21"/>
  <c r="V294" i="21"/>
  <c r="W294" i="21"/>
  <c r="E295" i="21"/>
  <c r="P295" i="21"/>
  <c r="Q295" i="21"/>
  <c r="V295" i="21"/>
  <c r="W295" i="21"/>
  <c r="E296" i="21"/>
  <c r="P296" i="21"/>
  <c r="Q296" i="21"/>
  <c r="V296" i="21"/>
  <c r="W296" i="21"/>
  <c r="E297" i="21"/>
  <c r="P297" i="21"/>
  <c r="Q297" i="21"/>
  <c r="V297" i="21"/>
  <c r="W297" i="21"/>
  <c r="E298" i="21"/>
  <c r="P298" i="21"/>
  <c r="Q298" i="21"/>
  <c r="V298" i="21"/>
  <c r="W298" i="21"/>
  <c r="E299" i="21"/>
  <c r="P299" i="21"/>
  <c r="Q299" i="21"/>
  <c r="V299" i="21"/>
  <c r="W299" i="21"/>
  <c r="E300" i="21"/>
  <c r="P300" i="21"/>
  <c r="Q300" i="21"/>
  <c r="V300" i="21"/>
  <c r="W300" i="21"/>
  <c r="E301" i="21"/>
  <c r="P301" i="21"/>
  <c r="Q301" i="21"/>
  <c r="V301" i="21"/>
  <c r="W301" i="21"/>
  <c r="E302" i="21"/>
  <c r="P302" i="21"/>
  <c r="Q302" i="21"/>
  <c r="V302" i="21"/>
  <c r="W302" i="21"/>
  <c r="E303" i="21"/>
  <c r="P303" i="21"/>
  <c r="Q303" i="21"/>
  <c r="V303" i="21"/>
  <c r="W303" i="21"/>
  <c r="E304" i="21"/>
  <c r="P304" i="21"/>
  <c r="Q304" i="21"/>
  <c r="V304" i="21"/>
  <c r="W304" i="21"/>
  <c r="E305" i="21"/>
  <c r="P305" i="21"/>
  <c r="Q305" i="21"/>
  <c r="V305" i="21"/>
  <c r="W305" i="21"/>
  <c r="E306" i="21"/>
  <c r="P306" i="21"/>
  <c r="Q306" i="21"/>
  <c r="V306" i="21"/>
  <c r="W306" i="21"/>
  <c r="E307" i="21"/>
  <c r="P307" i="21"/>
  <c r="Q307" i="21"/>
  <c r="V307" i="21"/>
  <c r="W307" i="21"/>
  <c r="E308" i="21"/>
  <c r="P308" i="21"/>
  <c r="Q308" i="21"/>
  <c r="V308" i="21"/>
  <c r="W308" i="21"/>
  <c r="E309" i="21"/>
  <c r="P309" i="21"/>
  <c r="Q309" i="21"/>
  <c r="V309" i="21"/>
  <c r="W309" i="21"/>
  <c r="E310" i="21"/>
  <c r="P310" i="21"/>
  <c r="Q310" i="21"/>
  <c r="V310" i="21"/>
  <c r="W310" i="21"/>
  <c r="E311" i="21"/>
  <c r="P311" i="21"/>
  <c r="Q311" i="21"/>
  <c r="V311" i="21"/>
  <c r="W311" i="21"/>
  <c r="E312" i="21"/>
  <c r="P312" i="21"/>
  <c r="Q312" i="21"/>
  <c r="V312" i="21"/>
  <c r="W312" i="21"/>
  <c r="E313" i="21"/>
  <c r="P313" i="21"/>
  <c r="Q313" i="21"/>
  <c r="V313" i="21"/>
  <c r="W313" i="21"/>
  <c r="E314" i="21"/>
  <c r="P314" i="21"/>
  <c r="Q314" i="21"/>
  <c r="V314" i="21"/>
  <c r="W314" i="21"/>
  <c r="E315" i="21"/>
  <c r="P315" i="21"/>
  <c r="Q315" i="21"/>
  <c r="V315" i="21"/>
  <c r="W315" i="21"/>
  <c r="E316" i="21"/>
  <c r="P316" i="21"/>
  <c r="Q316" i="21"/>
  <c r="V316" i="21"/>
  <c r="W316" i="21"/>
  <c r="E317" i="21"/>
  <c r="P317" i="21"/>
  <c r="Q317" i="21"/>
  <c r="V317" i="21"/>
  <c r="W317" i="21"/>
  <c r="E318" i="21"/>
  <c r="P318" i="21"/>
  <c r="Q318" i="21"/>
  <c r="V318" i="21"/>
  <c r="W318" i="21"/>
  <c r="E319" i="21"/>
  <c r="P319" i="21"/>
  <c r="Q319" i="21"/>
  <c r="V319" i="21"/>
  <c r="W319" i="21"/>
  <c r="E320" i="21"/>
  <c r="P320" i="21"/>
  <c r="Q320" i="21"/>
  <c r="V320" i="21"/>
  <c r="W320" i="21"/>
  <c r="E321" i="21"/>
  <c r="P321" i="21"/>
  <c r="Q321" i="21"/>
  <c r="V321" i="21"/>
  <c r="W321" i="21"/>
  <c r="E322" i="21"/>
  <c r="P322" i="21"/>
  <c r="Q322" i="21"/>
  <c r="V322" i="21"/>
  <c r="W322" i="21"/>
  <c r="E323" i="21"/>
  <c r="P323" i="21"/>
  <c r="Q323" i="21"/>
  <c r="V323" i="21"/>
  <c r="W323" i="21"/>
  <c r="E324" i="21"/>
  <c r="P324" i="21"/>
  <c r="Q324" i="21"/>
  <c r="V324" i="21"/>
  <c r="W324" i="21"/>
  <c r="E325" i="21"/>
  <c r="P325" i="21"/>
  <c r="Q325" i="21"/>
  <c r="V325" i="21"/>
  <c r="W325" i="21"/>
  <c r="E326" i="21"/>
  <c r="P326" i="21"/>
  <c r="Q326" i="21"/>
  <c r="V326" i="21"/>
  <c r="W326" i="21"/>
  <c r="E327" i="21"/>
  <c r="P327" i="21"/>
  <c r="Q327" i="21"/>
  <c r="V327" i="21"/>
  <c r="W327" i="21"/>
  <c r="E328" i="21"/>
  <c r="P328" i="21"/>
  <c r="Q328" i="21"/>
  <c r="V328" i="21"/>
  <c r="W328" i="21"/>
  <c r="E329" i="21"/>
  <c r="P329" i="21"/>
  <c r="Q329" i="21"/>
  <c r="V329" i="21"/>
  <c r="W329" i="21"/>
  <c r="E330" i="21"/>
  <c r="P330" i="21"/>
  <c r="Q330" i="21"/>
  <c r="V330" i="21"/>
  <c r="W330" i="21"/>
  <c r="E331" i="21"/>
  <c r="P331" i="21"/>
  <c r="Q331" i="21"/>
  <c r="V331" i="21"/>
  <c r="W331" i="21"/>
  <c r="E332" i="21"/>
  <c r="P332" i="21"/>
  <c r="Q332" i="21"/>
  <c r="V332" i="21"/>
  <c r="W332" i="21"/>
  <c r="E333" i="21"/>
  <c r="P333" i="21"/>
  <c r="Q333" i="21"/>
  <c r="V333" i="21"/>
  <c r="W333" i="21"/>
  <c r="E334" i="21"/>
  <c r="P334" i="21"/>
  <c r="Q334" i="21"/>
  <c r="V334" i="21"/>
  <c r="W334" i="21"/>
  <c r="E335" i="21"/>
  <c r="P335" i="21"/>
  <c r="Q335" i="21"/>
  <c r="V335" i="21"/>
  <c r="W335" i="21"/>
  <c r="E336" i="21"/>
  <c r="P336" i="21"/>
  <c r="Q336" i="21"/>
  <c r="V336" i="21"/>
  <c r="W336" i="21"/>
  <c r="E337" i="21"/>
  <c r="P337" i="21"/>
  <c r="Q337" i="21"/>
  <c r="V337" i="21"/>
  <c r="W337" i="21"/>
  <c r="E338" i="21"/>
  <c r="P338" i="21"/>
  <c r="Q338" i="21"/>
  <c r="V338" i="21"/>
  <c r="W338" i="21"/>
  <c r="E339" i="21"/>
  <c r="P339" i="21"/>
  <c r="Q339" i="21"/>
  <c r="V339" i="21"/>
  <c r="W339" i="21"/>
  <c r="E340" i="21"/>
  <c r="P340" i="21"/>
  <c r="Q340" i="21"/>
  <c r="V340" i="21"/>
  <c r="W340" i="21"/>
  <c r="E341" i="21"/>
  <c r="P341" i="21"/>
  <c r="Q341" i="21"/>
  <c r="V341" i="21"/>
  <c r="W341" i="21"/>
  <c r="E342" i="21"/>
  <c r="P342" i="21"/>
  <c r="Q342" i="21"/>
  <c r="V342" i="21"/>
  <c r="W342" i="21"/>
  <c r="E343" i="21"/>
  <c r="P343" i="21"/>
  <c r="Q343" i="21"/>
  <c r="V343" i="21"/>
  <c r="W343" i="21"/>
  <c r="E344" i="21"/>
  <c r="P344" i="21"/>
  <c r="Q344" i="21"/>
  <c r="V344" i="21"/>
  <c r="W344" i="21"/>
  <c r="E345" i="21"/>
  <c r="P345" i="21"/>
  <c r="Q345" i="21"/>
  <c r="V345" i="21"/>
  <c r="W345" i="21"/>
  <c r="E346" i="21"/>
  <c r="P346" i="21"/>
  <c r="Q346" i="21"/>
  <c r="V346" i="21"/>
  <c r="W346" i="21"/>
  <c r="E347" i="21"/>
  <c r="P347" i="21"/>
  <c r="Q347" i="21"/>
  <c r="V347" i="21"/>
  <c r="W347" i="21"/>
  <c r="E348" i="21"/>
  <c r="P348" i="21"/>
  <c r="Q348" i="21"/>
  <c r="V348" i="21"/>
  <c r="W348" i="21"/>
  <c r="E349" i="21"/>
  <c r="P349" i="21"/>
  <c r="Q349" i="21"/>
  <c r="V349" i="21"/>
  <c r="W349" i="21"/>
  <c r="E350" i="21"/>
  <c r="P350" i="21"/>
  <c r="Q350" i="21"/>
  <c r="V350" i="21"/>
  <c r="W350" i="21"/>
  <c r="E351" i="21"/>
  <c r="P351" i="21"/>
  <c r="Q351" i="21"/>
  <c r="V351" i="21"/>
  <c r="W351" i="21"/>
  <c r="E352" i="21"/>
  <c r="P352" i="21"/>
  <c r="Q352" i="21"/>
  <c r="V352" i="21"/>
  <c r="W352" i="21"/>
  <c r="E353" i="21"/>
  <c r="P353" i="21"/>
  <c r="Q353" i="21"/>
  <c r="V353" i="21"/>
  <c r="W353" i="21"/>
  <c r="E354" i="21"/>
  <c r="P354" i="21"/>
  <c r="Q354" i="21"/>
  <c r="V354" i="21"/>
  <c r="W354" i="21"/>
  <c r="E355" i="21"/>
  <c r="P355" i="21"/>
  <c r="Q355" i="21"/>
  <c r="V355" i="21"/>
  <c r="W355" i="21"/>
  <c r="E356" i="21"/>
  <c r="P356" i="21"/>
  <c r="Q356" i="21"/>
  <c r="V356" i="21"/>
  <c r="W356" i="21"/>
  <c r="E357" i="21"/>
  <c r="P357" i="21"/>
  <c r="Q357" i="21"/>
  <c r="V357" i="21"/>
  <c r="W357" i="21"/>
  <c r="E358" i="21"/>
  <c r="P358" i="21"/>
  <c r="Q358" i="21"/>
  <c r="V358" i="21"/>
  <c r="W358" i="21"/>
  <c r="E359" i="21"/>
  <c r="P359" i="21"/>
  <c r="Q359" i="21"/>
  <c r="V359" i="21"/>
  <c r="W359" i="21"/>
  <c r="E360" i="21"/>
  <c r="P360" i="21"/>
  <c r="Q360" i="21"/>
  <c r="V360" i="21"/>
  <c r="W360" i="21"/>
  <c r="E361" i="21"/>
  <c r="P361" i="21"/>
  <c r="Q361" i="21"/>
  <c r="V361" i="21"/>
  <c r="W361" i="21"/>
  <c r="E362" i="21"/>
  <c r="P362" i="21"/>
  <c r="Q362" i="21"/>
  <c r="V362" i="21"/>
  <c r="W362" i="21"/>
  <c r="E363" i="21"/>
  <c r="P363" i="21"/>
  <c r="Q363" i="21"/>
  <c r="V363" i="21"/>
  <c r="W363" i="21"/>
  <c r="E364" i="21"/>
  <c r="P364" i="21"/>
  <c r="Q364" i="21"/>
  <c r="V364" i="21"/>
  <c r="W364" i="21"/>
  <c r="E365" i="21"/>
  <c r="P365" i="21"/>
  <c r="Q365" i="21"/>
  <c r="V365" i="21"/>
  <c r="W365" i="21"/>
  <c r="E366" i="21"/>
  <c r="P366" i="21"/>
  <c r="Q366" i="21"/>
  <c r="V366" i="21"/>
  <c r="W366" i="21"/>
  <c r="E367" i="21"/>
  <c r="P367" i="21"/>
  <c r="Q367" i="21"/>
  <c r="V367" i="21"/>
  <c r="W367" i="21"/>
  <c r="E368" i="21"/>
  <c r="P368" i="21"/>
  <c r="Q368" i="21"/>
  <c r="V368" i="21"/>
  <c r="W368" i="21"/>
  <c r="E369" i="21"/>
  <c r="P369" i="21"/>
  <c r="Q369" i="21"/>
  <c r="V369" i="21"/>
  <c r="W369" i="21"/>
  <c r="E370" i="21"/>
  <c r="P370" i="21"/>
  <c r="Q370" i="21"/>
  <c r="V370" i="21"/>
  <c r="W370" i="21"/>
  <c r="E371" i="21"/>
  <c r="P371" i="21"/>
  <c r="Q371" i="21"/>
  <c r="V371" i="21"/>
  <c r="W371" i="21"/>
  <c r="E372" i="21"/>
  <c r="P372" i="21"/>
  <c r="Q372" i="21"/>
  <c r="V372" i="21"/>
  <c r="W372" i="21"/>
  <c r="E373" i="21"/>
  <c r="P373" i="21"/>
  <c r="Q373" i="21"/>
  <c r="V373" i="21"/>
  <c r="W373" i="21"/>
  <c r="E374" i="21"/>
  <c r="P374" i="21"/>
  <c r="Q374" i="21"/>
  <c r="V374" i="21"/>
  <c r="W374" i="21"/>
  <c r="E375" i="21"/>
  <c r="P375" i="21"/>
  <c r="Q375" i="21"/>
  <c r="V375" i="21"/>
  <c r="W375" i="21"/>
  <c r="E376" i="21"/>
  <c r="P376" i="21"/>
  <c r="Q376" i="21"/>
  <c r="V376" i="21"/>
  <c r="W376" i="21"/>
  <c r="E377" i="21"/>
  <c r="P377" i="21"/>
  <c r="Q377" i="21"/>
  <c r="V377" i="21"/>
  <c r="W377" i="21"/>
  <c r="E378" i="21"/>
  <c r="P378" i="21"/>
  <c r="Q378" i="21"/>
  <c r="V378" i="21"/>
  <c r="W378" i="21"/>
  <c r="E379" i="21"/>
  <c r="P379" i="21"/>
  <c r="Q379" i="21"/>
  <c r="V379" i="21"/>
  <c r="W379" i="21"/>
  <c r="E380" i="21"/>
  <c r="P380" i="21"/>
  <c r="Q380" i="21"/>
  <c r="V380" i="21"/>
  <c r="W380" i="21"/>
  <c r="E381" i="21"/>
  <c r="P381" i="21"/>
  <c r="Q381" i="21"/>
  <c r="V381" i="21"/>
  <c r="W381" i="21"/>
  <c r="E382" i="21"/>
  <c r="P382" i="21"/>
  <c r="Q382" i="21"/>
  <c r="V382" i="21"/>
  <c r="W382" i="21"/>
  <c r="E383" i="21"/>
  <c r="P383" i="21"/>
  <c r="Q383" i="21"/>
  <c r="V383" i="21"/>
  <c r="W383" i="21"/>
  <c r="E384" i="21"/>
  <c r="P384" i="21"/>
  <c r="Q384" i="21"/>
  <c r="V384" i="21"/>
  <c r="W384" i="21"/>
  <c r="E385" i="21"/>
  <c r="P385" i="21"/>
  <c r="Q385" i="21"/>
  <c r="V385" i="21"/>
  <c r="W385" i="21"/>
  <c r="E386" i="21"/>
  <c r="P386" i="21"/>
  <c r="Q386" i="21"/>
  <c r="V386" i="21"/>
  <c r="W386" i="21"/>
  <c r="E387" i="21"/>
  <c r="P387" i="21"/>
  <c r="Q387" i="21"/>
  <c r="V387" i="21"/>
  <c r="W387" i="21"/>
  <c r="E388" i="21"/>
  <c r="P388" i="21"/>
  <c r="Q388" i="21"/>
  <c r="V388" i="21"/>
  <c r="W388" i="21"/>
  <c r="E389" i="21"/>
  <c r="P389" i="21"/>
  <c r="Q389" i="21"/>
  <c r="V389" i="21"/>
  <c r="W389" i="21"/>
  <c r="E390" i="21"/>
  <c r="P390" i="21"/>
  <c r="Q390" i="21"/>
  <c r="V390" i="21"/>
  <c r="W390" i="21"/>
  <c r="E391" i="21"/>
  <c r="P391" i="21"/>
  <c r="Q391" i="21"/>
  <c r="V391" i="21"/>
  <c r="W391" i="21"/>
  <c r="E392" i="21"/>
  <c r="P392" i="21"/>
  <c r="Q392" i="21"/>
  <c r="V392" i="21"/>
  <c r="W392" i="21"/>
  <c r="E393" i="21"/>
  <c r="P393" i="21"/>
  <c r="Q393" i="21"/>
  <c r="V393" i="21"/>
  <c r="W393" i="21"/>
  <c r="E394" i="21"/>
  <c r="P394" i="21"/>
  <c r="Q394" i="21"/>
  <c r="V394" i="21"/>
  <c r="W394" i="21"/>
  <c r="E395" i="21"/>
  <c r="P395" i="21"/>
  <c r="Q395" i="21"/>
  <c r="V395" i="21"/>
  <c r="W395" i="21"/>
  <c r="E396" i="21"/>
  <c r="P396" i="21"/>
  <c r="Q396" i="21"/>
  <c r="V396" i="21"/>
  <c r="W396" i="21"/>
  <c r="E397" i="21"/>
  <c r="P397" i="21"/>
  <c r="Q397" i="21"/>
  <c r="V397" i="21"/>
  <c r="W397" i="21"/>
  <c r="E398" i="21"/>
  <c r="P398" i="21"/>
  <c r="Q398" i="21"/>
  <c r="V398" i="21"/>
  <c r="W398" i="21"/>
  <c r="E399" i="21"/>
  <c r="P399" i="21"/>
  <c r="Q399" i="21"/>
  <c r="V399" i="21"/>
  <c r="W399" i="21"/>
  <c r="E400" i="21"/>
  <c r="P400" i="21"/>
  <c r="Q400" i="21"/>
  <c r="V400" i="21"/>
  <c r="W400" i="21"/>
  <c r="E401" i="21"/>
  <c r="P401" i="21"/>
  <c r="Q401" i="21"/>
  <c r="V401" i="21"/>
  <c r="W401" i="21"/>
  <c r="E402" i="21"/>
  <c r="P402" i="21"/>
  <c r="Q402" i="21"/>
  <c r="V402" i="21"/>
  <c r="W402" i="21"/>
  <c r="E403" i="21"/>
  <c r="P403" i="21"/>
  <c r="Q403" i="21"/>
  <c r="V403" i="21"/>
  <c r="W403" i="21"/>
  <c r="E404" i="21"/>
  <c r="P404" i="21"/>
  <c r="Q404" i="21"/>
  <c r="V404" i="21"/>
  <c r="W404" i="21"/>
  <c r="E405" i="21"/>
  <c r="P405" i="21"/>
  <c r="Q405" i="21"/>
  <c r="V405" i="21"/>
  <c r="W405" i="21"/>
  <c r="E406" i="21"/>
  <c r="P406" i="21"/>
  <c r="Q406" i="21"/>
  <c r="V406" i="21"/>
  <c r="W406" i="21"/>
  <c r="E407" i="21"/>
  <c r="P407" i="21"/>
  <c r="Q407" i="21"/>
  <c r="V407" i="21"/>
  <c r="W407" i="21"/>
  <c r="E408" i="21"/>
  <c r="P408" i="21"/>
  <c r="Q408" i="21"/>
  <c r="V408" i="21"/>
  <c r="W408" i="21"/>
  <c r="E409" i="21"/>
  <c r="P409" i="21"/>
  <c r="Q409" i="21"/>
  <c r="V409" i="21"/>
  <c r="W409" i="21"/>
  <c r="E410" i="21"/>
  <c r="P410" i="21"/>
  <c r="Q410" i="21"/>
  <c r="V410" i="21"/>
  <c r="W410" i="21"/>
  <c r="E411" i="21"/>
  <c r="P411" i="21"/>
  <c r="Q411" i="21"/>
  <c r="V411" i="21"/>
  <c r="W411" i="21"/>
  <c r="E412" i="21"/>
  <c r="P412" i="21"/>
  <c r="Q412" i="21"/>
  <c r="V412" i="21"/>
  <c r="W412" i="21"/>
  <c r="E413" i="21"/>
  <c r="P413" i="21"/>
  <c r="Q413" i="21"/>
  <c r="V413" i="21"/>
  <c r="W413" i="21"/>
  <c r="E414" i="21"/>
  <c r="P414" i="21"/>
  <c r="Q414" i="21"/>
  <c r="V414" i="21"/>
  <c r="W414" i="21"/>
  <c r="E415" i="21"/>
  <c r="P415" i="21"/>
  <c r="Q415" i="21"/>
  <c r="V415" i="21"/>
  <c r="W415" i="21"/>
  <c r="E416" i="21"/>
  <c r="P416" i="21"/>
  <c r="Q416" i="21"/>
  <c r="V416" i="21"/>
  <c r="W416" i="21"/>
  <c r="E417" i="21"/>
  <c r="P417" i="21"/>
  <c r="Q417" i="21"/>
  <c r="V417" i="21"/>
  <c r="W417" i="21"/>
  <c r="E418" i="21"/>
  <c r="P418" i="21"/>
  <c r="Q418" i="21"/>
  <c r="V418" i="21"/>
  <c r="W418" i="21"/>
  <c r="E419" i="21"/>
  <c r="P419" i="21"/>
  <c r="Q419" i="21"/>
  <c r="V419" i="21"/>
  <c r="W419" i="21"/>
  <c r="E420" i="21"/>
  <c r="P420" i="21"/>
  <c r="Q420" i="21"/>
  <c r="V420" i="21"/>
  <c r="W420" i="21"/>
  <c r="E421" i="21"/>
  <c r="P421" i="21"/>
  <c r="Q421" i="21"/>
  <c r="V421" i="21"/>
  <c r="W421" i="21"/>
  <c r="E422" i="21"/>
  <c r="P422" i="21"/>
  <c r="Q422" i="21"/>
  <c r="V422" i="21"/>
  <c r="W422" i="21"/>
  <c r="E423" i="21"/>
  <c r="P423" i="21"/>
  <c r="Q423" i="21"/>
  <c r="V423" i="21"/>
  <c r="W423" i="21"/>
  <c r="E424" i="21"/>
  <c r="P424" i="21"/>
  <c r="Q424" i="21"/>
  <c r="V424" i="21"/>
  <c r="W424" i="21"/>
  <c r="E425" i="21"/>
  <c r="P425" i="21"/>
  <c r="Q425" i="21"/>
  <c r="V425" i="21"/>
  <c r="W425" i="21"/>
  <c r="E426" i="21"/>
  <c r="P426" i="21"/>
  <c r="Q426" i="21"/>
  <c r="V426" i="21"/>
  <c r="W426" i="21"/>
  <c r="E427" i="21"/>
  <c r="P427" i="21"/>
  <c r="Q427" i="21"/>
  <c r="V427" i="21"/>
  <c r="W427" i="21"/>
  <c r="E428" i="21"/>
  <c r="P428" i="21"/>
  <c r="Q428" i="21"/>
  <c r="V428" i="21"/>
  <c r="W428" i="21"/>
  <c r="E429" i="21"/>
  <c r="P429" i="21"/>
  <c r="Q429" i="21"/>
  <c r="V429" i="21"/>
  <c r="W429" i="21"/>
  <c r="E430" i="21"/>
  <c r="P430" i="21"/>
  <c r="Q430" i="21"/>
  <c r="V430" i="21"/>
  <c r="W430" i="21"/>
  <c r="E431" i="21"/>
  <c r="P431" i="21"/>
  <c r="Q431" i="21"/>
  <c r="V431" i="21"/>
  <c r="W431" i="21"/>
  <c r="E432" i="21"/>
  <c r="P432" i="21"/>
  <c r="Q432" i="21"/>
  <c r="V432" i="21"/>
  <c r="W432" i="21"/>
  <c r="E433" i="21"/>
  <c r="P433" i="21"/>
  <c r="Q433" i="21"/>
  <c r="V433" i="21"/>
  <c r="W433" i="21"/>
  <c r="E434" i="21"/>
  <c r="P434" i="21"/>
  <c r="Q434" i="21"/>
  <c r="V434" i="21"/>
  <c r="W434" i="21"/>
  <c r="E435" i="21"/>
  <c r="P435" i="21"/>
  <c r="Q435" i="21"/>
  <c r="V435" i="21"/>
  <c r="W435" i="21"/>
  <c r="E436" i="21"/>
  <c r="P436" i="21"/>
  <c r="Q436" i="21"/>
  <c r="V436" i="21"/>
  <c r="W436" i="21"/>
  <c r="E437" i="21"/>
  <c r="P437" i="21"/>
  <c r="Q437" i="21"/>
  <c r="V437" i="21"/>
  <c r="W437" i="21"/>
  <c r="E438" i="21"/>
  <c r="P438" i="21"/>
  <c r="Q438" i="21"/>
  <c r="V438" i="21"/>
  <c r="W438" i="21"/>
  <c r="E439" i="21"/>
  <c r="P439" i="21"/>
  <c r="Q439" i="21"/>
  <c r="V439" i="21"/>
  <c r="W439" i="21"/>
  <c r="E440" i="21"/>
  <c r="P440" i="21"/>
  <c r="Q440" i="21"/>
  <c r="V440" i="21"/>
  <c r="W440" i="21"/>
  <c r="E441" i="21"/>
  <c r="P441" i="21"/>
  <c r="Q441" i="21"/>
  <c r="V441" i="21"/>
  <c r="W441" i="21"/>
  <c r="E442" i="21"/>
  <c r="P442" i="21"/>
  <c r="Q442" i="21"/>
  <c r="V442" i="21"/>
  <c r="W442" i="21"/>
  <c r="E443" i="21"/>
  <c r="P443" i="21"/>
  <c r="Q443" i="21"/>
  <c r="V443" i="21"/>
  <c r="W443" i="21"/>
  <c r="E444" i="21"/>
  <c r="P444" i="21"/>
  <c r="Q444" i="21"/>
  <c r="V444" i="21"/>
  <c r="W444" i="21"/>
  <c r="E445" i="21"/>
  <c r="P445" i="21"/>
  <c r="Q445" i="21"/>
  <c r="V445" i="21"/>
  <c r="W445" i="21"/>
  <c r="E446" i="21"/>
  <c r="P446" i="21"/>
  <c r="Q446" i="21"/>
  <c r="V446" i="21"/>
  <c r="W446" i="21"/>
  <c r="E447" i="21"/>
  <c r="P447" i="21"/>
  <c r="Q447" i="21"/>
  <c r="V447" i="21"/>
  <c r="W447" i="21"/>
  <c r="E448" i="21"/>
  <c r="P448" i="21"/>
  <c r="Q448" i="21"/>
  <c r="V448" i="21"/>
  <c r="W448" i="21"/>
  <c r="E449" i="21"/>
  <c r="P449" i="21"/>
  <c r="Q449" i="21"/>
  <c r="V449" i="21"/>
  <c r="W449" i="21"/>
  <c r="E450" i="21"/>
  <c r="P450" i="21"/>
  <c r="Q450" i="21"/>
  <c r="V450" i="21"/>
  <c r="W450" i="21"/>
  <c r="E451" i="21"/>
  <c r="P451" i="21"/>
  <c r="Q451" i="21"/>
  <c r="V451" i="21"/>
  <c r="W451" i="21"/>
  <c r="E452" i="21"/>
  <c r="P452" i="21"/>
  <c r="Q452" i="21"/>
  <c r="V452" i="21"/>
  <c r="W452" i="21"/>
  <c r="E453" i="21"/>
  <c r="P453" i="21"/>
  <c r="Q453" i="21"/>
  <c r="V453" i="21"/>
  <c r="W453" i="21"/>
  <c r="E454" i="21"/>
  <c r="P454" i="21"/>
  <c r="Q454" i="21"/>
  <c r="V454" i="21"/>
  <c r="W454" i="21"/>
  <c r="E455" i="21"/>
  <c r="P455" i="21"/>
  <c r="Q455" i="21"/>
  <c r="V455" i="21"/>
  <c r="W455" i="21"/>
  <c r="E456" i="21"/>
  <c r="P456" i="21"/>
  <c r="Q456" i="21"/>
  <c r="V456" i="21"/>
  <c r="W456" i="21"/>
  <c r="E457" i="21"/>
  <c r="P457" i="21"/>
  <c r="Q457" i="21"/>
  <c r="V457" i="21"/>
  <c r="W457" i="21"/>
  <c r="E458" i="21"/>
  <c r="P458" i="21"/>
  <c r="Q458" i="21"/>
  <c r="V458" i="21"/>
  <c r="W458" i="21"/>
  <c r="E459" i="21"/>
  <c r="P459" i="21"/>
  <c r="Q459" i="21"/>
  <c r="V459" i="21"/>
  <c r="W459" i="21"/>
  <c r="E460" i="21"/>
  <c r="P460" i="21"/>
  <c r="Q460" i="21"/>
  <c r="V460" i="21"/>
  <c r="W460" i="21"/>
  <c r="E461" i="21"/>
  <c r="P461" i="21"/>
  <c r="Q461" i="21"/>
  <c r="V461" i="21"/>
  <c r="W461" i="21"/>
  <c r="E462" i="21"/>
  <c r="P462" i="21"/>
  <c r="Q462" i="21"/>
  <c r="V462" i="21"/>
  <c r="W462" i="21"/>
  <c r="E463" i="21"/>
  <c r="P463" i="21"/>
  <c r="Q463" i="21"/>
  <c r="V463" i="21"/>
  <c r="W463" i="21"/>
  <c r="E464" i="21"/>
  <c r="P464" i="21"/>
  <c r="Q464" i="21"/>
  <c r="V464" i="21"/>
  <c r="W464" i="21"/>
  <c r="E465" i="21"/>
  <c r="P465" i="21"/>
  <c r="Q465" i="21"/>
  <c r="V465" i="21"/>
  <c r="W465" i="21"/>
  <c r="E466" i="21"/>
  <c r="P466" i="21"/>
  <c r="Q466" i="21"/>
  <c r="V466" i="21"/>
  <c r="W466" i="21"/>
  <c r="E467" i="21"/>
  <c r="P467" i="21"/>
  <c r="Q467" i="21"/>
  <c r="V467" i="21"/>
  <c r="W467" i="21"/>
  <c r="E468" i="21"/>
  <c r="P468" i="21"/>
  <c r="Q468" i="21"/>
  <c r="V468" i="21"/>
  <c r="W468" i="21"/>
  <c r="E469" i="21"/>
  <c r="P469" i="21"/>
  <c r="Q469" i="21"/>
  <c r="V469" i="21"/>
  <c r="W469" i="21"/>
  <c r="E470" i="21"/>
  <c r="P470" i="21"/>
  <c r="Q470" i="21"/>
  <c r="V470" i="21"/>
  <c r="W470" i="21"/>
  <c r="E471" i="21"/>
  <c r="P471" i="21"/>
  <c r="Q471" i="21"/>
  <c r="V471" i="21"/>
  <c r="W471" i="21"/>
  <c r="E472" i="21"/>
  <c r="P472" i="21"/>
  <c r="Q472" i="21"/>
  <c r="V472" i="21"/>
  <c r="W472" i="21"/>
  <c r="E473" i="21"/>
  <c r="P473" i="21"/>
  <c r="Q473" i="21"/>
  <c r="V473" i="21"/>
  <c r="W473" i="21"/>
  <c r="E474" i="21"/>
  <c r="P474" i="21"/>
  <c r="Q474" i="21"/>
  <c r="V474" i="21"/>
  <c r="W474" i="21"/>
  <c r="E475" i="21"/>
  <c r="P475" i="21"/>
  <c r="Q475" i="21"/>
  <c r="V475" i="21"/>
  <c r="W475" i="21"/>
  <c r="E476" i="21"/>
  <c r="P476" i="21"/>
  <c r="Q476" i="21"/>
  <c r="V476" i="21"/>
  <c r="W476" i="21"/>
  <c r="E477" i="21"/>
  <c r="P477" i="21"/>
  <c r="Q477" i="21"/>
  <c r="V477" i="21"/>
  <c r="W477" i="21"/>
  <c r="E478" i="21"/>
  <c r="P478" i="21"/>
  <c r="Q478" i="21"/>
  <c r="V478" i="21"/>
  <c r="W478" i="21"/>
  <c r="E479" i="21"/>
  <c r="P479" i="21"/>
  <c r="Q479" i="21"/>
  <c r="V479" i="21"/>
  <c r="W479" i="21"/>
  <c r="E480" i="21"/>
  <c r="P480" i="21"/>
  <c r="Q480" i="21"/>
  <c r="V480" i="21"/>
  <c r="W480" i="21"/>
  <c r="E481" i="21"/>
  <c r="P481" i="21"/>
  <c r="Q481" i="21"/>
  <c r="V481" i="21"/>
  <c r="W481" i="21"/>
  <c r="E482" i="21"/>
  <c r="P482" i="21"/>
  <c r="Q482" i="21"/>
  <c r="V482" i="21"/>
  <c r="W482" i="21"/>
  <c r="E483" i="21"/>
  <c r="P483" i="21"/>
  <c r="Q483" i="21"/>
  <c r="V483" i="21"/>
  <c r="W483" i="21"/>
  <c r="E484" i="21"/>
  <c r="P484" i="21"/>
  <c r="Q484" i="21"/>
  <c r="V484" i="21"/>
  <c r="W484" i="21"/>
  <c r="E485" i="21"/>
  <c r="P485" i="21"/>
  <c r="Q485" i="21"/>
  <c r="V485" i="21"/>
  <c r="W485" i="21"/>
  <c r="E486" i="21"/>
  <c r="P486" i="21"/>
  <c r="Q486" i="21"/>
  <c r="V486" i="21"/>
  <c r="W486" i="21"/>
  <c r="E487" i="21"/>
  <c r="P487" i="21"/>
  <c r="Q487" i="21"/>
  <c r="V487" i="21"/>
  <c r="W487" i="21"/>
  <c r="E488" i="21"/>
  <c r="P488" i="21"/>
  <c r="Q488" i="21"/>
  <c r="V488" i="21"/>
  <c r="W488" i="21"/>
  <c r="E489" i="21"/>
  <c r="P489" i="21"/>
  <c r="Q489" i="21"/>
  <c r="V489" i="21"/>
  <c r="W489" i="21"/>
  <c r="E490" i="21"/>
  <c r="P490" i="21"/>
  <c r="Q490" i="21"/>
  <c r="V490" i="21"/>
  <c r="W490" i="21"/>
  <c r="E491" i="21"/>
  <c r="P491" i="21"/>
  <c r="Q491" i="21"/>
  <c r="V491" i="21"/>
  <c r="W491" i="21"/>
  <c r="E492" i="21"/>
  <c r="P492" i="21"/>
  <c r="Q492" i="21"/>
  <c r="V492" i="21"/>
  <c r="W492" i="21"/>
  <c r="E493" i="21"/>
  <c r="P493" i="21"/>
  <c r="Q493" i="21"/>
  <c r="V493" i="21"/>
  <c r="W493" i="21"/>
  <c r="E494" i="21"/>
  <c r="P494" i="21"/>
  <c r="Q494" i="21"/>
  <c r="V494" i="21"/>
  <c r="W494" i="21"/>
  <c r="E495" i="21"/>
  <c r="P495" i="21"/>
  <c r="Q495" i="21"/>
  <c r="V495" i="21"/>
  <c r="W495" i="21"/>
  <c r="E496" i="21"/>
  <c r="P496" i="21"/>
  <c r="Q496" i="21"/>
  <c r="V496" i="21"/>
  <c r="W496" i="21"/>
  <c r="E497" i="21"/>
  <c r="P497" i="21"/>
  <c r="Q497" i="21"/>
  <c r="V497" i="21"/>
  <c r="W497" i="21"/>
  <c r="E498" i="21"/>
  <c r="P498" i="21"/>
  <c r="Q498" i="21"/>
  <c r="V498" i="21"/>
  <c r="W498" i="21"/>
  <c r="E499" i="21"/>
  <c r="P499" i="21"/>
  <c r="Q499" i="21"/>
  <c r="V499" i="21"/>
  <c r="W499" i="21"/>
  <c r="E500" i="21"/>
  <c r="P500" i="21"/>
  <c r="Q500" i="21"/>
  <c r="V500" i="21"/>
  <c r="W500" i="21"/>
  <c r="E501" i="21"/>
  <c r="P501" i="21"/>
  <c r="Q501" i="21"/>
  <c r="V501" i="21"/>
  <c r="W501" i="21"/>
  <c r="E502" i="21"/>
  <c r="P502" i="21"/>
  <c r="Q502" i="21"/>
  <c r="V502" i="21"/>
  <c r="W502" i="21"/>
  <c r="E503" i="21"/>
  <c r="P503" i="21"/>
  <c r="Q503" i="21"/>
  <c r="V503" i="21"/>
  <c r="W503" i="21"/>
  <c r="E504" i="21"/>
  <c r="P504" i="21"/>
  <c r="Q504" i="21"/>
  <c r="V504" i="21"/>
  <c r="W504" i="21"/>
  <c r="E505" i="21"/>
  <c r="P505" i="21"/>
  <c r="Q505" i="21"/>
  <c r="V505" i="21"/>
  <c r="W505" i="21"/>
  <c r="E506" i="21"/>
  <c r="P506" i="21"/>
  <c r="Q506" i="21"/>
  <c r="V506" i="21"/>
  <c r="W506" i="21"/>
  <c r="E507" i="21"/>
  <c r="P507" i="21"/>
  <c r="Q507" i="21"/>
  <c r="V507" i="21"/>
  <c r="W507" i="21"/>
  <c r="E508" i="21"/>
  <c r="P508" i="21"/>
  <c r="Q508" i="21"/>
  <c r="V508" i="21"/>
  <c r="W508" i="21"/>
  <c r="E509" i="21"/>
  <c r="P509" i="21"/>
  <c r="Q509" i="21"/>
  <c r="V509" i="21"/>
  <c r="W509" i="21"/>
  <c r="E510" i="21"/>
  <c r="P510" i="21"/>
  <c r="Q510" i="21"/>
  <c r="V510" i="21"/>
  <c r="W510" i="21"/>
  <c r="E511" i="21"/>
  <c r="P511" i="21"/>
  <c r="Q511" i="21"/>
  <c r="V511" i="21"/>
  <c r="W511" i="21"/>
  <c r="E512" i="21"/>
  <c r="P512" i="21"/>
  <c r="Q512" i="21"/>
  <c r="V512" i="21"/>
  <c r="W512" i="21"/>
  <c r="E513" i="21"/>
  <c r="P513" i="21"/>
  <c r="Q513" i="21"/>
  <c r="V513" i="21"/>
  <c r="W513" i="21"/>
  <c r="E514" i="21"/>
  <c r="P514" i="21"/>
  <c r="Q514" i="21"/>
  <c r="V514" i="21"/>
  <c r="W514" i="21"/>
  <c r="E515" i="21"/>
  <c r="P515" i="21"/>
  <c r="Q515" i="21"/>
  <c r="V515" i="21"/>
  <c r="W515" i="21"/>
  <c r="E516" i="21"/>
  <c r="P516" i="21"/>
  <c r="Q516" i="21"/>
  <c r="V516" i="21"/>
  <c r="W516" i="21"/>
  <c r="E517" i="21"/>
  <c r="P517" i="21"/>
  <c r="Q517" i="21"/>
  <c r="V517" i="21"/>
  <c r="W517" i="21"/>
  <c r="E518" i="21"/>
  <c r="P518" i="21"/>
  <c r="Q518" i="21"/>
  <c r="V518" i="21"/>
  <c r="W518" i="21"/>
  <c r="E519" i="21"/>
  <c r="P519" i="21"/>
  <c r="Q519" i="21"/>
  <c r="V519" i="21"/>
  <c r="W519" i="21"/>
  <c r="E520" i="21"/>
  <c r="P520" i="21"/>
  <c r="Q520" i="21"/>
  <c r="V520" i="21"/>
  <c r="W520" i="21"/>
  <c r="E521" i="21"/>
  <c r="P521" i="21"/>
  <c r="Q521" i="21"/>
  <c r="V521" i="21"/>
  <c r="W521" i="21"/>
  <c r="E522" i="21"/>
  <c r="P522" i="21"/>
  <c r="Q522" i="21"/>
  <c r="V522" i="21"/>
  <c r="W522" i="21"/>
  <c r="E523" i="21"/>
  <c r="P523" i="21"/>
  <c r="Q523" i="21"/>
  <c r="V523" i="21"/>
  <c r="W523" i="21"/>
  <c r="E524" i="21"/>
  <c r="P524" i="21"/>
  <c r="Q524" i="21"/>
  <c r="V524" i="21"/>
  <c r="W524" i="21"/>
  <c r="E525" i="21"/>
  <c r="P525" i="21"/>
  <c r="Q525" i="21"/>
  <c r="V525" i="21"/>
  <c r="W525" i="21"/>
  <c r="E526" i="21"/>
  <c r="P526" i="21"/>
  <c r="Q526" i="21"/>
  <c r="V526" i="21"/>
  <c r="W526" i="21"/>
  <c r="E527" i="21"/>
  <c r="P527" i="21"/>
  <c r="Q527" i="21"/>
  <c r="V527" i="21"/>
  <c r="W527" i="21"/>
  <c r="E528" i="21"/>
  <c r="P528" i="21"/>
  <c r="Q528" i="21"/>
  <c r="V528" i="21"/>
  <c r="W528" i="21"/>
  <c r="E529" i="21"/>
  <c r="P529" i="21"/>
  <c r="Q529" i="21"/>
  <c r="V529" i="21"/>
  <c r="W529" i="21"/>
  <c r="E530" i="21"/>
  <c r="P530" i="21"/>
  <c r="Q530" i="21"/>
  <c r="V530" i="21"/>
  <c r="W530" i="21"/>
  <c r="E531" i="21"/>
  <c r="P531" i="21"/>
  <c r="Q531" i="21"/>
  <c r="V531" i="21"/>
  <c r="W531" i="21"/>
  <c r="E532" i="21"/>
  <c r="P532" i="21"/>
  <c r="Q532" i="21"/>
  <c r="V532" i="21"/>
  <c r="W532" i="21"/>
  <c r="E533" i="21"/>
  <c r="P533" i="21"/>
  <c r="Q533" i="21"/>
  <c r="V533" i="21"/>
  <c r="W533" i="21"/>
  <c r="E534" i="21"/>
  <c r="P534" i="21"/>
  <c r="Q534" i="21"/>
  <c r="V534" i="21"/>
  <c r="W534" i="21"/>
  <c r="E535" i="21"/>
  <c r="P535" i="21"/>
  <c r="Q535" i="21"/>
  <c r="V535" i="21"/>
  <c r="W535" i="21"/>
  <c r="E536" i="21"/>
  <c r="P536" i="21"/>
  <c r="Q536" i="21"/>
  <c r="V536" i="21"/>
  <c r="W536" i="21"/>
  <c r="E537" i="21"/>
  <c r="P537" i="21"/>
  <c r="Q537" i="21"/>
  <c r="V537" i="21"/>
  <c r="W537" i="21"/>
  <c r="E538" i="21"/>
  <c r="P538" i="21"/>
  <c r="Q538" i="21"/>
  <c r="V538" i="21"/>
  <c r="W538" i="21"/>
  <c r="E539" i="21"/>
  <c r="P539" i="21"/>
  <c r="Q539" i="21"/>
  <c r="V539" i="21"/>
  <c r="W539" i="21"/>
  <c r="E540" i="21"/>
  <c r="P540" i="21"/>
  <c r="Q540" i="21"/>
  <c r="V540" i="21"/>
  <c r="W540" i="21"/>
  <c r="E541" i="21"/>
  <c r="P541" i="21"/>
  <c r="Q541" i="21"/>
  <c r="V541" i="21"/>
  <c r="W541" i="21"/>
  <c r="E542" i="21"/>
  <c r="P542" i="21"/>
  <c r="Q542" i="21"/>
  <c r="V542" i="21"/>
  <c r="W542" i="21"/>
  <c r="E543" i="21"/>
  <c r="P543" i="21"/>
  <c r="Q543" i="21"/>
  <c r="V543" i="21"/>
  <c r="W543" i="21"/>
  <c r="E544" i="21"/>
  <c r="P544" i="21"/>
  <c r="Q544" i="21"/>
  <c r="V544" i="21"/>
  <c r="W544" i="21"/>
  <c r="E545" i="21"/>
  <c r="P545" i="21"/>
  <c r="Q545" i="21"/>
  <c r="V545" i="21"/>
  <c r="W545" i="21"/>
  <c r="E546" i="21"/>
  <c r="P546" i="21"/>
  <c r="Q546" i="21"/>
  <c r="V546" i="21"/>
  <c r="W546" i="21"/>
  <c r="E547" i="21"/>
  <c r="P547" i="21"/>
  <c r="Q547" i="21"/>
  <c r="V547" i="21"/>
  <c r="W547" i="21"/>
  <c r="E548" i="21"/>
  <c r="P548" i="21"/>
  <c r="Q548" i="21"/>
  <c r="V548" i="21"/>
  <c r="W548" i="21"/>
  <c r="E549" i="21"/>
  <c r="P549" i="21"/>
  <c r="Q549" i="21"/>
  <c r="V549" i="21"/>
  <c r="W549" i="21"/>
  <c r="E550" i="21"/>
  <c r="P550" i="21"/>
  <c r="Q550" i="21"/>
  <c r="V550" i="21"/>
  <c r="W550" i="21"/>
  <c r="E551" i="21"/>
  <c r="P551" i="21"/>
  <c r="Q551" i="21"/>
  <c r="V551" i="21"/>
  <c r="W551" i="21"/>
  <c r="E552" i="21"/>
  <c r="P552" i="21"/>
  <c r="Q552" i="21"/>
  <c r="V552" i="21"/>
  <c r="W552" i="21"/>
  <c r="E553" i="21"/>
  <c r="P553" i="21"/>
  <c r="Q553" i="21"/>
  <c r="V553" i="21"/>
  <c r="W553" i="21"/>
  <c r="E554" i="21"/>
  <c r="P554" i="21"/>
  <c r="Q554" i="21"/>
  <c r="V554" i="21"/>
  <c r="W554" i="21"/>
  <c r="E555" i="21"/>
  <c r="P555" i="21"/>
  <c r="Q555" i="21"/>
  <c r="V555" i="21"/>
  <c r="W555" i="21"/>
  <c r="E556" i="21"/>
  <c r="P556" i="21"/>
  <c r="Q556" i="21"/>
  <c r="V556" i="21"/>
  <c r="W556" i="21"/>
  <c r="E557" i="21"/>
  <c r="P557" i="21"/>
  <c r="Q557" i="21"/>
  <c r="V557" i="21"/>
  <c r="W557" i="21"/>
  <c r="E558" i="21"/>
  <c r="P558" i="21"/>
  <c r="Q558" i="21"/>
  <c r="V558" i="21"/>
  <c r="W558" i="21"/>
  <c r="E559" i="21"/>
  <c r="P559" i="21"/>
  <c r="Q559" i="21"/>
  <c r="V559" i="21"/>
  <c r="W559" i="21"/>
  <c r="E560" i="21"/>
  <c r="P560" i="21"/>
  <c r="Q560" i="21"/>
  <c r="V560" i="21"/>
  <c r="W560" i="21"/>
  <c r="E561" i="21"/>
  <c r="P561" i="21"/>
  <c r="Q561" i="21"/>
  <c r="V561" i="21"/>
  <c r="W561" i="21"/>
  <c r="E562" i="21"/>
  <c r="P562" i="21"/>
  <c r="Q562" i="21"/>
  <c r="V562" i="21"/>
  <c r="W562" i="21"/>
  <c r="E563" i="21"/>
  <c r="P563" i="21"/>
  <c r="Q563" i="21"/>
  <c r="V563" i="21"/>
  <c r="W563" i="21"/>
  <c r="E564" i="21"/>
  <c r="P564" i="21"/>
  <c r="Q564" i="21"/>
  <c r="V564" i="21"/>
  <c r="W564" i="21"/>
  <c r="E565" i="21"/>
  <c r="P565" i="21"/>
  <c r="Q565" i="21"/>
  <c r="V565" i="21"/>
  <c r="W565" i="21"/>
  <c r="E566" i="21"/>
  <c r="P566" i="21"/>
  <c r="Q566" i="21"/>
  <c r="V566" i="21"/>
  <c r="W566" i="21"/>
  <c r="E567" i="21"/>
  <c r="P567" i="21"/>
  <c r="Q567" i="21"/>
  <c r="V567" i="21"/>
  <c r="W567" i="21"/>
  <c r="E568" i="21"/>
  <c r="P568" i="21"/>
  <c r="Q568" i="21"/>
  <c r="V568" i="21"/>
  <c r="W568" i="21"/>
  <c r="E569" i="21"/>
  <c r="P569" i="21"/>
  <c r="Q569" i="21"/>
  <c r="V569" i="21"/>
  <c r="W569" i="21"/>
  <c r="E570" i="21"/>
  <c r="P570" i="21"/>
  <c r="Q570" i="21"/>
  <c r="V570" i="21"/>
  <c r="W570" i="21"/>
  <c r="E571" i="21"/>
  <c r="P571" i="21"/>
  <c r="Q571" i="21"/>
  <c r="V571" i="21"/>
  <c r="W571" i="21"/>
  <c r="E572" i="21"/>
  <c r="P572" i="21"/>
  <c r="Q572" i="21"/>
  <c r="V572" i="21"/>
  <c r="W572" i="21"/>
  <c r="E573" i="21"/>
  <c r="P573" i="21"/>
  <c r="Q573" i="21"/>
  <c r="V573" i="21"/>
  <c r="W573" i="21"/>
  <c r="E574" i="21"/>
  <c r="P574" i="21"/>
  <c r="Q574" i="21"/>
  <c r="V574" i="21"/>
  <c r="W574" i="21"/>
  <c r="E575" i="21"/>
  <c r="P575" i="21"/>
  <c r="Q575" i="21"/>
  <c r="V575" i="21"/>
  <c r="W575" i="21"/>
  <c r="E576" i="21"/>
  <c r="P576" i="21"/>
  <c r="Q576" i="21"/>
  <c r="V576" i="21"/>
  <c r="W576" i="21"/>
  <c r="E577" i="21"/>
  <c r="P577" i="21"/>
  <c r="Q577" i="21"/>
  <c r="V577" i="21"/>
  <c r="W577" i="21"/>
  <c r="E578" i="21"/>
  <c r="P578" i="21"/>
  <c r="Q578" i="21"/>
  <c r="V578" i="21"/>
  <c r="W578" i="21"/>
  <c r="E579" i="21"/>
  <c r="P579" i="21"/>
  <c r="Q579" i="21"/>
  <c r="V579" i="21"/>
  <c r="W579" i="21"/>
  <c r="E580" i="21"/>
  <c r="P580" i="21"/>
  <c r="Q580" i="21"/>
  <c r="V580" i="21"/>
  <c r="W580" i="21"/>
  <c r="E581" i="21"/>
  <c r="P581" i="21"/>
  <c r="Q581" i="21"/>
  <c r="V581" i="21"/>
  <c r="W581" i="21"/>
  <c r="E582" i="21"/>
  <c r="P582" i="21"/>
  <c r="Q582" i="21"/>
  <c r="V582" i="21"/>
  <c r="W582" i="21"/>
  <c r="E583" i="21"/>
  <c r="P583" i="21"/>
  <c r="Q583" i="21"/>
  <c r="V583" i="21"/>
  <c r="W583" i="21"/>
  <c r="E584" i="21"/>
  <c r="P584" i="21"/>
  <c r="Q584" i="21"/>
  <c r="V584" i="21"/>
  <c r="W584" i="21"/>
  <c r="E585" i="21"/>
  <c r="P585" i="21"/>
  <c r="Q585" i="21"/>
  <c r="V585" i="21"/>
  <c r="W585" i="21"/>
  <c r="E586" i="21"/>
  <c r="P586" i="21"/>
  <c r="Q586" i="21"/>
  <c r="V586" i="21"/>
  <c r="W586" i="21"/>
  <c r="E587" i="21"/>
  <c r="P587" i="21"/>
  <c r="Q587" i="21"/>
  <c r="V587" i="21"/>
  <c r="W587" i="21"/>
  <c r="E588" i="21"/>
  <c r="P588" i="21"/>
  <c r="Q588" i="21"/>
  <c r="V588" i="21"/>
  <c r="W588" i="21"/>
  <c r="E589" i="21"/>
  <c r="P589" i="21"/>
  <c r="Q589" i="21"/>
  <c r="V589" i="21"/>
  <c r="W589" i="21"/>
  <c r="E590" i="21"/>
  <c r="P590" i="21"/>
  <c r="Q590" i="21"/>
  <c r="V590" i="21"/>
  <c r="W590" i="21"/>
  <c r="E591" i="21"/>
  <c r="P591" i="21"/>
  <c r="Q591" i="21"/>
  <c r="V591" i="21"/>
  <c r="W591" i="21"/>
  <c r="E592" i="21"/>
  <c r="P592" i="21"/>
  <c r="Q592" i="21"/>
  <c r="V592" i="21"/>
  <c r="W592" i="21"/>
  <c r="E593" i="21"/>
  <c r="P593" i="21"/>
  <c r="Q593" i="21"/>
  <c r="V593" i="21"/>
  <c r="W593" i="21"/>
  <c r="E594" i="21"/>
  <c r="P594" i="21"/>
  <c r="Q594" i="21"/>
  <c r="V594" i="21"/>
  <c r="W594" i="21"/>
  <c r="E595" i="21"/>
  <c r="P595" i="21"/>
  <c r="Q595" i="21"/>
  <c r="V595" i="21"/>
  <c r="W595" i="21"/>
  <c r="E596" i="21"/>
  <c r="P596" i="21"/>
  <c r="Q596" i="21"/>
  <c r="V596" i="21"/>
  <c r="W596" i="21"/>
  <c r="E597" i="21"/>
  <c r="P597" i="21"/>
  <c r="Q597" i="21"/>
  <c r="V597" i="21"/>
  <c r="W597" i="21"/>
  <c r="E598" i="21"/>
  <c r="P598" i="21"/>
  <c r="Q598" i="21"/>
  <c r="V598" i="21"/>
  <c r="W598" i="21"/>
  <c r="E599" i="21"/>
  <c r="P599" i="21"/>
  <c r="Q599" i="21"/>
  <c r="V599" i="21"/>
  <c r="W599" i="21"/>
  <c r="E600" i="21"/>
  <c r="P600" i="21"/>
  <c r="Q600" i="21"/>
  <c r="V600" i="21"/>
  <c r="W600" i="21"/>
  <c r="E601" i="21"/>
  <c r="P601" i="21"/>
  <c r="Q601" i="21"/>
  <c r="V601" i="21"/>
  <c r="W601" i="21"/>
  <c r="E602" i="21"/>
  <c r="P602" i="21"/>
  <c r="Q602" i="21"/>
  <c r="V602" i="21"/>
  <c r="W602" i="21"/>
  <c r="E603" i="21"/>
  <c r="P603" i="21"/>
  <c r="Q603" i="21"/>
  <c r="V603" i="21"/>
  <c r="W603" i="21"/>
  <c r="E604" i="21"/>
  <c r="P604" i="21"/>
  <c r="Q604" i="21"/>
  <c r="V604" i="21"/>
  <c r="W604" i="21"/>
  <c r="E605" i="21"/>
  <c r="P605" i="21"/>
  <c r="Q605" i="21"/>
  <c r="V605" i="21"/>
  <c r="W605" i="21"/>
  <c r="E606" i="21"/>
  <c r="P606" i="21"/>
  <c r="Q606" i="21"/>
  <c r="V606" i="21"/>
  <c r="W606" i="21"/>
  <c r="E607" i="21"/>
  <c r="P607" i="21"/>
  <c r="Q607" i="21"/>
  <c r="V607" i="21"/>
  <c r="W607" i="21"/>
  <c r="E608" i="21"/>
  <c r="P608" i="21"/>
  <c r="Q608" i="21"/>
  <c r="V608" i="21"/>
  <c r="W608" i="21"/>
  <c r="E609" i="21"/>
  <c r="P609" i="21"/>
  <c r="Q609" i="21"/>
  <c r="V609" i="21"/>
  <c r="W609" i="21"/>
  <c r="E610" i="21"/>
  <c r="P610" i="21"/>
  <c r="Q610" i="21"/>
  <c r="V610" i="21"/>
  <c r="W610" i="21"/>
  <c r="E611" i="21"/>
  <c r="P611" i="21"/>
  <c r="Q611" i="21"/>
  <c r="V611" i="21"/>
  <c r="W611" i="21"/>
  <c r="E612" i="21"/>
  <c r="P612" i="21"/>
  <c r="Q612" i="21"/>
  <c r="V612" i="21"/>
  <c r="W612" i="21"/>
  <c r="E613" i="21"/>
  <c r="P613" i="21"/>
  <c r="Q613" i="21"/>
  <c r="V613" i="21"/>
  <c r="W613" i="21"/>
  <c r="E614" i="21"/>
  <c r="P614" i="21"/>
  <c r="Q614" i="21"/>
  <c r="V614" i="21"/>
  <c r="W614" i="21"/>
  <c r="E615" i="21"/>
  <c r="P615" i="21"/>
  <c r="Q615" i="21"/>
  <c r="V615" i="21"/>
  <c r="W615" i="21"/>
  <c r="E616" i="21"/>
  <c r="P616" i="21"/>
  <c r="Q616" i="21"/>
  <c r="V616" i="21"/>
  <c r="W616" i="21"/>
  <c r="E617" i="21"/>
  <c r="P617" i="21"/>
  <c r="Q617" i="21"/>
  <c r="V617" i="21"/>
  <c r="W617" i="21"/>
  <c r="E618" i="21"/>
  <c r="P618" i="21"/>
  <c r="Q618" i="21"/>
  <c r="V618" i="21"/>
  <c r="W618" i="21"/>
  <c r="E619" i="21"/>
  <c r="P619" i="21"/>
  <c r="Q619" i="21"/>
  <c r="V619" i="21"/>
  <c r="W619" i="21"/>
  <c r="E620" i="21"/>
  <c r="P620" i="21"/>
  <c r="Q620" i="21"/>
  <c r="V620" i="21"/>
  <c r="W620" i="21"/>
  <c r="E621" i="21"/>
  <c r="P621" i="21"/>
  <c r="Q621" i="21"/>
  <c r="V621" i="21"/>
  <c r="W621" i="21"/>
  <c r="E622" i="21"/>
  <c r="P622" i="21"/>
  <c r="Q622" i="21"/>
  <c r="V622" i="21"/>
  <c r="W622" i="21"/>
  <c r="E623" i="21"/>
  <c r="P623" i="21"/>
  <c r="Q623" i="21"/>
  <c r="V623" i="21"/>
  <c r="W623" i="21"/>
  <c r="E624" i="21"/>
  <c r="P624" i="21"/>
  <c r="Q624" i="21"/>
  <c r="V624" i="21"/>
  <c r="W624" i="21"/>
  <c r="E625" i="21"/>
  <c r="P625" i="21"/>
  <c r="Q625" i="21"/>
  <c r="V625" i="21"/>
  <c r="W625" i="21"/>
  <c r="E626" i="21"/>
  <c r="P626" i="21"/>
  <c r="Q626" i="21"/>
  <c r="V626" i="21"/>
  <c r="W626" i="21"/>
  <c r="E627" i="21"/>
  <c r="P627" i="21"/>
  <c r="Q627" i="21"/>
  <c r="V627" i="21"/>
  <c r="W627" i="21"/>
  <c r="E628" i="21"/>
  <c r="P628" i="21"/>
  <c r="Q628" i="21"/>
  <c r="V628" i="21"/>
  <c r="W628" i="21"/>
  <c r="E629" i="21"/>
  <c r="P629" i="21"/>
  <c r="Q629" i="21"/>
  <c r="V629" i="21"/>
  <c r="W629" i="21"/>
  <c r="E630" i="21"/>
  <c r="P630" i="21"/>
  <c r="Q630" i="21"/>
  <c r="V630" i="21"/>
  <c r="W630" i="21"/>
  <c r="E631" i="21"/>
  <c r="P631" i="21"/>
  <c r="Q631" i="21"/>
  <c r="V631" i="21"/>
  <c r="W631" i="21"/>
  <c r="E632" i="21"/>
  <c r="P632" i="21"/>
  <c r="Q632" i="21"/>
  <c r="V632" i="21"/>
  <c r="W632" i="21"/>
  <c r="E633" i="21"/>
  <c r="P633" i="21"/>
  <c r="Q633" i="21"/>
  <c r="V633" i="21"/>
  <c r="W633" i="21"/>
  <c r="E634" i="21"/>
  <c r="P634" i="21"/>
  <c r="Q634" i="21"/>
  <c r="V634" i="21"/>
  <c r="W634" i="21"/>
  <c r="E635" i="21"/>
  <c r="P635" i="21"/>
  <c r="Q635" i="21"/>
  <c r="V635" i="21"/>
  <c r="W635" i="21"/>
  <c r="E636" i="21"/>
  <c r="P636" i="21"/>
  <c r="Q636" i="21"/>
  <c r="V636" i="21"/>
  <c r="W636" i="21"/>
  <c r="E637" i="21"/>
  <c r="P637" i="21"/>
  <c r="Q637" i="21"/>
  <c r="V637" i="21"/>
  <c r="W637" i="21"/>
  <c r="E638" i="21"/>
  <c r="P638" i="21"/>
  <c r="Q638" i="21"/>
  <c r="V638" i="21"/>
  <c r="W638" i="21"/>
  <c r="E639" i="21"/>
  <c r="P639" i="21"/>
  <c r="Q639" i="21"/>
  <c r="V639" i="21"/>
  <c r="W639" i="21"/>
  <c r="E640" i="21"/>
  <c r="P640" i="21"/>
  <c r="Q640" i="21"/>
  <c r="V640" i="21"/>
  <c r="W640" i="21"/>
  <c r="E641" i="21"/>
  <c r="P641" i="21"/>
  <c r="Q641" i="21"/>
  <c r="V641" i="21"/>
  <c r="W641" i="21"/>
  <c r="E642" i="21"/>
  <c r="P642" i="21"/>
  <c r="Q642" i="21"/>
  <c r="V642" i="21"/>
  <c r="W642" i="21"/>
  <c r="E643" i="21"/>
  <c r="P643" i="21"/>
  <c r="Q643" i="21"/>
  <c r="V643" i="21"/>
  <c r="W643" i="21"/>
  <c r="E644" i="21"/>
  <c r="P644" i="21"/>
  <c r="Q644" i="21"/>
  <c r="V644" i="21"/>
  <c r="W644" i="21"/>
  <c r="E645" i="21"/>
  <c r="P645" i="21"/>
  <c r="Q645" i="21"/>
  <c r="V645" i="21"/>
  <c r="W645" i="21"/>
  <c r="E646" i="21"/>
  <c r="P646" i="21"/>
  <c r="Q646" i="21"/>
  <c r="V646" i="21"/>
  <c r="W646" i="21"/>
  <c r="E647" i="21"/>
  <c r="P647" i="21"/>
  <c r="Q647" i="21"/>
  <c r="V647" i="21"/>
  <c r="W647" i="21"/>
  <c r="E648" i="21"/>
  <c r="P648" i="21"/>
  <c r="Q648" i="21"/>
  <c r="V648" i="21"/>
  <c r="W648" i="21"/>
  <c r="E649" i="21"/>
  <c r="P649" i="21"/>
  <c r="Q649" i="21"/>
  <c r="V649" i="21"/>
  <c r="W649" i="21"/>
  <c r="E650" i="21"/>
  <c r="P650" i="21"/>
  <c r="Q650" i="21"/>
  <c r="V650" i="21"/>
  <c r="W650" i="21"/>
  <c r="E651" i="21"/>
  <c r="P651" i="21"/>
  <c r="Q651" i="21"/>
  <c r="V651" i="21"/>
  <c r="W651" i="21"/>
  <c r="E652" i="21"/>
  <c r="P652" i="21"/>
  <c r="Q652" i="21"/>
  <c r="V652" i="21"/>
  <c r="W652" i="21"/>
  <c r="E653" i="21"/>
  <c r="P653" i="21"/>
  <c r="Q653" i="21"/>
  <c r="V653" i="21"/>
  <c r="W653" i="21"/>
  <c r="E654" i="21"/>
  <c r="P654" i="21"/>
  <c r="Q654" i="21"/>
  <c r="V654" i="21"/>
  <c r="W654" i="21"/>
  <c r="E655" i="21"/>
  <c r="P655" i="21"/>
  <c r="Q655" i="21"/>
  <c r="V655" i="21"/>
  <c r="W655" i="21"/>
  <c r="E656" i="21"/>
  <c r="P656" i="21"/>
  <c r="Q656" i="21"/>
  <c r="V656" i="21"/>
  <c r="W656" i="21"/>
  <c r="E657" i="21"/>
  <c r="P657" i="21"/>
  <c r="Q657" i="21"/>
  <c r="V657" i="21"/>
  <c r="W657" i="21"/>
  <c r="E658" i="21"/>
  <c r="P658" i="21"/>
  <c r="Q658" i="21"/>
  <c r="V658" i="21"/>
  <c r="W658" i="21"/>
  <c r="E659" i="21"/>
  <c r="P659" i="21"/>
  <c r="Q659" i="21"/>
  <c r="V659" i="21"/>
  <c r="W659" i="21"/>
  <c r="E660" i="21"/>
  <c r="P660" i="21"/>
  <c r="Q660" i="21"/>
  <c r="V660" i="21"/>
  <c r="W660" i="21"/>
  <c r="E661" i="21"/>
  <c r="P661" i="21"/>
  <c r="Q661" i="21"/>
  <c r="V661" i="21"/>
  <c r="W661" i="21"/>
  <c r="E662" i="21"/>
  <c r="P662" i="21"/>
  <c r="Q662" i="21"/>
  <c r="V662" i="21"/>
  <c r="W662" i="21"/>
  <c r="E663" i="21"/>
  <c r="P663" i="21"/>
  <c r="Q663" i="21"/>
  <c r="V663" i="21"/>
  <c r="W663" i="21"/>
  <c r="E664" i="21"/>
  <c r="P664" i="21"/>
  <c r="Q664" i="21"/>
  <c r="V664" i="21"/>
  <c r="W664" i="21"/>
  <c r="E665" i="21"/>
  <c r="P665" i="21"/>
  <c r="Q665" i="21"/>
  <c r="V665" i="21"/>
  <c r="W665" i="21"/>
  <c r="E666" i="21"/>
  <c r="P666" i="21"/>
  <c r="Q666" i="21"/>
  <c r="V666" i="21"/>
  <c r="W666" i="21"/>
  <c r="E667" i="21"/>
  <c r="P667" i="21"/>
  <c r="Q667" i="21"/>
  <c r="V667" i="21"/>
  <c r="W667" i="21"/>
  <c r="E668" i="21"/>
  <c r="P668" i="21"/>
  <c r="Q668" i="21"/>
  <c r="V668" i="21"/>
  <c r="W668" i="21"/>
  <c r="E669" i="21"/>
  <c r="P669" i="21"/>
  <c r="Q669" i="21"/>
  <c r="V669" i="21"/>
  <c r="W669" i="21"/>
  <c r="E670" i="21"/>
  <c r="P670" i="21"/>
  <c r="Q670" i="21"/>
  <c r="V670" i="21"/>
  <c r="W670" i="21"/>
  <c r="E671" i="21"/>
  <c r="P671" i="21"/>
  <c r="Q671" i="21"/>
  <c r="V671" i="21"/>
  <c r="W671" i="21"/>
  <c r="E672" i="21"/>
  <c r="P672" i="21"/>
  <c r="Q672" i="21"/>
  <c r="V672" i="21"/>
  <c r="W672" i="21"/>
  <c r="E673" i="21"/>
  <c r="P673" i="21"/>
  <c r="Q673" i="21"/>
  <c r="V673" i="21"/>
  <c r="W673" i="21"/>
  <c r="E674" i="21"/>
  <c r="P674" i="21"/>
  <c r="Q674" i="21"/>
  <c r="V674" i="21"/>
  <c r="W674" i="21"/>
  <c r="E675" i="21"/>
  <c r="P675" i="21"/>
  <c r="Q675" i="21"/>
  <c r="V675" i="21"/>
  <c r="W675" i="21"/>
  <c r="E676" i="21"/>
  <c r="P676" i="21"/>
  <c r="Q676" i="21"/>
  <c r="V676" i="21"/>
  <c r="W676" i="21"/>
  <c r="E677" i="21"/>
  <c r="P677" i="21"/>
  <c r="Q677" i="21"/>
  <c r="V677" i="21"/>
  <c r="W677" i="21"/>
  <c r="E678" i="21"/>
  <c r="P678" i="21"/>
  <c r="Q678" i="21"/>
  <c r="V678" i="21"/>
  <c r="W678" i="21"/>
  <c r="E679" i="21"/>
  <c r="P679" i="21"/>
  <c r="Q679" i="21"/>
  <c r="V679" i="21"/>
  <c r="W679" i="21"/>
  <c r="E680" i="21"/>
  <c r="P680" i="21"/>
  <c r="Q680" i="21"/>
  <c r="V680" i="21"/>
  <c r="W680" i="21"/>
  <c r="E681" i="21"/>
  <c r="P681" i="21"/>
  <c r="Q681" i="21"/>
  <c r="V681" i="21"/>
  <c r="W681" i="21"/>
  <c r="E682" i="21"/>
  <c r="P682" i="21"/>
  <c r="Q682" i="21"/>
  <c r="V682" i="21"/>
  <c r="W682" i="21"/>
  <c r="E683" i="21"/>
  <c r="P683" i="21"/>
  <c r="Q683" i="21"/>
  <c r="V683" i="21"/>
  <c r="W683" i="21"/>
  <c r="E684" i="21"/>
  <c r="P684" i="21"/>
  <c r="Q684" i="21"/>
  <c r="V684" i="21"/>
  <c r="W684" i="21"/>
  <c r="E685" i="21"/>
  <c r="P685" i="21"/>
  <c r="Q685" i="21"/>
  <c r="V685" i="21"/>
  <c r="W685" i="21"/>
  <c r="E686" i="21"/>
  <c r="P686" i="21"/>
  <c r="Q686" i="21"/>
  <c r="V686" i="21"/>
  <c r="W686" i="21"/>
  <c r="E687" i="21"/>
  <c r="P687" i="21"/>
  <c r="Q687" i="21"/>
  <c r="V687" i="21"/>
  <c r="W687" i="21"/>
  <c r="E688" i="21"/>
  <c r="P688" i="21"/>
  <c r="Q688" i="21"/>
  <c r="V688" i="21"/>
  <c r="W688" i="21"/>
  <c r="E689" i="21"/>
  <c r="P689" i="21"/>
  <c r="Q689" i="21"/>
  <c r="V689" i="21"/>
  <c r="W689" i="21"/>
  <c r="E690" i="21"/>
  <c r="P690" i="21"/>
  <c r="Q690" i="21"/>
  <c r="V690" i="21"/>
  <c r="W690" i="21"/>
  <c r="E691" i="21"/>
  <c r="P691" i="21"/>
  <c r="Q691" i="21"/>
  <c r="V691" i="21"/>
  <c r="W691" i="21"/>
  <c r="E692" i="21"/>
  <c r="P692" i="21"/>
  <c r="Q692" i="21"/>
  <c r="V692" i="21"/>
  <c r="W692" i="21"/>
  <c r="E693" i="21"/>
  <c r="P693" i="21"/>
  <c r="Q693" i="21"/>
  <c r="V693" i="21"/>
  <c r="W693" i="21"/>
  <c r="E694" i="21"/>
  <c r="P694" i="21"/>
  <c r="Q694" i="21"/>
  <c r="V694" i="21"/>
  <c r="W694" i="21"/>
  <c r="E695" i="21"/>
  <c r="P695" i="21"/>
  <c r="Q695" i="21"/>
  <c r="V695" i="21"/>
  <c r="W695" i="21"/>
  <c r="E696" i="21"/>
  <c r="P696" i="21"/>
  <c r="Q696" i="21"/>
  <c r="V696" i="21"/>
  <c r="W696" i="21"/>
  <c r="E697" i="21"/>
  <c r="P697" i="21"/>
  <c r="Q697" i="21"/>
  <c r="V697" i="21"/>
  <c r="W697" i="21"/>
  <c r="E698" i="21"/>
  <c r="P698" i="21"/>
  <c r="Q698" i="21"/>
  <c r="V698" i="21"/>
  <c r="W698" i="21"/>
  <c r="E699" i="21"/>
  <c r="P699" i="21"/>
  <c r="Q699" i="21"/>
  <c r="V699" i="21"/>
  <c r="W699" i="21"/>
  <c r="E700" i="21"/>
  <c r="P700" i="21"/>
  <c r="Q700" i="21"/>
  <c r="V700" i="21"/>
  <c r="W700" i="21"/>
  <c r="E701" i="21"/>
  <c r="P701" i="21"/>
  <c r="Q701" i="21"/>
  <c r="V701" i="21"/>
  <c r="W701" i="21"/>
  <c r="E702" i="21"/>
  <c r="P702" i="21"/>
  <c r="Q702" i="21"/>
  <c r="V702" i="21"/>
  <c r="W702" i="21"/>
  <c r="E703" i="21"/>
  <c r="P703" i="21"/>
  <c r="Q703" i="21"/>
  <c r="V703" i="21"/>
  <c r="W703" i="21"/>
  <c r="E704" i="21"/>
  <c r="P704" i="21"/>
  <c r="Q704" i="21"/>
  <c r="V704" i="21"/>
  <c r="W704" i="21"/>
  <c r="E705" i="21"/>
  <c r="P705" i="21"/>
  <c r="Q705" i="21"/>
  <c r="V705" i="21"/>
  <c r="W705" i="21"/>
  <c r="E706" i="21"/>
  <c r="P706" i="21"/>
  <c r="Q706" i="21"/>
  <c r="V706" i="21"/>
  <c r="W706" i="21"/>
  <c r="E707" i="21"/>
  <c r="P707" i="21"/>
  <c r="Q707" i="21"/>
  <c r="V707" i="21"/>
  <c r="W707" i="21"/>
  <c r="E708" i="21"/>
  <c r="P708" i="21"/>
  <c r="Q708" i="21"/>
  <c r="V708" i="21"/>
  <c r="W708" i="21"/>
  <c r="E709" i="21"/>
  <c r="P709" i="21"/>
  <c r="Q709" i="21"/>
  <c r="V709" i="21"/>
  <c r="W709" i="21"/>
  <c r="E710" i="21"/>
  <c r="P710" i="21"/>
  <c r="Q710" i="21"/>
  <c r="V710" i="21"/>
  <c r="W710" i="21"/>
  <c r="E711" i="21"/>
  <c r="P711" i="21"/>
  <c r="Q711" i="21"/>
  <c r="V711" i="21"/>
  <c r="W711" i="21"/>
  <c r="E712" i="21"/>
  <c r="P712" i="21"/>
  <c r="Q712" i="21"/>
  <c r="V712" i="21"/>
  <c r="W712" i="21"/>
  <c r="E713" i="21"/>
  <c r="P713" i="21"/>
  <c r="Q713" i="21"/>
  <c r="V713" i="21"/>
  <c r="W713" i="21"/>
  <c r="E714" i="21"/>
  <c r="P714" i="21"/>
  <c r="Q714" i="21"/>
  <c r="V714" i="21"/>
  <c r="W714" i="21"/>
  <c r="E715" i="21"/>
  <c r="P715" i="21"/>
  <c r="Q715" i="21"/>
  <c r="V715" i="21"/>
  <c r="W715" i="21"/>
  <c r="E716" i="21"/>
  <c r="P716" i="21"/>
  <c r="Q716" i="21"/>
  <c r="V716" i="21"/>
  <c r="W716" i="21"/>
  <c r="E717" i="21"/>
  <c r="P717" i="21"/>
  <c r="Q717" i="21"/>
  <c r="V717" i="21"/>
  <c r="W717" i="21"/>
  <c r="E718" i="21"/>
  <c r="P718" i="21"/>
  <c r="Q718" i="21"/>
  <c r="V718" i="21"/>
  <c r="W718" i="21"/>
  <c r="E719" i="21"/>
  <c r="P719" i="21"/>
  <c r="Q719" i="21"/>
  <c r="V719" i="21"/>
  <c r="W719" i="21"/>
  <c r="E720" i="21"/>
  <c r="P720" i="21"/>
  <c r="Q720" i="21"/>
  <c r="V720" i="21"/>
  <c r="W720" i="21"/>
  <c r="E721" i="21"/>
  <c r="P721" i="21"/>
  <c r="Q721" i="21"/>
  <c r="V721" i="21"/>
  <c r="W721" i="21"/>
  <c r="E722" i="21"/>
  <c r="P722" i="21"/>
  <c r="Q722" i="21"/>
  <c r="V722" i="21"/>
  <c r="W722" i="21"/>
  <c r="E723" i="21"/>
  <c r="P723" i="21"/>
  <c r="Q723" i="21"/>
  <c r="V723" i="21"/>
  <c r="W723" i="21"/>
  <c r="E724" i="21"/>
  <c r="P724" i="21"/>
  <c r="Q724" i="21"/>
  <c r="V724" i="21"/>
  <c r="W724" i="21"/>
  <c r="E725" i="21"/>
  <c r="P725" i="21"/>
  <c r="Q725" i="21"/>
  <c r="V725" i="21"/>
  <c r="W725" i="21"/>
  <c r="E726" i="21"/>
  <c r="P726" i="21"/>
  <c r="Q726" i="21"/>
  <c r="V726" i="21"/>
  <c r="W726" i="21"/>
  <c r="E727" i="21"/>
  <c r="P727" i="21"/>
  <c r="Q727" i="21"/>
  <c r="V727" i="21"/>
  <c r="W727" i="21"/>
  <c r="E728" i="21"/>
  <c r="P728" i="21"/>
  <c r="Q728" i="21"/>
  <c r="V728" i="21"/>
  <c r="W728" i="21"/>
  <c r="E729" i="21"/>
  <c r="P729" i="21"/>
  <c r="Q729" i="21"/>
  <c r="V729" i="21"/>
  <c r="W729" i="21"/>
  <c r="E730" i="21"/>
  <c r="P730" i="21"/>
  <c r="Q730" i="21"/>
  <c r="V730" i="21"/>
  <c r="W730" i="21"/>
  <c r="E731" i="21"/>
  <c r="P731" i="21"/>
  <c r="Q731" i="21"/>
  <c r="V731" i="21"/>
  <c r="W731" i="21"/>
  <c r="E732" i="21"/>
  <c r="P732" i="21"/>
  <c r="Q732" i="21"/>
  <c r="V732" i="21"/>
  <c r="W732" i="21"/>
  <c r="E733" i="21"/>
  <c r="P733" i="21"/>
  <c r="Q733" i="21"/>
  <c r="V733" i="21"/>
  <c r="W733" i="21"/>
  <c r="E734" i="21"/>
  <c r="P734" i="21"/>
  <c r="Q734" i="21"/>
  <c r="V734" i="21"/>
  <c r="W734" i="21"/>
  <c r="E735" i="21"/>
  <c r="P735" i="21"/>
  <c r="Q735" i="21"/>
  <c r="V735" i="21"/>
  <c r="W735" i="21"/>
  <c r="E736" i="21"/>
  <c r="P736" i="21"/>
  <c r="Q736" i="21"/>
  <c r="V736" i="21"/>
  <c r="W736" i="21"/>
  <c r="E737" i="21"/>
  <c r="P737" i="21"/>
  <c r="Q737" i="21"/>
  <c r="V737" i="21"/>
  <c r="W737" i="21"/>
  <c r="E738" i="21"/>
  <c r="P738" i="21"/>
  <c r="Q738" i="21"/>
  <c r="V738" i="21"/>
  <c r="W738" i="21"/>
  <c r="E739" i="21"/>
  <c r="P739" i="21"/>
  <c r="Q739" i="21"/>
  <c r="V739" i="21"/>
  <c r="W739" i="21"/>
  <c r="E740" i="21"/>
  <c r="P740" i="21"/>
  <c r="Q740" i="21"/>
  <c r="V740" i="21"/>
  <c r="W740" i="21"/>
  <c r="E741" i="21"/>
  <c r="P741" i="21"/>
  <c r="Q741" i="21"/>
  <c r="V741" i="21"/>
  <c r="W741" i="21"/>
  <c r="E742" i="21"/>
  <c r="P742" i="21"/>
  <c r="Q742" i="21"/>
  <c r="V742" i="21"/>
  <c r="W742" i="21"/>
  <c r="E743" i="21"/>
  <c r="P743" i="21"/>
  <c r="Q743" i="21"/>
  <c r="V743" i="21"/>
  <c r="W743" i="21"/>
  <c r="E744" i="21"/>
  <c r="P744" i="21"/>
  <c r="Q744" i="21"/>
  <c r="V744" i="21"/>
  <c r="W744" i="21"/>
  <c r="E745" i="21"/>
  <c r="P745" i="21"/>
  <c r="Q745" i="21"/>
  <c r="V745" i="21"/>
  <c r="W745" i="21"/>
  <c r="E746" i="21"/>
  <c r="P746" i="21"/>
  <c r="Q746" i="21"/>
  <c r="V746" i="21"/>
  <c r="W746" i="21"/>
  <c r="E747" i="21"/>
  <c r="P747" i="21"/>
  <c r="Q747" i="21"/>
  <c r="V747" i="21"/>
  <c r="W747" i="21"/>
  <c r="E748" i="21"/>
  <c r="P748" i="21"/>
  <c r="Q748" i="21"/>
  <c r="V748" i="21"/>
  <c r="W748" i="21"/>
  <c r="E749" i="21"/>
  <c r="P749" i="21"/>
  <c r="Q749" i="21"/>
  <c r="V749" i="21"/>
  <c r="W749" i="21"/>
  <c r="E750" i="21"/>
  <c r="P750" i="21"/>
  <c r="Q750" i="21"/>
  <c r="V750" i="21"/>
  <c r="W750" i="21"/>
  <c r="E751" i="21"/>
  <c r="P751" i="21"/>
  <c r="Q751" i="21"/>
  <c r="V751" i="21"/>
  <c r="W751" i="21"/>
  <c r="E752" i="21"/>
  <c r="P752" i="21"/>
  <c r="Q752" i="21"/>
  <c r="V752" i="21"/>
  <c r="W752" i="21"/>
  <c r="E753" i="21"/>
  <c r="P753" i="21"/>
  <c r="Q753" i="21"/>
  <c r="V753" i="21"/>
  <c r="W753" i="21"/>
  <c r="E754" i="21"/>
  <c r="P754" i="21"/>
  <c r="Q754" i="21"/>
  <c r="V754" i="21"/>
  <c r="W754" i="21"/>
  <c r="E755" i="21"/>
  <c r="P755" i="21"/>
  <c r="Q755" i="21"/>
  <c r="V755" i="21"/>
  <c r="W755" i="21"/>
  <c r="E756" i="21"/>
  <c r="P756" i="21"/>
  <c r="Q756" i="21"/>
  <c r="V756" i="21"/>
  <c r="W756" i="21"/>
  <c r="E757" i="21"/>
  <c r="P757" i="21"/>
  <c r="Q757" i="21"/>
  <c r="V757" i="21"/>
  <c r="W757" i="21"/>
  <c r="E758" i="21"/>
  <c r="P758" i="21"/>
  <c r="Q758" i="21"/>
  <c r="V758" i="21"/>
  <c r="W758" i="21"/>
  <c r="E759" i="21"/>
  <c r="P759" i="21"/>
  <c r="Q759" i="21"/>
  <c r="V759" i="21"/>
  <c r="W759" i="21"/>
  <c r="E760" i="21"/>
  <c r="P760" i="21"/>
  <c r="Q760" i="21"/>
  <c r="V760" i="21"/>
  <c r="W760" i="21"/>
  <c r="E761" i="21"/>
  <c r="P761" i="21"/>
  <c r="Q761" i="21"/>
  <c r="V761" i="21"/>
  <c r="W761" i="21"/>
  <c r="E762" i="21"/>
  <c r="P762" i="21"/>
  <c r="Q762" i="21"/>
  <c r="V762" i="21"/>
  <c r="W762" i="21"/>
  <c r="E763" i="21"/>
  <c r="P763" i="21"/>
  <c r="Q763" i="21"/>
  <c r="V763" i="21"/>
  <c r="W763" i="21"/>
  <c r="E764" i="21"/>
  <c r="P764" i="21"/>
  <c r="Q764" i="21"/>
  <c r="V764" i="21"/>
  <c r="W764" i="21"/>
  <c r="E765" i="21"/>
  <c r="P765" i="21"/>
  <c r="Q765" i="21"/>
  <c r="V765" i="21"/>
  <c r="W765" i="21"/>
  <c r="E766" i="21"/>
  <c r="P766" i="21"/>
  <c r="Q766" i="21"/>
  <c r="V766" i="21"/>
  <c r="W766" i="21"/>
  <c r="E767" i="21"/>
  <c r="P767" i="21"/>
  <c r="Q767" i="21"/>
  <c r="V767" i="21"/>
  <c r="W767" i="21"/>
  <c r="E768" i="21"/>
  <c r="P768" i="21"/>
  <c r="Q768" i="21"/>
  <c r="V768" i="21"/>
  <c r="W768" i="21"/>
  <c r="E769" i="21"/>
  <c r="P769" i="21"/>
  <c r="Q769" i="21"/>
  <c r="V769" i="21"/>
  <c r="W769" i="21"/>
  <c r="E770" i="21"/>
  <c r="P770" i="21"/>
  <c r="Q770" i="21"/>
  <c r="V770" i="21"/>
  <c r="W770" i="21"/>
  <c r="E771" i="21"/>
  <c r="P771" i="21"/>
  <c r="Q771" i="21"/>
  <c r="V771" i="21"/>
  <c r="W771" i="21"/>
  <c r="E772" i="21"/>
  <c r="P772" i="21"/>
  <c r="Q772" i="21"/>
  <c r="V772" i="21"/>
  <c r="W772" i="21"/>
  <c r="E773" i="21"/>
  <c r="P773" i="21"/>
  <c r="Q773" i="21"/>
  <c r="V773" i="21"/>
  <c r="W773" i="21"/>
  <c r="E774" i="21"/>
  <c r="P774" i="21"/>
  <c r="Q774" i="21"/>
  <c r="V774" i="21"/>
  <c r="W774" i="21"/>
  <c r="E775" i="21"/>
  <c r="P775" i="21"/>
  <c r="Q775" i="21"/>
  <c r="V775" i="21"/>
  <c r="W775" i="21"/>
  <c r="E776" i="21"/>
  <c r="P776" i="21"/>
  <c r="Q776" i="21"/>
  <c r="V776" i="21"/>
  <c r="W776" i="21"/>
  <c r="E777" i="21"/>
  <c r="P777" i="21"/>
  <c r="Q777" i="21"/>
  <c r="V777" i="21"/>
  <c r="W777" i="21"/>
  <c r="E778" i="21"/>
  <c r="P778" i="21"/>
  <c r="Q778" i="21"/>
  <c r="V778" i="21"/>
  <c r="W778" i="21"/>
  <c r="E779" i="21"/>
  <c r="P779" i="21"/>
  <c r="Q779" i="21"/>
  <c r="V779" i="21"/>
  <c r="W779" i="21"/>
  <c r="E780" i="21"/>
  <c r="P780" i="21"/>
  <c r="Q780" i="21"/>
  <c r="V780" i="21"/>
  <c r="W780" i="21"/>
  <c r="E781" i="21"/>
  <c r="P781" i="21"/>
  <c r="Q781" i="21"/>
  <c r="V781" i="21"/>
  <c r="W781" i="21"/>
  <c r="E782" i="21"/>
  <c r="P782" i="21"/>
  <c r="Q782" i="21"/>
  <c r="V782" i="21"/>
  <c r="W782" i="21"/>
  <c r="E783" i="21"/>
  <c r="P783" i="21"/>
  <c r="Q783" i="21"/>
  <c r="V783" i="21"/>
  <c r="W783" i="21"/>
  <c r="E784" i="21"/>
  <c r="P784" i="21"/>
  <c r="Q784" i="21"/>
  <c r="V784" i="21"/>
  <c r="W784" i="21"/>
  <c r="E785" i="21"/>
  <c r="P785" i="21"/>
  <c r="Q785" i="21"/>
  <c r="V785" i="21"/>
  <c r="W785" i="21"/>
  <c r="E786" i="21"/>
  <c r="P786" i="21"/>
  <c r="Q786" i="21"/>
  <c r="V786" i="21"/>
  <c r="W786" i="21"/>
  <c r="E787" i="21"/>
  <c r="P787" i="21"/>
  <c r="Q787" i="21"/>
  <c r="V787" i="21"/>
  <c r="W787" i="21"/>
  <c r="E788" i="21"/>
  <c r="P788" i="21"/>
  <c r="Q788" i="21"/>
  <c r="V788" i="21"/>
  <c r="W788" i="21"/>
  <c r="E789" i="21"/>
  <c r="P789" i="21"/>
  <c r="Q789" i="21"/>
  <c r="V789" i="21"/>
  <c r="W789" i="21"/>
  <c r="E790" i="21"/>
  <c r="P790" i="21"/>
  <c r="Q790" i="21"/>
  <c r="V790" i="21"/>
  <c r="W790" i="21"/>
  <c r="E791" i="21"/>
  <c r="P791" i="21"/>
  <c r="Q791" i="21"/>
  <c r="V791" i="21"/>
  <c r="W791" i="21"/>
  <c r="E792" i="21"/>
  <c r="P792" i="21"/>
  <c r="Q792" i="21"/>
  <c r="V792" i="21"/>
  <c r="W792" i="21"/>
  <c r="E793" i="21"/>
  <c r="P793" i="21"/>
  <c r="Q793" i="21"/>
  <c r="V793" i="21"/>
  <c r="W793" i="21"/>
  <c r="E794" i="21"/>
  <c r="P794" i="21"/>
  <c r="Q794" i="21"/>
  <c r="V794" i="21"/>
  <c r="W794" i="21"/>
  <c r="E795" i="21"/>
  <c r="P795" i="21"/>
  <c r="Q795" i="21"/>
  <c r="V795" i="21"/>
  <c r="W795" i="21"/>
  <c r="E796" i="21"/>
  <c r="P796" i="21"/>
  <c r="Q796" i="21"/>
  <c r="V796" i="21"/>
  <c r="W796" i="21"/>
  <c r="E797" i="21"/>
  <c r="P797" i="21"/>
  <c r="Q797" i="21"/>
  <c r="V797" i="21"/>
  <c r="W797" i="21"/>
  <c r="E798" i="21"/>
  <c r="P798" i="21"/>
  <c r="Q798" i="21"/>
  <c r="V798" i="21"/>
  <c r="W798" i="21"/>
  <c r="E799" i="21"/>
  <c r="P799" i="21"/>
  <c r="Q799" i="21"/>
  <c r="V799" i="21"/>
  <c r="W799" i="21"/>
  <c r="E800" i="21"/>
  <c r="P800" i="21"/>
  <c r="Q800" i="21"/>
  <c r="V800" i="21"/>
  <c r="W800" i="21"/>
  <c r="E801" i="21"/>
  <c r="P801" i="21"/>
  <c r="Q801" i="21"/>
  <c r="V801" i="21"/>
  <c r="W801" i="21"/>
  <c r="E802" i="21"/>
  <c r="P802" i="21"/>
  <c r="Q802" i="21"/>
  <c r="V802" i="21"/>
  <c r="W802" i="21"/>
  <c r="E803" i="21"/>
  <c r="P803" i="21"/>
  <c r="Q803" i="21"/>
  <c r="V803" i="21"/>
  <c r="W803" i="21"/>
  <c r="E804" i="21"/>
  <c r="P804" i="21"/>
  <c r="Q804" i="21"/>
  <c r="V804" i="21"/>
  <c r="W804" i="21"/>
  <c r="E805" i="21"/>
  <c r="P805" i="21"/>
  <c r="Q805" i="21"/>
  <c r="V805" i="21"/>
  <c r="W805" i="21"/>
  <c r="E806" i="21"/>
  <c r="P806" i="21"/>
  <c r="Q806" i="21"/>
  <c r="V806" i="21"/>
  <c r="W806" i="21"/>
  <c r="E807" i="21"/>
  <c r="P807" i="21"/>
  <c r="Q807" i="21"/>
  <c r="V807" i="21"/>
  <c r="W807" i="21"/>
  <c r="E808" i="21"/>
  <c r="P808" i="21"/>
  <c r="Q808" i="21"/>
  <c r="V808" i="21"/>
  <c r="W808" i="21"/>
  <c r="E809" i="21"/>
  <c r="P809" i="21"/>
  <c r="Q809" i="21"/>
  <c r="V809" i="21"/>
  <c r="W809" i="21"/>
  <c r="E810" i="21"/>
  <c r="P810" i="21"/>
  <c r="Q810" i="21"/>
  <c r="V810" i="21"/>
  <c r="W810" i="21"/>
  <c r="E811" i="21"/>
  <c r="P811" i="21"/>
  <c r="Q811" i="21"/>
  <c r="V811" i="21"/>
  <c r="W811" i="21"/>
  <c r="E812" i="21"/>
  <c r="P812" i="21"/>
  <c r="Q812" i="21"/>
  <c r="V812" i="21"/>
  <c r="W812" i="21"/>
  <c r="E813" i="21"/>
  <c r="P813" i="21"/>
  <c r="Q813" i="21"/>
  <c r="V813" i="21"/>
  <c r="W813" i="21"/>
  <c r="E814" i="21"/>
  <c r="P814" i="21"/>
  <c r="Q814" i="21"/>
  <c r="V814" i="21"/>
  <c r="W814" i="21"/>
  <c r="E815" i="21"/>
  <c r="P815" i="21"/>
  <c r="Q815" i="21"/>
  <c r="V815" i="21"/>
  <c r="W815" i="21"/>
  <c r="E816" i="21"/>
  <c r="P816" i="21"/>
  <c r="Q816" i="21"/>
  <c r="V816" i="21"/>
  <c r="W816" i="21"/>
  <c r="E817" i="21"/>
  <c r="P817" i="21"/>
  <c r="Q817" i="21"/>
  <c r="V817" i="21"/>
  <c r="W817" i="21"/>
  <c r="E818" i="21"/>
  <c r="P818" i="21"/>
  <c r="Q818" i="21"/>
  <c r="V818" i="21"/>
  <c r="W818" i="21"/>
  <c r="E819" i="21"/>
  <c r="P819" i="21"/>
  <c r="Q819" i="21"/>
  <c r="V819" i="21"/>
  <c r="W819" i="21"/>
  <c r="E820" i="21"/>
  <c r="P820" i="21"/>
  <c r="Q820" i="21"/>
  <c r="V820" i="21"/>
  <c r="W820" i="21"/>
  <c r="E821" i="21"/>
  <c r="P821" i="21"/>
  <c r="Q821" i="21"/>
  <c r="V821" i="21"/>
  <c r="W821" i="21"/>
  <c r="E822" i="21"/>
  <c r="P822" i="21"/>
  <c r="Q822" i="21"/>
  <c r="V822" i="21"/>
  <c r="W822" i="21"/>
  <c r="E823" i="21"/>
  <c r="P823" i="21"/>
  <c r="Q823" i="21"/>
  <c r="V823" i="21"/>
  <c r="W823" i="21"/>
  <c r="E824" i="21"/>
  <c r="P824" i="21"/>
  <c r="Q824" i="21"/>
  <c r="V824" i="21"/>
  <c r="W824" i="21"/>
  <c r="E825" i="21"/>
  <c r="P825" i="21"/>
  <c r="Q825" i="21"/>
  <c r="V825" i="21"/>
  <c r="W825" i="21"/>
  <c r="E826" i="21"/>
  <c r="P826" i="21"/>
  <c r="Q826" i="21"/>
  <c r="V826" i="21"/>
  <c r="W826" i="21"/>
  <c r="E827" i="21"/>
  <c r="P827" i="21"/>
  <c r="Q827" i="21"/>
  <c r="V827" i="21"/>
  <c r="W827" i="21"/>
  <c r="E828" i="21"/>
  <c r="P828" i="21"/>
  <c r="Q828" i="21"/>
  <c r="V828" i="21"/>
  <c r="W828" i="21"/>
  <c r="E829" i="21"/>
  <c r="P829" i="21"/>
  <c r="Q829" i="21"/>
  <c r="V829" i="21"/>
  <c r="W829" i="21"/>
  <c r="E830" i="21"/>
  <c r="P830" i="21"/>
  <c r="Q830" i="21"/>
  <c r="V830" i="21"/>
  <c r="W830" i="21"/>
  <c r="E831" i="21"/>
  <c r="P831" i="21"/>
  <c r="Q831" i="21"/>
  <c r="V831" i="21"/>
  <c r="W831" i="21"/>
  <c r="E832" i="21"/>
  <c r="P832" i="21"/>
  <c r="Q832" i="21"/>
  <c r="V832" i="21"/>
  <c r="W832" i="21"/>
  <c r="E833" i="21"/>
  <c r="P833" i="21"/>
  <c r="Q833" i="21"/>
  <c r="V833" i="21"/>
  <c r="W833" i="21"/>
  <c r="E834" i="21"/>
  <c r="P834" i="21"/>
  <c r="Q834" i="21"/>
  <c r="V834" i="21"/>
  <c r="W834" i="21"/>
  <c r="E835" i="21"/>
  <c r="P835" i="21"/>
  <c r="Q835" i="21"/>
  <c r="V835" i="21"/>
  <c r="W835" i="21"/>
  <c r="E836" i="21"/>
  <c r="P836" i="21"/>
  <c r="Q836" i="21"/>
  <c r="V836" i="21"/>
  <c r="W836" i="21"/>
  <c r="E837" i="21"/>
  <c r="P837" i="21"/>
  <c r="Q837" i="21"/>
  <c r="V837" i="21"/>
  <c r="W837" i="21"/>
  <c r="E838" i="21"/>
  <c r="P838" i="21"/>
  <c r="Q838" i="21"/>
  <c r="V838" i="21"/>
  <c r="W838" i="21"/>
  <c r="E839" i="21"/>
  <c r="P839" i="21"/>
  <c r="Q839" i="21"/>
  <c r="V839" i="21"/>
  <c r="W839" i="21"/>
  <c r="E840" i="21"/>
  <c r="P840" i="21"/>
  <c r="Q840" i="21"/>
  <c r="V840" i="21"/>
  <c r="W840" i="21"/>
  <c r="E841" i="21"/>
  <c r="P841" i="21"/>
  <c r="Q841" i="21"/>
  <c r="V841" i="21"/>
  <c r="W841" i="21"/>
  <c r="E842" i="21"/>
  <c r="P842" i="21"/>
  <c r="Q842" i="21"/>
  <c r="V842" i="21"/>
  <c r="W842" i="21"/>
  <c r="E843" i="21"/>
  <c r="P843" i="21"/>
  <c r="Q843" i="21"/>
  <c r="V843" i="21"/>
  <c r="W843" i="21"/>
  <c r="E844" i="21"/>
  <c r="P844" i="21"/>
  <c r="Q844" i="21"/>
  <c r="V844" i="21"/>
  <c r="W844" i="21"/>
  <c r="E845" i="21"/>
  <c r="P845" i="21"/>
  <c r="Q845" i="21"/>
  <c r="V845" i="21"/>
  <c r="W845" i="21"/>
  <c r="E846" i="21"/>
  <c r="P846" i="21"/>
  <c r="Q846" i="21"/>
  <c r="V846" i="21"/>
  <c r="W846" i="21"/>
  <c r="E847" i="21"/>
  <c r="P847" i="21"/>
  <c r="Q847" i="21"/>
  <c r="V847" i="21"/>
  <c r="W847" i="21"/>
  <c r="E848" i="21"/>
  <c r="P848" i="21"/>
  <c r="Q848" i="21"/>
  <c r="V848" i="21"/>
  <c r="W848" i="21"/>
  <c r="E849" i="21"/>
  <c r="P849" i="21"/>
  <c r="Q849" i="21"/>
  <c r="V849" i="21"/>
  <c r="W849" i="21"/>
  <c r="E850" i="21"/>
  <c r="P850" i="21"/>
  <c r="Q850" i="21"/>
  <c r="V850" i="21"/>
  <c r="W850" i="21"/>
  <c r="E851" i="21"/>
  <c r="P851" i="21"/>
  <c r="Q851" i="21"/>
  <c r="V851" i="21"/>
  <c r="W851" i="21"/>
  <c r="E852" i="21"/>
  <c r="P852" i="21"/>
  <c r="Q852" i="21"/>
  <c r="V852" i="21"/>
  <c r="W852" i="21"/>
  <c r="E853" i="21"/>
  <c r="P853" i="21"/>
  <c r="Q853" i="21"/>
  <c r="V853" i="21"/>
  <c r="W853" i="21"/>
  <c r="E854" i="21"/>
  <c r="P854" i="21"/>
  <c r="Q854" i="21"/>
  <c r="V854" i="21"/>
  <c r="W854" i="21"/>
  <c r="E855" i="21"/>
  <c r="P855" i="21"/>
  <c r="Q855" i="21"/>
  <c r="V855" i="21"/>
  <c r="W855" i="21"/>
  <c r="E856" i="21"/>
  <c r="P856" i="21"/>
  <c r="Q856" i="21"/>
  <c r="V856" i="21"/>
  <c r="W856" i="21"/>
  <c r="E857" i="21"/>
  <c r="P857" i="21"/>
  <c r="Q857" i="21"/>
  <c r="V857" i="21"/>
  <c r="W857" i="21"/>
  <c r="E858" i="21"/>
  <c r="P858" i="21"/>
  <c r="Q858" i="21"/>
  <c r="V858" i="21"/>
  <c r="W858" i="21"/>
  <c r="E859" i="21"/>
  <c r="P859" i="21"/>
  <c r="Q859" i="21"/>
  <c r="V859" i="21"/>
  <c r="W859" i="21"/>
  <c r="E860" i="21"/>
  <c r="P860" i="21"/>
  <c r="Q860" i="21"/>
  <c r="V860" i="21"/>
  <c r="W860" i="21"/>
  <c r="E861" i="21"/>
  <c r="P861" i="21"/>
  <c r="Q861" i="21"/>
  <c r="V861" i="21"/>
  <c r="W861" i="21"/>
  <c r="E862" i="21"/>
  <c r="P862" i="21"/>
  <c r="Q862" i="21"/>
  <c r="V862" i="21"/>
  <c r="W862" i="21"/>
  <c r="E863" i="21"/>
  <c r="P863" i="21"/>
  <c r="Q863" i="21"/>
  <c r="V863" i="21"/>
  <c r="W863" i="21"/>
  <c r="E864" i="21"/>
  <c r="P864" i="21"/>
  <c r="Q864" i="21"/>
  <c r="V864" i="21"/>
  <c r="W864" i="21"/>
  <c r="E865" i="21"/>
  <c r="P865" i="21"/>
  <c r="Q865" i="21"/>
  <c r="V865" i="21"/>
  <c r="W865" i="21"/>
  <c r="E866" i="21"/>
  <c r="P866" i="21"/>
  <c r="Q866" i="21"/>
  <c r="V866" i="21"/>
  <c r="W866" i="21"/>
  <c r="E867" i="21"/>
  <c r="P867" i="21"/>
  <c r="Q867" i="21"/>
  <c r="V867" i="21"/>
  <c r="W867" i="21"/>
  <c r="E868" i="21"/>
  <c r="P868" i="21"/>
  <c r="Q868" i="21"/>
  <c r="V868" i="21"/>
  <c r="W868" i="21"/>
  <c r="E869" i="21"/>
  <c r="P869" i="21"/>
  <c r="Q869" i="21"/>
  <c r="V869" i="21"/>
  <c r="W869" i="21"/>
  <c r="E870" i="21"/>
  <c r="P870" i="21"/>
  <c r="Q870" i="21"/>
  <c r="V870" i="21"/>
  <c r="W870" i="21"/>
  <c r="E871" i="21"/>
  <c r="P871" i="21"/>
  <c r="Q871" i="21"/>
  <c r="V871" i="21"/>
  <c r="W871" i="21"/>
  <c r="E872" i="21"/>
  <c r="P872" i="21"/>
  <c r="Q872" i="21"/>
  <c r="V872" i="21"/>
  <c r="W872" i="21"/>
  <c r="E873" i="21"/>
  <c r="P873" i="21"/>
  <c r="Q873" i="21"/>
  <c r="V873" i="21"/>
  <c r="W873" i="21"/>
  <c r="E874" i="21"/>
  <c r="P874" i="21"/>
  <c r="Q874" i="21"/>
  <c r="V874" i="21"/>
  <c r="W874" i="21"/>
  <c r="E875" i="21"/>
  <c r="P875" i="21"/>
  <c r="Q875" i="21"/>
  <c r="V875" i="21"/>
  <c r="W875" i="21"/>
  <c r="E876" i="21"/>
  <c r="P876" i="21"/>
  <c r="Q876" i="21"/>
  <c r="V876" i="21"/>
  <c r="W876" i="21"/>
  <c r="E877" i="21"/>
  <c r="P877" i="21"/>
  <c r="Q877" i="21"/>
  <c r="V877" i="21"/>
  <c r="W877" i="21"/>
  <c r="E878" i="21"/>
  <c r="P878" i="21"/>
  <c r="Q878" i="21"/>
  <c r="V878" i="21"/>
  <c r="W878" i="21"/>
  <c r="E879" i="21"/>
  <c r="P879" i="21"/>
  <c r="Q879" i="21"/>
  <c r="V879" i="21"/>
  <c r="W879" i="21"/>
  <c r="E880" i="21"/>
  <c r="P880" i="21"/>
  <c r="Q880" i="21"/>
  <c r="V880" i="21"/>
  <c r="W880" i="21"/>
  <c r="E881" i="21"/>
  <c r="P881" i="21"/>
  <c r="Q881" i="21"/>
  <c r="V881" i="21"/>
  <c r="W881" i="21"/>
  <c r="E882" i="21"/>
  <c r="P882" i="21"/>
  <c r="Q882" i="21"/>
  <c r="V882" i="21"/>
  <c r="W882" i="21"/>
  <c r="E883" i="21"/>
  <c r="P883" i="21"/>
  <c r="Q883" i="21"/>
  <c r="V883" i="21"/>
  <c r="W883" i="21"/>
  <c r="E884" i="21"/>
  <c r="P884" i="21"/>
  <c r="Q884" i="21"/>
  <c r="V884" i="21"/>
  <c r="W884" i="21"/>
  <c r="E885" i="21"/>
  <c r="P885" i="21"/>
  <c r="Q885" i="21"/>
  <c r="V885" i="21"/>
  <c r="W885" i="21"/>
  <c r="E886" i="21"/>
  <c r="P886" i="21"/>
  <c r="Q886" i="21"/>
  <c r="V886" i="21"/>
  <c r="W886" i="21"/>
  <c r="E887" i="21"/>
  <c r="P887" i="21"/>
  <c r="Q887" i="21"/>
  <c r="V887" i="21"/>
  <c r="W887" i="21"/>
  <c r="E888" i="21"/>
  <c r="P888" i="21"/>
  <c r="Q888" i="21"/>
  <c r="V888" i="21"/>
  <c r="W888" i="21"/>
  <c r="E889" i="21"/>
  <c r="P889" i="21"/>
  <c r="Q889" i="21"/>
  <c r="V889" i="21"/>
  <c r="W889" i="21"/>
  <c r="E890" i="21"/>
  <c r="P890" i="21"/>
  <c r="Q890" i="21"/>
  <c r="V890" i="21"/>
  <c r="W890" i="21"/>
  <c r="E891" i="21"/>
  <c r="P891" i="21"/>
  <c r="Q891" i="21"/>
  <c r="V891" i="21"/>
  <c r="W891" i="21"/>
  <c r="E892" i="21"/>
  <c r="P892" i="21"/>
  <c r="Q892" i="21"/>
  <c r="V892" i="21"/>
  <c r="W892" i="21"/>
  <c r="E893" i="21"/>
  <c r="P893" i="21"/>
  <c r="Q893" i="21"/>
  <c r="V893" i="21"/>
  <c r="W893" i="21"/>
  <c r="E894" i="21"/>
  <c r="P894" i="21"/>
  <c r="Q894" i="21"/>
  <c r="V894" i="21"/>
  <c r="W894" i="21"/>
  <c r="E895" i="21"/>
  <c r="P895" i="21"/>
  <c r="Q895" i="21"/>
  <c r="V895" i="21"/>
  <c r="W895" i="21"/>
  <c r="E896" i="21"/>
  <c r="P896" i="21"/>
  <c r="Q896" i="21"/>
  <c r="V896" i="21"/>
  <c r="W896" i="21"/>
  <c r="E897" i="21"/>
  <c r="P897" i="21"/>
  <c r="Q897" i="21"/>
  <c r="V897" i="21"/>
  <c r="W897" i="21"/>
  <c r="E898" i="21"/>
  <c r="P898" i="21"/>
  <c r="Q898" i="21"/>
  <c r="V898" i="21"/>
  <c r="W898" i="21"/>
  <c r="E899" i="21"/>
  <c r="P899" i="21"/>
  <c r="Q899" i="21"/>
  <c r="V899" i="21"/>
  <c r="W899" i="21"/>
  <c r="E900" i="21"/>
  <c r="P900" i="21"/>
  <c r="Q900" i="21"/>
  <c r="V900" i="21"/>
  <c r="W900" i="21"/>
  <c r="E901" i="21"/>
  <c r="P901" i="21"/>
  <c r="Q901" i="21"/>
  <c r="V901" i="21"/>
  <c r="W901" i="21"/>
  <c r="E902" i="21"/>
  <c r="P902" i="21"/>
  <c r="Q902" i="21"/>
  <c r="V902" i="21"/>
  <c r="W902" i="21"/>
  <c r="E903" i="21"/>
  <c r="P903" i="21"/>
  <c r="Q903" i="21"/>
  <c r="V903" i="21"/>
  <c r="W903" i="21"/>
  <c r="E904" i="21"/>
  <c r="P904" i="21"/>
  <c r="Q904" i="21"/>
  <c r="V904" i="21"/>
  <c r="W904" i="21"/>
  <c r="E905" i="21"/>
  <c r="P905" i="21"/>
  <c r="Q905" i="21"/>
  <c r="V905" i="21"/>
  <c r="W905" i="21"/>
  <c r="E906" i="21"/>
  <c r="P906" i="21"/>
  <c r="Q906" i="21"/>
  <c r="V906" i="21"/>
  <c r="W906" i="21"/>
  <c r="E907" i="21"/>
  <c r="P907" i="21"/>
  <c r="Q907" i="21"/>
  <c r="V907" i="21"/>
  <c r="W907" i="21"/>
  <c r="E908" i="21"/>
  <c r="P908" i="21"/>
  <c r="Q908" i="21"/>
  <c r="V908" i="21"/>
  <c r="W908" i="21"/>
  <c r="E909" i="21"/>
  <c r="P909" i="21"/>
  <c r="Q909" i="21"/>
  <c r="V909" i="21"/>
  <c r="W909" i="21"/>
  <c r="E910" i="21"/>
  <c r="P910" i="21"/>
  <c r="Q910" i="21"/>
  <c r="V910" i="21"/>
  <c r="W910" i="21"/>
  <c r="E911" i="21"/>
  <c r="P911" i="21"/>
  <c r="Q911" i="21"/>
  <c r="V911" i="21"/>
  <c r="W911" i="21"/>
  <c r="E912" i="21"/>
  <c r="P912" i="21"/>
  <c r="Q912" i="21"/>
  <c r="V912" i="21"/>
  <c r="W912" i="21"/>
  <c r="E913" i="21"/>
  <c r="P913" i="21"/>
  <c r="Q913" i="21"/>
  <c r="V913" i="21"/>
  <c r="W913" i="21"/>
  <c r="E914" i="21"/>
  <c r="P914" i="21"/>
  <c r="Q914" i="21"/>
  <c r="V914" i="21"/>
  <c r="W914" i="21"/>
  <c r="E915" i="21"/>
  <c r="P915" i="21"/>
  <c r="Q915" i="21"/>
  <c r="V915" i="21"/>
  <c r="W915" i="21"/>
  <c r="E916" i="21"/>
  <c r="P916" i="21"/>
  <c r="Q916" i="21"/>
  <c r="V916" i="21"/>
  <c r="W916" i="21"/>
  <c r="E917" i="21"/>
  <c r="P917" i="21"/>
  <c r="Q917" i="21"/>
  <c r="V917" i="21"/>
  <c r="W917" i="21"/>
  <c r="E918" i="21"/>
  <c r="P918" i="21"/>
  <c r="Q918" i="21"/>
  <c r="V918" i="21"/>
  <c r="W918" i="21"/>
  <c r="E919" i="21"/>
  <c r="P919" i="21"/>
  <c r="Q919" i="21"/>
  <c r="V919" i="21"/>
  <c r="W919" i="21"/>
  <c r="E920" i="21"/>
  <c r="P920" i="21"/>
  <c r="Q920" i="21"/>
  <c r="V920" i="21"/>
  <c r="W920" i="21"/>
  <c r="E921" i="21"/>
  <c r="P921" i="21"/>
  <c r="Q921" i="21"/>
  <c r="V921" i="21"/>
  <c r="W921" i="21"/>
  <c r="E922" i="21"/>
  <c r="P922" i="21"/>
  <c r="Q922" i="21"/>
  <c r="V922" i="21"/>
  <c r="W922" i="21"/>
  <c r="E923" i="21"/>
  <c r="P923" i="21"/>
  <c r="Q923" i="21"/>
  <c r="V923" i="21"/>
  <c r="W923" i="21"/>
  <c r="E924" i="21"/>
  <c r="P924" i="21"/>
  <c r="Q924" i="21"/>
  <c r="V924" i="21"/>
  <c r="W924" i="21"/>
  <c r="E925" i="21"/>
  <c r="P925" i="21"/>
  <c r="Q925" i="21"/>
  <c r="V925" i="21"/>
  <c r="W925" i="21"/>
  <c r="E926" i="21"/>
  <c r="P926" i="21"/>
  <c r="Q926" i="21"/>
  <c r="V926" i="21"/>
  <c r="W926" i="21"/>
  <c r="E927" i="21"/>
  <c r="P927" i="21"/>
  <c r="Q927" i="21"/>
  <c r="V927" i="21"/>
  <c r="W927" i="21"/>
  <c r="E928" i="21"/>
  <c r="P928" i="21"/>
  <c r="Q928" i="21"/>
  <c r="V928" i="21"/>
  <c r="W928" i="21"/>
  <c r="E929" i="21"/>
  <c r="P929" i="21"/>
  <c r="Q929" i="21"/>
  <c r="V929" i="21"/>
  <c r="W929" i="21"/>
  <c r="E930" i="21"/>
  <c r="P930" i="21"/>
  <c r="Q930" i="21"/>
  <c r="V930" i="21"/>
  <c r="W930" i="21"/>
  <c r="E931" i="21"/>
  <c r="P931" i="21"/>
  <c r="Q931" i="21"/>
  <c r="V931" i="21"/>
  <c r="W931" i="21"/>
  <c r="E932" i="21"/>
  <c r="P932" i="21"/>
  <c r="Q932" i="21"/>
  <c r="V932" i="21"/>
  <c r="W932" i="21"/>
  <c r="E933" i="21"/>
  <c r="P933" i="21"/>
  <c r="Q933" i="21"/>
  <c r="V933" i="21"/>
  <c r="W933" i="21"/>
  <c r="E934" i="21"/>
  <c r="P934" i="21"/>
  <c r="Q934" i="21"/>
  <c r="V934" i="21"/>
  <c r="W934" i="21"/>
  <c r="E935" i="21"/>
  <c r="P935" i="21"/>
  <c r="Q935" i="21"/>
  <c r="V935" i="21"/>
  <c r="W935" i="21"/>
  <c r="E936" i="21"/>
  <c r="P936" i="21"/>
  <c r="Q936" i="21"/>
  <c r="V936" i="21"/>
  <c r="W936" i="21"/>
  <c r="E937" i="21"/>
  <c r="P937" i="21"/>
  <c r="Q937" i="21"/>
  <c r="V937" i="21"/>
  <c r="W937" i="21"/>
  <c r="E938" i="21"/>
  <c r="P938" i="21"/>
  <c r="Q938" i="21"/>
  <c r="V938" i="21"/>
  <c r="W938" i="21"/>
  <c r="E939" i="21"/>
  <c r="P939" i="21"/>
  <c r="Q939" i="21"/>
  <c r="V939" i="21"/>
  <c r="W939" i="21"/>
  <c r="E940" i="21"/>
  <c r="P940" i="21"/>
  <c r="Q940" i="21"/>
  <c r="V940" i="21"/>
  <c r="W940" i="21"/>
  <c r="E941" i="21"/>
  <c r="P941" i="21"/>
  <c r="Q941" i="21"/>
  <c r="V941" i="21"/>
  <c r="W941" i="21"/>
  <c r="E942" i="21"/>
  <c r="P942" i="21"/>
  <c r="Q942" i="21"/>
  <c r="V942" i="21"/>
  <c r="W942" i="21"/>
  <c r="E943" i="21"/>
  <c r="P943" i="21"/>
  <c r="Q943" i="21"/>
  <c r="V943" i="21"/>
  <c r="W943" i="21"/>
  <c r="E944" i="21"/>
  <c r="P944" i="21"/>
  <c r="Q944" i="21"/>
  <c r="V944" i="21"/>
  <c r="W944" i="21"/>
  <c r="E945" i="21"/>
  <c r="P945" i="21"/>
  <c r="Q945" i="21"/>
  <c r="V945" i="21"/>
  <c r="W945" i="21"/>
  <c r="E946" i="21"/>
  <c r="P946" i="21"/>
  <c r="Q946" i="21"/>
  <c r="V946" i="21"/>
  <c r="W946" i="21"/>
  <c r="E947" i="21"/>
  <c r="P947" i="21"/>
  <c r="Q947" i="21"/>
  <c r="V947" i="21"/>
  <c r="W947" i="21"/>
  <c r="E948" i="21"/>
  <c r="P948" i="21"/>
  <c r="Q948" i="21"/>
  <c r="V948" i="21"/>
  <c r="W948" i="21"/>
  <c r="E949" i="21"/>
  <c r="P949" i="21"/>
  <c r="Q949" i="21"/>
  <c r="V949" i="21"/>
  <c r="W949" i="21"/>
  <c r="E950" i="21"/>
  <c r="P950" i="21"/>
  <c r="Q950" i="21"/>
  <c r="V950" i="21"/>
  <c r="W950" i="21"/>
  <c r="E951" i="21"/>
  <c r="P951" i="21"/>
  <c r="Q951" i="21"/>
  <c r="V951" i="21"/>
  <c r="W951" i="21"/>
  <c r="E952" i="21"/>
  <c r="P952" i="21"/>
  <c r="Q952" i="21"/>
  <c r="V952" i="21"/>
  <c r="W952" i="21"/>
  <c r="E953" i="21"/>
  <c r="P953" i="21"/>
  <c r="Q953" i="21"/>
  <c r="V953" i="21"/>
  <c r="W953" i="21"/>
  <c r="E954" i="21"/>
  <c r="P954" i="21"/>
  <c r="Q954" i="21"/>
  <c r="V954" i="21"/>
  <c r="W954" i="21"/>
  <c r="E955" i="21"/>
  <c r="P955" i="21"/>
  <c r="Q955" i="21"/>
  <c r="V955" i="21"/>
  <c r="W955" i="21"/>
  <c r="E956" i="21"/>
  <c r="P956" i="21"/>
  <c r="Q956" i="21"/>
  <c r="V956" i="21"/>
  <c r="W956" i="21"/>
  <c r="E957" i="21"/>
  <c r="P957" i="21"/>
  <c r="Q957" i="21"/>
  <c r="V957" i="21"/>
  <c r="W957" i="21"/>
  <c r="E958" i="21"/>
  <c r="P958" i="21"/>
  <c r="Q958" i="21"/>
  <c r="V958" i="21"/>
  <c r="W958" i="21"/>
  <c r="E959" i="21"/>
  <c r="P959" i="21"/>
  <c r="Q959" i="21"/>
  <c r="V959" i="21"/>
  <c r="W959" i="21"/>
  <c r="E960" i="21"/>
  <c r="P960" i="21"/>
  <c r="Q960" i="21"/>
  <c r="V960" i="21"/>
  <c r="W960" i="21"/>
  <c r="E961" i="21"/>
  <c r="P961" i="21"/>
  <c r="Q961" i="21"/>
  <c r="V961" i="21"/>
  <c r="W961" i="21"/>
  <c r="E962" i="21"/>
  <c r="P962" i="21"/>
  <c r="Q962" i="21"/>
  <c r="V962" i="21"/>
  <c r="W962" i="21"/>
  <c r="E963" i="21"/>
  <c r="P963" i="21"/>
  <c r="Q963" i="21"/>
  <c r="V963" i="21"/>
  <c r="W963" i="21"/>
  <c r="E964" i="21"/>
  <c r="P964" i="21"/>
  <c r="Q964" i="21"/>
  <c r="V964" i="21"/>
  <c r="W964" i="21"/>
  <c r="E965" i="21"/>
  <c r="P965" i="21"/>
  <c r="Q965" i="21"/>
  <c r="V965" i="21"/>
  <c r="W965" i="21"/>
  <c r="E966" i="21"/>
  <c r="P966" i="21"/>
  <c r="Q966" i="21"/>
  <c r="V966" i="21"/>
  <c r="W966" i="21"/>
  <c r="E967" i="21"/>
  <c r="P967" i="21"/>
  <c r="Q967" i="21"/>
  <c r="V967" i="21"/>
  <c r="W967" i="21"/>
  <c r="E968" i="21"/>
  <c r="P968" i="21"/>
  <c r="Q968" i="21"/>
  <c r="V968" i="21"/>
  <c r="W968" i="21"/>
  <c r="E969" i="21"/>
  <c r="P969" i="21"/>
  <c r="Q969" i="21"/>
  <c r="V969" i="21"/>
  <c r="W969" i="21"/>
  <c r="E970" i="21"/>
  <c r="P970" i="21"/>
  <c r="Q970" i="21"/>
  <c r="V970" i="21"/>
  <c r="W970" i="21"/>
  <c r="E971" i="21"/>
  <c r="P971" i="21"/>
  <c r="Q971" i="21"/>
  <c r="V971" i="21"/>
  <c r="W971" i="21"/>
  <c r="E972" i="21"/>
  <c r="P972" i="21"/>
  <c r="Q972" i="21"/>
  <c r="V972" i="21"/>
  <c r="W972" i="21"/>
  <c r="E973" i="21"/>
  <c r="P973" i="21"/>
  <c r="Q973" i="21"/>
  <c r="V973" i="21"/>
  <c r="W973" i="21"/>
  <c r="E974" i="21"/>
  <c r="P974" i="21"/>
  <c r="Q974" i="21"/>
  <c r="V974" i="21"/>
  <c r="W974" i="21"/>
  <c r="E975" i="21"/>
  <c r="P975" i="21"/>
  <c r="Q975" i="21"/>
  <c r="V975" i="21"/>
  <c r="W975" i="21"/>
  <c r="E976" i="21"/>
  <c r="P976" i="21"/>
  <c r="Q976" i="21"/>
  <c r="V976" i="21"/>
  <c r="W976" i="21"/>
  <c r="E977" i="21"/>
  <c r="P977" i="21"/>
  <c r="Q977" i="21"/>
  <c r="V977" i="21"/>
  <c r="W977" i="21"/>
  <c r="E978" i="21"/>
  <c r="P978" i="21"/>
  <c r="Q978" i="21"/>
  <c r="V978" i="21"/>
  <c r="W978" i="21"/>
  <c r="E979" i="21"/>
  <c r="P979" i="21"/>
  <c r="Q979" i="21"/>
  <c r="V979" i="21"/>
  <c r="W979" i="21"/>
  <c r="E980" i="21"/>
  <c r="P980" i="21"/>
  <c r="Q980" i="21"/>
  <c r="V980" i="21"/>
  <c r="W980" i="21"/>
  <c r="E981" i="21"/>
  <c r="P981" i="21"/>
  <c r="Q981" i="21"/>
  <c r="V981" i="21"/>
  <c r="W981" i="21"/>
  <c r="E982" i="21"/>
  <c r="P982" i="21"/>
  <c r="Q982" i="21"/>
  <c r="V982" i="21"/>
  <c r="W982" i="21"/>
  <c r="E983" i="21"/>
  <c r="P983" i="21"/>
  <c r="Q983" i="21"/>
  <c r="V983" i="21"/>
  <c r="W983" i="21"/>
  <c r="E984" i="21"/>
  <c r="P984" i="21"/>
  <c r="Q984" i="21"/>
  <c r="V984" i="21"/>
  <c r="W984" i="21"/>
  <c r="E985" i="21"/>
  <c r="P985" i="21"/>
  <c r="Q985" i="21"/>
  <c r="V985" i="21"/>
  <c r="W985" i="21"/>
  <c r="E986" i="21"/>
  <c r="P986" i="21"/>
  <c r="Q986" i="21"/>
  <c r="V986" i="21"/>
  <c r="W986" i="21"/>
  <c r="E987" i="21"/>
  <c r="P987" i="21"/>
  <c r="Q987" i="21"/>
  <c r="V987" i="21"/>
  <c r="W987" i="21"/>
  <c r="E988" i="21"/>
  <c r="P988" i="21"/>
  <c r="Q988" i="21"/>
  <c r="V988" i="21"/>
  <c r="W988" i="21"/>
  <c r="E989" i="21"/>
  <c r="P989" i="21"/>
  <c r="Q989" i="21"/>
  <c r="V989" i="21"/>
  <c r="W989" i="21"/>
  <c r="E990" i="21"/>
  <c r="P990" i="21"/>
  <c r="Q990" i="21"/>
  <c r="V990" i="21"/>
  <c r="W990" i="21"/>
  <c r="E991" i="21"/>
  <c r="P991" i="21"/>
  <c r="Q991" i="21"/>
  <c r="V991" i="21"/>
  <c r="W991" i="21"/>
  <c r="E992" i="21"/>
  <c r="P992" i="21"/>
  <c r="Q992" i="21"/>
  <c r="V992" i="21"/>
  <c r="W992" i="21"/>
  <c r="E993" i="21"/>
  <c r="P993" i="21"/>
  <c r="Q993" i="21"/>
  <c r="V993" i="21"/>
  <c r="W993" i="21"/>
  <c r="E994" i="21"/>
  <c r="P994" i="21"/>
  <c r="Q994" i="21"/>
  <c r="V994" i="21"/>
  <c r="W994" i="21"/>
  <c r="E995" i="21"/>
  <c r="P995" i="21"/>
  <c r="Q995" i="21"/>
  <c r="V995" i="21"/>
  <c r="W995" i="21"/>
  <c r="E996" i="21"/>
  <c r="P996" i="21"/>
  <c r="Q996" i="21"/>
  <c r="V996" i="21"/>
  <c r="W996" i="21"/>
  <c r="E997" i="21"/>
  <c r="P997" i="21"/>
  <c r="Q997" i="21"/>
  <c r="V997" i="21"/>
  <c r="W997" i="21"/>
  <c r="E998" i="21"/>
  <c r="P998" i="21"/>
  <c r="Q998" i="21"/>
  <c r="V998" i="21"/>
  <c r="W998" i="21"/>
  <c r="E999" i="21"/>
  <c r="P999" i="21"/>
  <c r="Q999" i="21"/>
  <c r="V999" i="21"/>
  <c r="W999" i="21"/>
  <c r="E1000" i="21"/>
  <c r="P1000" i="21"/>
  <c r="Q1000" i="21"/>
  <c r="V1000" i="21"/>
  <c r="W1000" i="21"/>
  <c r="E1001" i="21"/>
  <c r="P1001" i="21"/>
  <c r="Q1001" i="21"/>
  <c r="V1001" i="21"/>
  <c r="W1001" i="21"/>
  <c r="E1002" i="21"/>
  <c r="P1002" i="21"/>
  <c r="Q1002" i="21"/>
  <c r="V1002" i="21"/>
  <c r="W1002" i="21"/>
  <c r="E1003" i="21"/>
  <c r="P1003" i="21"/>
  <c r="Q1003" i="21"/>
  <c r="V1003" i="21"/>
  <c r="W1003" i="21"/>
  <c r="E1004" i="21"/>
  <c r="P1004" i="21"/>
  <c r="Q1004" i="21"/>
  <c r="V1004" i="21"/>
  <c r="W1004" i="21"/>
  <c r="E1005" i="21"/>
  <c r="P1005" i="21"/>
  <c r="Q1005" i="21"/>
  <c r="V1005" i="21"/>
  <c r="W1005" i="21"/>
  <c r="E1006" i="21"/>
  <c r="P1006" i="21"/>
  <c r="Q1006" i="21"/>
  <c r="V1006" i="21"/>
  <c r="W1006" i="21"/>
  <c r="E1007" i="21"/>
  <c r="P1007" i="21"/>
  <c r="Q1007" i="21"/>
  <c r="V1007" i="21"/>
  <c r="W1007" i="21"/>
  <c r="E1008" i="21"/>
  <c r="P1008" i="21"/>
  <c r="Q1008" i="21"/>
  <c r="V1008" i="21"/>
  <c r="W1008" i="21"/>
  <c r="E1009" i="21"/>
  <c r="P1009" i="21"/>
  <c r="Q1009" i="21"/>
  <c r="V1009" i="21"/>
  <c r="W1009" i="21"/>
  <c r="E1010" i="21"/>
  <c r="P1010" i="21"/>
  <c r="Q1010" i="21"/>
  <c r="V1010" i="21"/>
  <c r="W1010" i="21"/>
  <c r="E1011" i="21"/>
  <c r="P1011" i="21"/>
  <c r="Q1011" i="21"/>
  <c r="V1011" i="21"/>
  <c r="W1011" i="21"/>
  <c r="E1012" i="21"/>
  <c r="P1012" i="21"/>
  <c r="Q1012" i="21"/>
  <c r="V1012" i="21"/>
  <c r="W1012" i="21"/>
  <c r="E1013" i="21"/>
  <c r="P1013" i="21"/>
  <c r="Q1013" i="21"/>
  <c r="V1013" i="21"/>
  <c r="W1013" i="21"/>
  <c r="E1014" i="21"/>
  <c r="P1014" i="21"/>
  <c r="Q1014" i="21"/>
  <c r="V1014" i="21"/>
  <c r="W1014" i="21"/>
  <c r="E1015" i="21"/>
  <c r="P1015" i="21"/>
  <c r="Q1015" i="21"/>
  <c r="V1015" i="21"/>
  <c r="W1015" i="21"/>
  <c r="E1016" i="21"/>
  <c r="P1016" i="21"/>
  <c r="Q1016" i="21"/>
  <c r="V1016" i="21"/>
  <c r="W1016" i="21"/>
  <c r="E1017" i="21"/>
  <c r="P1017" i="21"/>
  <c r="Q1017" i="21"/>
  <c r="V1017" i="21"/>
  <c r="W1017" i="21"/>
  <c r="E1018" i="21"/>
  <c r="P1018" i="21"/>
  <c r="Q1018" i="21"/>
  <c r="V1018" i="21"/>
  <c r="W1018" i="21"/>
  <c r="E1019" i="21"/>
  <c r="P1019" i="21"/>
  <c r="Q1019" i="21"/>
  <c r="V1019" i="21"/>
  <c r="W1019" i="21"/>
  <c r="E1020" i="21"/>
  <c r="P1020" i="21"/>
  <c r="Q1020" i="21"/>
  <c r="V1020" i="21"/>
  <c r="W1020" i="21"/>
  <c r="E1021" i="21"/>
  <c r="P1021" i="21"/>
  <c r="Q1021" i="21"/>
  <c r="V1021" i="21"/>
  <c r="W1021" i="21"/>
  <c r="E1022" i="21"/>
  <c r="P1022" i="21"/>
  <c r="Q1022" i="21"/>
  <c r="V1022" i="21"/>
  <c r="W1022" i="21"/>
  <c r="E1023" i="21"/>
  <c r="P1023" i="21"/>
  <c r="Q1023" i="21"/>
  <c r="V1023" i="21"/>
  <c r="W1023" i="21"/>
  <c r="E1024" i="21"/>
  <c r="P1024" i="21"/>
  <c r="Q1024" i="21"/>
  <c r="V1024" i="21"/>
  <c r="W1024" i="21"/>
  <c r="E1025" i="21"/>
  <c r="P1025" i="21"/>
  <c r="Q1025" i="21"/>
  <c r="V1025" i="21"/>
  <c r="W1025" i="21"/>
  <c r="E1026" i="21"/>
  <c r="P1026" i="21"/>
  <c r="Q1026" i="21"/>
  <c r="V1026" i="21"/>
  <c r="W1026" i="21"/>
  <c r="E1027" i="21"/>
  <c r="P1027" i="21"/>
  <c r="Q1027" i="21"/>
  <c r="V1027" i="21"/>
  <c r="W1027" i="21"/>
  <c r="E1028" i="21"/>
  <c r="P1028" i="21"/>
  <c r="Q1028" i="21"/>
  <c r="V1028" i="21"/>
  <c r="W1028" i="21"/>
  <c r="E1029" i="21"/>
  <c r="P1029" i="21"/>
  <c r="Q1029" i="21"/>
  <c r="V1029" i="21"/>
  <c r="W1029" i="21"/>
  <c r="E1030" i="21"/>
  <c r="P1030" i="21"/>
  <c r="Q1030" i="21"/>
  <c r="V1030" i="21"/>
  <c r="W1030" i="21"/>
  <c r="E1031" i="21"/>
  <c r="P1031" i="21"/>
  <c r="Q1031" i="21"/>
  <c r="V1031" i="21"/>
  <c r="W1031" i="21"/>
  <c r="E1032" i="21"/>
  <c r="P1032" i="21"/>
  <c r="Q1032" i="21"/>
  <c r="V1032" i="21"/>
  <c r="W1032" i="21"/>
  <c r="E1033" i="21"/>
  <c r="P1033" i="21"/>
  <c r="Q1033" i="21"/>
  <c r="V1033" i="21"/>
  <c r="W1033" i="21"/>
  <c r="E1034" i="21"/>
  <c r="P1034" i="21"/>
  <c r="Q1034" i="21"/>
  <c r="V1034" i="21"/>
  <c r="W1034" i="21"/>
  <c r="E1035" i="21"/>
  <c r="P1035" i="21"/>
  <c r="Q1035" i="21"/>
  <c r="V1035" i="21"/>
  <c r="W1035" i="21"/>
  <c r="E1036" i="21"/>
  <c r="P1036" i="21"/>
  <c r="Q1036" i="21"/>
  <c r="V1036" i="21"/>
  <c r="W1036" i="21"/>
  <c r="E1037" i="21"/>
  <c r="P1037" i="21"/>
  <c r="Q1037" i="21"/>
  <c r="V1037" i="21"/>
  <c r="W1037" i="21"/>
  <c r="E1038" i="21"/>
  <c r="P1038" i="21"/>
  <c r="Q1038" i="21"/>
  <c r="V1038" i="21"/>
  <c r="W1038" i="21"/>
  <c r="E1039" i="21"/>
  <c r="P1039" i="21"/>
  <c r="Q1039" i="21"/>
  <c r="V1039" i="21"/>
  <c r="W1039" i="21"/>
  <c r="E1040" i="21"/>
  <c r="P1040" i="21"/>
  <c r="Q1040" i="21"/>
  <c r="V1040" i="21"/>
  <c r="W1040" i="21"/>
  <c r="E1041" i="21"/>
  <c r="P1041" i="21"/>
  <c r="Q1041" i="21"/>
  <c r="V1041" i="21"/>
  <c r="W1041" i="21"/>
  <c r="E1042" i="21"/>
  <c r="P1042" i="21"/>
  <c r="Q1042" i="21"/>
  <c r="V1042" i="21"/>
  <c r="W1042" i="21"/>
  <c r="E1043" i="21"/>
  <c r="P1043" i="21"/>
  <c r="Q1043" i="21"/>
  <c r="V1043" i="21"/>
  <c r="W1043" i="21"/>
  <c r="E1044" i="21"/>
  <c r="P1044" i="21"/>
  <c r="Q1044" i="21"/>
  <c r="V1044" i="21"/>
  <c r="W1044" i="21"/>
  <c r="E1045" i="21"/>
  <c r="P1045" i="21"/>
  <c r="Q1045" i="21"/>
  <c r="V1045" i="21"/>
  <c r="W1045" i="21"/>
  <c r="E1046" i="21"/>
  <c r="P1046" i="21"/>
  <c r="Q1046" i="21"/>
  <c r="V1046" i="21"/>
  <c r="W1046" i="21"/>
  <c r="E1047" i="21"/>
  <c r="P1047" i="21"/>
  <c r="Q1047" i="21"/>
  <c r="V1047" i="21"/>
  <c r="W1047" i="21"/>
  <c r="E1048" i="21"/>
  <c r="P1048" i="21"/>
  <c r="Q1048" i="21"/>
  <c r="V1048" i="21"/>
  <c r="W1048" i="21"/>
  <c r="E1049" i="21"/>
  <c r="P1049" i="21"/>
  <c r="Q1049" i="21"/>
  <c r="V1049" i="21"/>
  <c r="W1049" i="21"/>
  <c r="E1050" i="21"/>
  <c r="P1050" i="21"/>
  <c r="Q1050" i="21"/>
  <c r="V1050" i="21"/>
  <c r="W1050" i="21"/>
  <c r="E1051" i="21"/>
  <c r="P1051" i="21"/>
  <c r="Q1051" i="21"/>
  <c r="V1051" i="21"/>
  <c r="W1051" i="21"/>
  <c r="E1052" i="21"/>
  <c r="P1052" i="21"/>
  <c r="Q1052" i="21"/>
  <c r="V1052" i="21"/>
  <c r="W1052" i="21"/>
  <c r="E2" i="20"/>
  <c r="P2" i="20"/>
  <c r="Q2" i="20"/>
  <c r="E3" i="20"/>
  <c r="P3" i="20"/>
  <c r="Q3" i="20"/>
  <c r="E4" i="20"/>
  <c r="P4" i="20"/>
  <c r="Q4" i="20"/>
  <c r="E5" i="20"/>
  <c r="P5" i="20"/>
  <c r="Q5" i="20"/>
  <c r="E6" i="20"/>
  <c r="P6" i="20"/>
  <c r="Q6" i="20"/>
  <c r="E7" i="20"/>
  <c r="P7" i="20"/>
  <c r="Q7" i="20"/>
  <c r="Z7" i="20"/>
  <c r="E8" i="20"/>
  <c r="P8" i="20"/>
  <c r="Q8" i="20"/>
  <c r="Z8" i="20"/>
  <c r="E9" i="20"/>
  <c r="P9" i="20"/>
  <c r="Q9" i="20"/>
  <c r="E10" i="20"/>
  <c r="P10" i="20"/>
  <c r="Q10" i="20"/>
  <c r="E11" i="20"/>
  <c r="P11" i="20"/>
  <c r="Q11" i="20"/>
  <c r="W11" i="20"/>
  <c r="E12" i="20"/>
  <c r="P12" i="20"/>
  <c r="Q12" i="20"/>
  <c r="V12" i="20"/>
  <c r="E13" i="20"/>
  <c r="P13" i="20"/>
  <c r="Q13" i="20"/>
  <c r="V13" i="20"/>
  <c r="E14" i="20"/>
  <c r="P14" i="20"/>
  <c r="Q14" i="20"/>
  <c r="E15" i="20"/>
  <c r="P15" i="20"/>
  <c r="Q15" i="20"/>
  <c r="E16" i="20"/>
  <c r="P16" i="20"/>
  <c r="Q16" i="20"/>
  <c r="V16" i="20"/>
  <c r="E17" i="20"/>
  <c r="P17" i="20"/>
  <c r="Q17" i="20"/>
  <c r="E18" i="20"/>
  <c r="P18" i="20"/>
  <c r="Q18" i="20"/>
  <c r="E19" i="20"/>
  <c r="P19" i="20"/>
  <c r="Q19" i="20"/>
  <c r="W19" i="20"/>
  <c r="E20" i="20"/>
  <c r="P20" i="20"/>
  <c r="Q20" i="20"/>
  <c r="V20" i="20"/>
  <c r="W20" i="20"/>
  <c r="E21" i="20"/>
  <c r="P21" i="20"/>
  <c r="Q21" i="20"/>
  <c r="V21" i="20"/>
  <c r="E22" i="20"/>
  <c r="P22" i="20"/>
  <c r="Q22" i="20"/>
  <c r="E23" i="20"/>
  <c r="P23" i="20"/>
  <c r="Q23" i="20"/>
  <c r="W23" i="20"/>
  <c r="E24" i="20"/>
  <c r="P24" i="20"/>
  <c r="Q24" i="20"/>
  <c r="E25" i="20"/>
  <c r="P25" i="20"/>
  <c r="Q25" i="20"/>
  <c r="E26" i="20"/>
  <c r="P26" i="20"/>
  <c r="Q26" i="20"/>
  <c r="E27" i="20"/>
  <c r="P27" i="20"/>
  <c r="Q27" i="20"/>
  <c r="W27" i="20"/>
  <c r="E28" i="20"/>
  <c r="P28" i="20"/>
  <c r="Q28" i="20"/>
  <c r="V28" i="20"/>
  <c r="W28" i="20"/>
  <c r="E29" i="20"/>
  <c r="P29" i="20"/>
  <c r="Q29" i="20"/>
  <c r="V29" i="20"/>
  <c r="E30" i="20"/>
  <c r="P30" i="20"/>
  <c r="Q30" i="20"/>
  <c r="E31" i="20"/>
  <c r="P31" i="20"/>
  <c r="Q31" i="20"/>
  <c r="W31" i="20"/>
  <c r="E32" i="20"/>
  <c r="P32" i="20"/>
  <c r="Q32" i="20"/>
  <c r="V32" i="20"/>
  <c r="E33" i="20"/>
  <c r="P33" i="20"/>
  <c r="Q33" i="20"/>
  <c r="E34" i="20"/>
  <c r="P34" i="20"/>
  <c r="Q34" i="20"/>
  <c r="E35" i="20"/>
  <c r="P35" i="20"/>
  <c r="Q35" i="20"/>
  <c r="W35" i="20"/>
  <c r="E36" i="20"/>
  <c r="P36" i="20"/>
  <c r="Q36" i="20"/>
  <c r="V36" i="20"/>
  <c r="W36" i="20"/>
  <c r="E37" i="20"/>
  <c r="P37" i="20"/>
  <c r="Q37" i="20"/>
  <c r="V37" i="20"/>
  <c r="E38" i="20"/>
  <c r="P38" i="20"/>
  <c r="Q38" i="20"/>
  <c r="E39" i="20"/>
  <c r="P39" i="20"/>
  <c r="Q39" i="20"/>
  <c r="W39" i="20"/>
  <c r="E40" i="20"/>
  <c r="P40" i="20"/>
  <c r="Q40" i="20"/>
  <c r="V40" i="20"/>
  <c r="E41" i="20"/>
  <c r="P41" i="20"/>
  <c r="Q41" i="20"/>
  <c r="E42" i="20"/>
  <c r="P42" i="20"/>
  <c r="Q42" i="20"/>
  <c r="E43" i="20"/>
  <c r="P43" i="20"/>
  <c r="Q43" i="20"/>
  <c r="W43" i="20"/>
  <c r="E44" i="20"/>
  <c r="P44" i="20"/>
  <c r="Q44" i="20"/>
  <c r="V44" i="20"/>
  <c r="W44" i="20"/>
  <c r="E45" i="20"/>
  <c r="P45" i="20"/>
  <c r="Q45" i="20"/>
  <c r="V45" i="20"/>
  <c r="E46" i="20"/>
  <c r="P46" i="20"/>
  <c r="Q46" i="20"/>
  <c r="E47" i="20"/>
  <c r="P47" i="20"/>
  <c r="Q47" i="20"/>
  <c r="W47" i="20"/>
  <c r="E48" i="20"/>
  <c r="P48" i="20"/>
  <c r="Q48" i="20"/>
  <c r="V48" i="20"/>
  <c r="E49" i="20"/>
  <c r="P49" i="20"/>
  <c r="Q49" i="20"/>
  <c r="E50" i="20"/>
  <c r="P50" i="20"/>
  <c r="Q50" i="20"/>
  <c r="E51" i="20"/>
  <c r="P51" i="20"/>
  <c r="Q51" i="20"/>
  <c r="W51" i="20"/>
  <c r="E52" i="20"/>
  <c r="P52" i="20"/>
  <c r="Q52" i="20"/>
  <c r="V52" i="20"/>
  <c r="W52" i="20"/>
  <c r="E53" i="20"/>
  <c r="P53" i="20"/>
  <c r="Q53" i="20"/>
  <c r="V53" i="20"/>
  <c r="E54" i="20"/>
  <c r="P54" i="20"/>
  <c r="Q54" i="20"/>
  <c r="E55" i="20"/>
  <c r="P55" i="20"/>
  <c r="Q55" i="20"/>
  <c r="W55" i="20"/>
  <c r="E56" i="20"/>
  <c r="P56" i="20"/>
  <c r="Q56" i="20"/>
  <c r="V56" i="20"/>
  <c r="E57" i="20"/>
  <c r="P57" i="20"/>
  <c r="Q57" i="20"/>
  <c r="E58" i="20"/>
  <c r="P58" i="20"/>
  <c r="Q58" i="20"/>
  <c r="E59" i="20"/>
  <c r="P59" i="20"/>
  <c r="Q59" i="20"/>
  <c r="W59" i="20"/>
  <c r="E60" i="20"/>
  <c r="P60" i="20"/>
  <c r="Q60" i="20"/>
  <c r="V60" i="20"/>
  <c r="W60" i="20"/>
  <c r="E61" i="20"/>
  <c r="P61" i="20"/>
  <c r="Q61" i="20"/>
  <c r="V61" i="20"/>
  <c r="E62" i="20"/>
  <c r="P62" i="20"/>
  <c r="Q62" i="20"/>
  <c r="E63" i="20"/>
  <c r="P63" i="20"/>
  <c r="Q63" i="20"/>
  <c r="W63" i="20"/>
  <c r="E64" i="20"/>
  <c r="P64" i="20"/>
  <c r="Q64" i="20"/>
  <c r="V64" i="20"/>
  <c r="E65" i="20"/>
  <c r="P65" i="20"/>
  <c r="Q65" i="20"/>
  <c r="E66" i="20"/>
  <c r="P66" i="20"/>
  <c r="Q66" i="20"/>
  <c r="E67" i="20"/>
  <c r="P67" i="20"/>
  <c r="Q67" i="20"/>
  <c r="W67" i="20"/>
  <c r="E68" i="20"/>
  <c r="P68" i="20"/>
  <c r="Q68" i="20"/>
  <c r="V68" i="20"/>
  <c r="W68" i="20"/>
  <c r="E69" i="20"/>
  <c r="P69" i="20"/>
  <c r="Q69" i="20"/>
  <c r="V69" i="20"/>
  <c r="E70" i="20"/>
  <c r="P70" i="20"/>
  <c r="Q70" i="20"/>
  <c r="E71" i="20"/>
  <c r="P71" i="20"/>
  <c r="Q71" i="20"/>
  <c r="W71" i="20"/>
  <c r="E72" i="20"/>
  <c r="P72" i="20"/>
  <c r="Q72" i="20"/>
  <c r="V72" i="20"/>
  <c r="E73" i="20"/>
  <c r="P73" i="20"/>
  <c r="Q73" i="20"/>
  <c r="E74" i="20"/>
  <c r="P74" i="20"/>
  <c r="Q74" i="20"/>
  <c r="E75" i="20"/>
  <c r="P75" i="20"/>
  <c r="Q75" i="20"/>
  <c r="W75" i="20"/>
  <c r="E76" i="20"/>
  <c r="P76" i="20"/>
  <c r="Q76" i="20"/>
  <c r="V76" i="20"/>
  <c r="W76" i="20"/>
  <c r="E77" i="20"/>
  <c r="P77" i="20"/>
  <c r="Q77" i="20"/>
  <c r="V77" i="20"/>
  <c r="E78" i="20"/>
  <c r="P78" i="20"/>
  <c r="Q78" i="20"/>
  <c r="E79" i="20"/>
  <c r="P79" i="20"/>
  <c r="Q79" i="20"/>
  <c r="W79" i="20"/>
  <c r="E80" i="20"/>
  <c r="P80" i="20"/>
  <c r="Q80" i="20"/>
  <c r="V80" i="20"/>
  <c r="E81" i="20"/>
  <c r="P81" i="20"/>
  <c r="Q81" i="20"/>
  <c r="E82" i="20"/>
  <c r="P82" i="20"/>
  <c r="Q82" i="20"/>
  <c r="E83" i="20"/>
  <c r="P83" i="20"/>
  <c r="Q83" i="20"/>
  <c r="W83" i="20"/>
  <c r="E84" i="20"/>
  <c r="P84" i="20"/>
  <c r="Q84" i="20"/>
  <c r="V84" i="20"/>
  <c r="W84" i="20"/>
  <c r="E85" i="20"/>
  <c r="P85" i="20"/>
  <c r="Q85" i="20"/>
  <c r="V85" i="20"/>
  <c r="E86" i="20"/>
  <c r="P86" i="20"/>
  <c r="Q86" i="20"/>
  <c r="E87" i="20"/>
  <c r="P87" i="20"/>
  <c r="Q87" i="20"/>
  <c r="W87" i="20"/>
  <c r="E88" i="20"/>
  <c r="P88" i="20"/>
  <c r="Q88" i="20"/>
  <c r="V88" i="20"/>
  <c r="E89" i="20"/>
  <c r="P89" i="20"/>
  <c r="Q89" i="20"/>
  <c r="E90" i="20"/>
  <c r="P90" i="20"/>
  <c r="Q90" i="20"/>
  <c r="E91" i="20"/>
  <c r="P91" i="20"/>
  <c r="Q91" i="20"/>
  <c r="W91" i="20"/>
  <c r="E92" i="20"/>
  <c r="P92" i="20"/>
  <c r="Q92" i="20"/>
  <c r="V92" i="20"/>
  <c r="W92" i="20"/>
  <c r="E93" i="20"/>
  <c r="P93" i="20"/>
  <c r="Q93" i="20"/>
  <c r="V93" i="20"/>
  <c r="E94" i="20"/>
  <c r="P94" i="20"/>
  <c r="Q94" i="20"/>
  <c r="W94" i="20"/>
  <c r="E95" i="20"/>
  <c r="P95" i="20"/>
  <c r="Q95" i="20"/>
  <c r="V95" i="20"/>
  <c r="W95" i="20"/>
  <c r="E96" i="20"/>
  <c r="P96" i="20"/>
  <c r="Q96" i="20"/>
  <c r="V96" i="20"/>
  <c r="E97" i="20"/>
  <c r="P97" i="20"/>
  <c r="Q97" i="20"/>
  <c r="W97" i="20"/>
  <c r="E98" i="20"/>
  <c r="P98" i="20"/>
  <c r="Q98" i="20"/>
  <c r="V98" i="20"/>
  <c r="E99" i="20"/>
  <c r="P99" i="20"/>
  <c r="Q99" i="20"/>
  <c r="W99" i="20"/>
  <c r="E100" i="20"/>
  <c r="P100" i="20"/>
  <c r="Q100" i="20"/>
  <c r="V100" i="20"/>
  <c r="W100" i="20"/>
  <c r="E101" i="20"/>
  <c r="P101" i="20"/>
  <c r="Q101" i="20"/>
  <c r="V101" i="20"/>
  <c r="E102" i="20"/>
  <c r="P102" i="20"/>
  <c r="Q102" i="20"/>
  <c r="W102" i="20"/>
  <c r="E103" i="20"/>
  <c r="P103" i="20"/>
  <c r="Q103" i="20"/>
  <c r="V103" i="20"/>
  <c r="W103" i="20"/>
  <c r="E104" i="20"/>
  <c r="P104" i="20"/>
  <c r="Q104" i="20"/>
  <c r="V104" i="20"/>
  <c r="E105" i="20"/>
  <c r="P105" i="20"/>
  <c r="Q105" i="20"/>
  <c r="W105" i="20"/>
  <c r="E106" i="20"/>
  <c r="P106" i="20"/>
  <c r="Q106" i="20"/>
  <c r="V106" i="20"/>
  <c r="E107" i="20"/>
  <c r="P107" i="20"/>
  <c r="Q107" i="20"/>
  <c r="W107" i="20"/>
  <c r="E108" i="20"/>
  <c r="P108" i="20"/>
  <c r="Q108" i="20"/>
  <c r="V108" i="20"/>
  <c r="W108" i="20"/>
  <c r="E109" i="20"/>
  <c r="P109" i="20"/>
  <c r="Q109" i="20"/>
  <c r="V109" i="20"/>
  <c r="E110" i="20"/>
  <c r="P110" i="20"/>
  <c r="Q110" i="20"/>
  <c r="W110" i="20"/>
  <c r="E111" i="20"/>
  <c r="P111" i="20"/>
  <c r="Q111" i="20"/>
  <c r="V111" i="20"/>
  <c r="W111" i="20"/>
  <c r="E112" i="20"/>
  <c r="P112" i="20"/>
  <c r="Q112" i="20"/>
  <c r="V112" i="20"/>
  <c r="W112" i="20"/>
  <c r="E113" i="20"/>
  <c r="P113" i="20"/>
  <c r="Q113" i="20"/>
  <c r="V113" i="20"/>
  <c r="W113" i="20"/>
  <c r="E114" i="20"/>
  <c r="P114" i="20"/>
  <c r="Q114" i="20"/>
  <c r="V114" i="20"/>
  <c r="W114" i="20"/>
  <c r="E115" i="20"/>
  <c r="P115" i="20"/>
  <c r="Q115" i="20"/>
  <c r="V115" i="20"/>
  <c r="W115" i="20"/>
  <c r="E116" i="20"/>
  <c r="P116" i="20"/>
  <c r="Q116" i="20"/>
  <c r="V116" i="20"/>
  <c r="W116" i="20"/>
  <c r="E117" i="20"/>
  <c r="P117" i="20"/>
  <c r="Q117" i="20"/>
  <c r="V117" i="20"/>
  <c r="W117" i="20"/>
  <c r="E118" i="20"/>
  <c r="P118" i="20"/>
  <c r="Q118" i="20"/>
  <c r="V118" i="20"/>
  <c r="W118" i="20"/>
  <c r="E119" i="20"/>
  <c r="P119" i="20"/>
  <c r="Q119" i="20"/>
  <c r="V119" i="20"/>
  <c r="W119" i="20"/>
  <c r="E120" i="20"/>
  <c r="P120" i="20"/>
  <c r="Q120" i="20"/>
  <c r="V120" i="20"/>
  <c r="W120" i="20"/>
  <c r="E121" i="20"/>
  <c r="P121" i="20"/>
  <c r="Q121" i="20"/>
  <c r="V121" i="20"/>
  <c r="W121" i="20"/>
  <c r="E122" i="20"/>
  <c r="P122" i="20"/>
  <c r="Q122" i="20"/>
  <c r="V122" i="20"/>
  <c r="W122" i="20"/>
  <c r="E123" i="20"/>
  <c r="P123" i="20"/>
  <c r="Q123" i="20"/>
  <c r="V123" i="20"/>
  <c r="W123" i="20"/>
  <c r="E124" i="20"/>
  <c r="P124" i="20"/>
  <c r="Q124" i="20"/>
  <c r="V124" i="20"/>
  <c r="W124" i="20"/>
  <c r="E125" i="20"/>
  <c r="P125" i="20"/>
  <c r="Q125" i="20"/>
  <c r="V125" i="20"/>
  <c r="W125" i="20"/>
  <c r="E126" i="20"/>
  <c r="P126" i="20"/>
  <c r="Q126" i="20"/>
  <c r="V126" i="20"/>
  <c r="W126" i="20"/>
  <c r="E127" i="20"/>
  <c r="P127" i="20"/>
  <c r="Q127" i="20"/>
  <c r="V127" i="20"/>
  <c r="W127" i="20"/>
  <c r="E128" i="20"/>
  <c r="P128" i="20"/>
  <c r="Q128" i="20"/>
  <c r="V128" i="20"/>
  <c r="W128" i="20"/>
  <c r="E129" i="20"/>
  <c r="P129" i="20"/>
  <c r="Q129" i="20"/>
  <c r="V129" i="20"/>
  <c r="W129" i="20"/>
  <c r="E130" i="20"/>
  <c r="P130" i="20"/>
  <c r="Q130" i="20"/>
  <c r="V130" i="20"/>
  <c r="W130" i="20"/>
  <c r="E131" i="20"/>
  <c r="P131" i="20"/>
  <c r="Q131" i="20"/>
  <c r="V131" i="20"/>
  <c r="W131" i="20"/>
  <c r="E132" i="20"/>
  <c r="P132" i="20"/>
  <c r="Q132" i="20"/>
  <c r="V132" i="20"/>
  <c r="W132" i="20"/>
  <c r="E133" i="20"/>
  <c r="P133" i="20"/>
  <c r="Q133" i="20"/>
  <c r="V133" i="20"/>
  <c r="W133" i="20"/>
  <c r="E134" i="20"/>
  <c r="P134" i="20"/>
  <c r="Q134" i="20"/>
  <c r="V134" i="20"/>
  <c r="W134" i="20"/>
  <c r="E135" i="20"/>
  <c r="P135" i="20"/>
  <c r="Q135" i="20"/>
  <c r="V135" i="20"/>
  <c r="W135" i="20"/>
  <c r="E136" i="20"/>
  <c r="P136" i="20"/>
  <c r="Q136" i="20"/>
  <c r="V136" i="20"/>
  <c r="W136" i="20"/>
  <c r="E137" i="20"/>
  <c r="P137" i="20"/>
  <c r="Q137" i="20"/>
  <c r="V137" i="20"/>
  <c r="W137" i="20"/>
  <c r="E138" i="20"/>
  <c r="P138" i="20"/>
  <c r="Q138" i="20"/>
  <c r="V138" i="20"/>
  <c r="W138" i="20"/>
  <c r="E139" i="20"/>
  <c r="P139" i="20"/>
  <c r="Q139" i="20"/>
  <c r="V139" i="20"/>
  <c r="W139" i="20"/>
  <c r="E140" i="20"/>
  <c r="P140" i="20"/>
  <c r="Q140" i="20"/>
  <c r="V140" i="20"/>
  <c r="W140" i="20"/>
  <c r="E141" i="20"/>
  <c r="P141" i="20"/>
  <c r="Q141" i="20"/>
  <c r="V141" i="20"/>
  <c r="W141" i="20"/>
  <c r="E142" i="20"/>
  <c r="P142" i="20"/>
  <c r="Q142" i="20"/>
  <c r="V142" i="20"/>
  <c r="W142" i="20"/>
  <c r="E143" i="20"/>
  <c r="P143" i="20"/>
  <c r="Q143" i="20"/>
  <c r="V143" i="20"/>
  <c r="W143" i="20"/>
  <c r="E144" i="20"/>
  <c r="P144" i="20"/>
  <c r="Q144" i="20"/>
  <c r="V144" i="20"/>
  <c r="W144" i="20"/>
  <c r="E145" i="20"/>
  <c r="P145" i="20"/>
  <c r="Q145" i="20"/>
  <c r="V145" i="20"/>
  <c r="W145" i="20"/>
  <c r="E146" i="20"/>
  <c r="P146" i="20"/>
  <c r="Q146" i="20"/>
  <c r="V146" i="20"/>
  <c r="W146" i="20"/>
  <c r="E147" i="20"/>
  <c r="P147" i="20"/>
  <c r="Q147" i="20"/>
  <c r="V147" i="20"/>
  <c r="W147" i="20"/>
  <c r="E148" i="20"/>
  <c r="P148" i="20"/>
  <c r="Q148" i="20"/>
  <c r="V148" i="20"/>
  <c r="W148" i="20"/>
  <c r="E149" i="20"/>
  <c r="P149" i="20"/>
  <c r="Q149" i="20"/>
  <c r="V149" i="20"/>
  <c r="W149" i="20"/>
  <c r="E150" i="20"/>
  <c r="P150" i="20"/>
  <c r="Q150" i="20"/>
  <c r="V150" i="20"/>
  <c r="W150" i="20"/>
  <c r="E151" i="20"/>
  <c r="P151" i="20"/>
  <c r="Q151" i="20"/>
  <c r="V151" i="20"/>
  <c r="W151" i="20"/>
  <c r="E152" i="20"/>
  <c r="P152" i="20"/>
  <c r="Q152" i="20"/>
  <c r="V152" i="20"/>
  <c r="W152" i="20"/>
  <c r="E153" i="20"/>
  <c r="P153" i="20"/>
  <c r="Q153" i="20"/>
  <c r="V153" i="20"/>
  <c r="W153" i="20"/>
  <c r="E154" i="20"/>
  <c r="P154" i="20"/>
  <c r="Q154" i="20"/>
  <c r="V154" i="20"/>
  <c r="W154" i="20"/>
  <c r="E155" i="20"/>
  <c r="P155" i="20"/>
  <c r="Q155" i="20"/>
  <c r="V155" i="20"/>
  <c r="W155" i="20"/>
  <c r="E156" i="20"/>
  <c r="P156" i="20"/>
  <c r="Q156" i="20"/>
  <c r="V156" i="20"/>
  <c r="W156" i="20"/>
  <c r="E157" i="20"/>
  <c r="P157" i="20"/>
  <c r="Q157" i="20"/>
  <c r="V157" i="20"/>
  <c r="W157" i="20"/>
  <c r="E158" i="20"/>
  <c r="P158" i="20"/>
  <c r="Q158" i="20"/>
  <c r="V158" i="20"/>
  <c r="W158" i="20"/>
  <c r="E159" i="20"/>
  <c r="P159" i="20"/>
  <c r="Q159" i="20"/>
  <c r="V159" i="20"/>
  <c r="W159" i="20"/>
  <c r="E160" i="20"/>
  <c r="P160" i="20"/>
  <c r="Q160" i="20"/>
  <c r="V160" i="20"/>
  <c r="W160" i="20"/>
  <c r="E161" i="20"/>
  <c r="P161" i="20"/>
  <c r="Q161" i="20"/>
  <c r="V161" i="20"/>
  <c r="W161" i="20"/>
  <c r="E162" i="20"/>
  <c r="P162" i="20"/>
  <c r="Q162" i="20"/>
  <c r="V162" i="20"/>
  <c r="W162" i="20"/>
  <c r="E163" i="20"/>
  <c r="P163" i="20"/>
  <c r="Q163" i="20"/>
  <c r="V163" i="20"/>
  <c r="W163" i="20"/>
  <c r="E164" i="20"/>
  <c r="P164" i="20"/>
  <c r="Q164" i="20"/>
  <c r="V164" i="20"/>
  <c r="W164" i="20"/>
  <c r="E165" i="20"/>
  <c r="P165" i="20"/>
  <c r="Q165" i="20"/>
  <c r="V165" i="20"/>
  <c r="W165" i="20"/>
  <c r="E166" i="20"/>
  <c r="P166" i="20"/>
  <c r="Q166" i="20"/>
  <c r="V166" i="20"/>
  <c r="W166" i="20"/>
  <c r="E167" i="20"/>
  <c r="P167" i="20"/>
  <c r="Q167" i="20"/>
  <c r="V167" i="20"/>
  <c r="W167" i="20"/>
  <c r="E168" i="20"/>
  <c r="P168" i="20"/>
  <c r="Q168" i="20"/>
  <c r="V168" i="20"/>
  <c r="W168" i="20"/>
  <c r="E169" i="20"/>
  <c r="P169" i="20"/>
  <c r="Q169" i="20"/>
  <c r="V169" i="20"/>
  <c r="W169" i="20"/>
  <c r="E170" i="20"/>
  <c r="P170" i="20"/>
  <c r="Q170" i="20"/>
  <c r="V170" i="20"/>
  <c r="W170" i="20"/>
  <c r="E171" i="20"/>
  <c r="P171" i="20"/>
  <c r="Q171" i="20"/>
  <c r="V171" i="20"/>
  <c r="W171" i="20"/>
  <c r="E172" i="20"/>
  <c r="P172" i="20"/>
  <c r="Q172" i="20"/>
  <c r="V172" i="20"/>
  <c r="W172" i="20"/>
  <c r="E173" i="20"/>
  <c r="P173" i="20"/>
  <c r="Q173" i="20"/>
  <c r="V173" i="20"/>
  <c r="W173" i="20"/>
  <c r="E174" i="20"/>
  <c r="P174" i="20"/>
  <c r="Q174" i="20"/>
  <c r="V174" i="20"/>
  <c r="W174" i="20"/>
  <c r="E175" i="20"/>
  <c r="P175" i="20"/>
  <c r="Q175" i="20"/>
  <c r="V175" i="20"/>
  <c r="W175" i="20"/>
  <c r="E176" i="20"/>
  <c r="P176" i="20"/>
  <c r="Q176" i="20"/>
  <c r="V176" i="20"/>
  <c r="W176" i="20"/>
  <c r="E177" i="20"/>
  <c r="P177" i="20"/>
  <c r="Q177" i="20"/>
  <c r="V177" i="20"/>
  <c r="W177" i="20"/>
  <c r="E178" i="20"/>
  <c r="P178" i="20"/>
  <c r="Q178" i="20"/>
  <c r="V178" i="20"/>
  <c r="W178" i="20"/>
  <c r="E179" i="20"/>
  <c r="P179" i="20"/>
  <c r="Q179" i="20"/>
  <c r="V179" i="20"/>
  <c r="W179" i="20"/>
  <c r="E180" i="20"/>
  <c r="P180" i="20"/>
  <c r="Q180" i="20"/>
  <c r="V180" i="20"/>
  <c r="W180" i="20"/>
  <c r="E181" i="20"/>
  <c r="P181" i="20"/>
  <c r="Q181" i="20"/>
  <c r="V181" i="20"/>
  <c r="W181" i="20"/>
  <c r="E182" i="20"/>
  <c r="P182" i="20"/>
  <c r="Q182" i="20"/>
  <c r="V182" i="20"/>
  <c r="W182" i="20"/>
  <c r="E183" i="20"/>
  <c r="P183" i="20"/>
  <c r="Q183" i="20"/>
  <c r="V183" i="20"/>
  <c r="W183" i="20"/>
  <c r="E184" i="20"/>
  <c r="P184" i="20"/>
  <c r="Q184" i="20"/>
  <c r="V184" i="20"/>
  <c r="W184" i="20"/>
  <c r="E185" i="20"/>
  <c r="P185" i="20"/>
  <c r="Q185" i="20"/>
  <c r="V185" i="20"/>
  <c r="W185" i="20"/>
  <c r="E186" i="20"/>
  <c r="P186" i="20"/>
  <c r="Q186" i="20"/>
  <c r="V186" i="20"/>
  <c r="W186" i="20"/>
  <c r="E187" i="20"/>
  <c r="P187" i="20"/>
  <c r="Q187" i="20"/>
  <c r="V187" i="20"/>
  <c r="W187" i="20"/>
  <c r="E188" i="20"/>
  <c r="P188" i="20"/>
  <c r="Q188" i="20"/>
  <c r="V188" i="20"/>
  <c r="W188" i="20"/>
  <c r="E189" i="20"/>
  <c r="P189" i="20"/>
  <c r="Q189" i="20"/>
  <c r="V189" i="20"/>
  <c r="W189" i="20"/>
  <c r="E190" i="20"/>
  <c r="P190" i="20"/>
  <c r="Q190" i="20"/>
  <c r="V190" i="20"/>
  <c r="W190" i="20"/>
  <c r="E191" i="20"/>
  <c r="P191" i="20"/>
  <c r="Q191" i="20"/>
  <c r="V191" i="20"/>
  <c r="W191" i="20"/>
  <c r="E192" i="20"/>
  <c r="P192" i="20"/>
  <c r="Q192" i="20"/>
  <c r="V192" i="20"/>
  <c r="W192" i="20"/>
  <c r="E193" i="20"/>
  <c r="P193" i="20"/>
  <c r="Q193" i="20"/>
  <c r="V193" i="20"/>
  <c r="W193" i="20"/>
  <c r="E194" i="20"/>
  <c r="P194" i="20"/>
  <c r="Q194" i="20"/>
  <c r="V194" i="20"/>
  <c r="W194" i="20"/>
  <c r="E195" i="20"/>
  <c r="P195" i="20"/>
  <c r="Q195" i="20"/>
  <c r="V195" i="20"/>
  <c r="W195" i="20"/>
  <c r="E196" i="20"/>
  <c r="P196" i="20"/>
  <c r="Q196" i="20"/>
  <c r="V196" i="20"/>
  <c r="W196" i="20"/>
  <c r="E197" i="20"/>
  <c r="P197" i="20"/>
  <c r="Q197" i="20"/>
  <c r="V197" i="20"/>
  <c r="W197" i="20"/>
  <c r="E198" i="20"/>
  <c r="P198" i="20"/>
  <c r="Q198" i="20"/>
  <c r="V198" i="20"/>
  <c r="W198" i="20"/>
  <c r="E199" i="20"/>
  <c r="P199" i="20"/>
  <c r="Q199" i="20"/>
  <c r="V199" i="20"/>
  <c r="W199" i="20"/>
  <c r="E200" i="20"/>
  <c r="P200" i="20"/>
  <c r="Q200" i="20"/>
  <c r="V200" i="20"/>
  <c r="W200" i="20"/>
  <c r="E201" i="20"/>
  <c r="P201" i="20"/>
  <c r="Q201" i="20"/>
  <c r="V201" i="20"/>
  <c r="W201" i="20"/>
  <c r="E202" i="20"/>
  <c r="P202" i="20"/>
  <c r="Q202" i="20"/>
  <c r="V202" i="20"/>
  <c r="W202" i="20"/>
  <c r="E203" i="20"/>
  <c r="P203" i="20"/>
  <c r="Q203" i="20"/>
  <c r="V203" i="20"/>
  <c r="W203" i="20"/>
  <c r="E204" i="20"/>
  <c r="P204" i="20"/>
  <c r="Q204" i="20"/>
  <c r="V204" i="20"/>
  <c r="W204" i="20"/>
  <c r="E205" i="20"/>
  <c r="P205" i="20"/>
  <c r="Q205" i="20"/>
  <c r="V205" i="20"/>
  <c r="W205" i="20"/>
  <c r="E206" i="20"/>
  <c r="P206" i="20"/>
  <c r="Q206" i="20"/>
  <c r="V206" i="20"/>
  <c r="W206" i="20"/>
  <c r="E207" i="20"/>
  <c r="P207" i="20"/>
  <c r="Q207" i="20"/>
  <c r="V207" i="20"/>
  <c r="W207" i="20"/>
  <c r="E208" i="20"/>
  <c r="P208" i="20"/>
  <c r="Q208" i="20"/>
  <c r="V208" i="20"/>
  <c r="W208" i="20"/>
  <c r="E209" i="20"/>
  <c r="P209" i="20"/>
  <c r="Q209" i="20"/>
  <c r="V209" i="20"/>
  <c r="W209" i="20"/>
  <c r="E210" i="20"/>
  <c r="P210" i="20"/>
  <c r="Q210" i="20"/>
  <c r="V210" i="20"/>
  <c r="W210" i="20"/>
  <c r="E211" i="20"/>
  <c r="P211" i="20"/>
  <c r="Q211" i="20"/>
  <c r="V211" i="20"/>
  <c r="W211" i="20"/>
  <c r="E212" i="20"/>
  <c r="P212" i="20"/>
  <c r="Q212" i="20"/>
  <c r="V212" i="20"/>
  <c r="W212" i="20"/>
  <c r="E213" i="20"/>
  <c r="P213" i="20"/>
  <c r="Q213" i="20"/>
  <c r="V213" i="20"/>
  <c r="W213" i="20"/>
  <c r="E214" i="20"/>
  <c r="P214" i="20"/>
  <c r="Q214" i="20"/>
  <c r="V214" i="20"/>
  <c r="W214" i="20"/>
  <c r="E215" i="20"/>
  <c r="P215" i="20"/>
  <c r="Q215" i="20"/>
  <c r="V215" i="20"/>
  <c r="W215" i="20"/>
  <c r="E216" i="20"/>
  <c r="P216" i="20"/>
  <c r="Q216" i="20"/>
  <c r="V216" i="20"/>
  <c r="W216" i="20"/>
  <c r="E217" i="20"/>
  <c r="P217" i="20"/>
  <c r="Q217" i="20"/>
  <c r="V217" i="20"/>
  <c r="W217" i="20"/>
  <c r="E218" i="20"/>
  <c r="P218" i="20"/>
  <c r="Q218" i="20"/>
  <c r="V218" i="20"/>
  <c r="W218" i="20"/>
  <c r="E219" i="20"/>
  <c r="P219" i="20"/>
  <c r="Q219" i="20"/>
  <c r="V219" i="20"/>
  <c r="W219" i="20"/>
  <c r="E220" i="20"/>
  <c r="P220" i="20"/>
  <c r="Q220" i="20"/>
  <c r="V220" i="20"/>
  <c r="W220" i="20"/>
  <c r="E221" i="20"/>
  <c r="P221" i="20"/>
  <c r="Q221" i="20"/>
  <c r="V221" i="20"/>
  <c r="W221" i="20"/>
  <c r="E222" i="20"/>
  <c r="P222" i="20"/>
  <c r="Q222" i="20"/>
  <c r="V222" i="20"/>
  <c r="W222" i="20"/>
  <c r="E223" i="20"/>
  <c r="P223" i="20"/>
  <c r="Q223" i="20"/>
  <c r="V223" i="20"/>
  <c r="W223" i="20"/>
  <c r="E224" i="20"/>
  <c r="P224" i="20"/>
  <c r="Q224" i="20"/>
  <c r="V224" i="20"/>
  <c r="W224" i="20"/>
  <c r="E225" i="20"/>
  <c r="P225" i="20"/>
  <c r="Q225" i="20"/>
  <c r="V225" i="20"/>
  <c r="W225" i="20"/>
  <c r="E226" i="20"/>
  <c r="P226" i="20"/>
  <c r="Q226" i="20"/>
  <c r="V226" i="20"/>
  <c r="W226" i="20"/>
  <c r="E227" i="20"/>
  <c r="P227" i="20"/>
  <c r="Q227" i="20"/>
  <c r="V227" i="20"/>
  <c r="W227" i="20"/>
  <c r="E228" i="20"/>
  <c r="P228" i="20"/>
  <c r="Q228" i="20"/>
  <c r="V228" i="20"/>
  <c r="W228" i="20"/>
  <c r="E229" i="20"/>
  <c r="P229" i="20"/>
  <c r="Q229" i="20"/>
  <c r="V229" i="20"/>
  <c r="W229" i="20"/>
  <c r="E230" i="20"/>
  <c r="P230" i="20"/>
  <c r="Q230" i="20"/>
  <c r="V230" i="20"/>
  <c r="W230" i="20"/>
  <c r="E231" i="20"/>
  <c r="P231" i="20"/>
  <c r="Q231" i="20"/>
  <c r="V231" i="20"/>
  <c r="W231" i="20"/>
  <c r="E232" i="20"/>
  <c r="P232" i="20"/>
  <c r="Q232" i="20"/>
  <c r="V232" i="20"/>
  <c r="W232" i="20"/>
  <c r="E233" i="20"/>
  <c r="P233" i="20"/>
  <c r="Q233" i="20"/>
  <c r="V233" i="20"/>
  <c r="W233" i="20"/>
  <c r="E234" i="20"/>
  <c r="P234" i="20"/>
  <c r="Q234" i="20"/>
  <c r="V234" i="20"/>
  <c r="W234" i="20"/>
  <c r="E235" i="20"/>
  <c r="P235" i="20"/>
  <c r="Q235" i="20"/>
  <c r="V235" i="20"/>
  <c r="W235" i="20"/>
  <c r="E236" i="20"/>
  <c r="P236" i="20"/>
  <c r="Q236" i="20"/>
  <c r="V236" i="20"/>
  <c r="W236" i="20"/>
  <c r="E237" i="20"/>
  <c r="P237" i="20"/>
  <c r="Q237" i="20"/>
  <c r="V237" i="20"/>
  <c r="W237" i="20"/>
  <c r="E238" i="20"/>
  <c r="P238" i="20"/>
  <c r="Q238" i="20"/>
  <c r="V238" i="20"/>
  <c r="W238" i="20"/>
  <c r="E239" i="20"/>
  <c r="P239" i="20"/>
  <c r="Q239" i="20"/>
  <c r="V239" i="20"/>
  <c r="W239" i="20"/>
  <c r="E240" i="20"/>
  <c r="P240" i="20"/>
  <c r="Q240" i="20"/>
  <c r="V240" i="20"/>
  <c r="W240" i="20"/>
  <c r="E241" i="20"/>
  <c r="P241" i="20"/>
  <c r="Q241" i="20"/>
  <c r="V241" i="20"/>
  <c r="W241" i="20"/>
  <c r="E242" i="20"/>
  <c r="P242" i="20"/>
  <c r="Q242" i="20"/>
  <c r="V242" i="20"/>
  <c r="W242" i="20"/>
  <c r="E243" i="20"/>
  <c r="P243" i="20"/>
  <c r="Q243" i="20"/>
  <c r="V243" i="20"/>
  <c r="W243" i="20"/>
  <c r="E244" i="20"/>
  <c r="P244" i="20"/>
  <c r="Q244" i="20"/>
  <c r="V244" i="20"/>
  <c r="W244" i="20"/>
  <c r="E245" i="20"/>
  <c r="P245" i="20"/>
  <c r="Q245" i="20"/>
  <c r="V245" i="20"/>
  <c r="W245" i="20"/>
  <c r="E246" i="20"/>
  <c r="P246" i="20"/>
  <c r="Q246" i="20"/>
  <c r="V246" i="20"/>
  <c r="W246" i="20"/>
  <c r="E247" i="20"/>
  <c r="P247" i="20"/>
  <c r="Q247" i="20"/>
  <c r="V247" i="20"/>
  <c r="W247" i="20"/>
  <c r="E248" i="20"/>
  <c r="P248" i="20"/>
  <c r="Q248" i="20"/>
  <c r="V248" i="20"/>
  <c r="W248" i="20"/>
  <c r="E249" i="20"/>
  <c r="P249" i="20"/>
  <c r="Q249" i="20"/>
  <c r="V249" i="20"/>
  <c r="W249" i="20"/>
  <c r="E250" i="20"/>
  <c r="P250" i="20"/>
  <c r="Q250" i="20"/>
  <c r="V250" i="20"/>
  <c r="W250" i="20"/>
  <c r="E251" i="20"/>
  <c r="P251" i="20"/>
  <c r="Q251" i="20"/>
  <c r="V251" i="20"/>
  <c r="W251" i="20"/>
  <c r="E252" i="20"/>
  <c r="P252" i="20"/>
  <c r="Q252" i="20"/>
  <c r="V252" i="20"/>
  <c r="W252" i="20"/>
  <c r="E253" i="20"/>
  <c r="P253" i="20"/>
  <c r="Q253" i="20"/>
  <c r="V253" i="20"/>
  <c r="W253" i="20"/>
  <c r="E254" i="20"/>
  <c r="P254" i="20"/>
  <c r="Q254" i="20"/>
  <c r="V254" i="20"/>
  <c r="W254" i="20"/>
  <c r="E255" i="20"/>
  <c r="P255" i="20"/>
  <c r="Q255" i="20"/>
  <c r="V255" i="20"/>
  <c r="W255" i="20"/>
  <c r="E256" i="20"/>
  <c r="P256" i="20"/>
  <c r="Q256" i="20"/>
  <c r="V256" i="20"/>
  <c r="W256" i="20"/>
  <c r="E257" i="20"/>
  <c r="P257" i="20"/>
  <c r="Q257" i="20"/>
  <c r="V257" i="20"/>
  <c r="W257" i="20"/>
  <c r="E258" i="20"/>
  <c r="P258" i="20"/>
  <c r="Q258" i="20"/>
  <c r="V258" i="20"/>
  <c r="W258" i="20"/>
  <c r="E259" i="20"/>
  <c r="P259" i="20"/>
  <c r="Q259" i="20"/>
  <c r="V259" i="20"/>
  <c r="W259" i="20"/>
  <c r="E260" i="20"/>
  <c r="P260" i="20"/>
  <c r="Q260" i="20"/>
  <c r="V260" i="20"/>
  <c r="W260" i="20"/>
  <c r="E261" i="20"/>
  <c r="P261" i="20"/>
  <c r="Q261" i="20"/>
  <c r="V261" i="20"/>
  <c r="W261" i="20"/>
  <c r="E262" i="20"/>
  <c r="P262" i="20"/>
  <c r="Q262" i="20"/>
  <c r="V262" i="20"/>
  <c r="W262" i="20"/>
  <c r="E263" i="20"/>
  <c r="P263" i="20"/>
  <c r="Q263" i="20"/>
  <c r="V263" i="20"/>
  <c r="W263" i="20"/>
  <c r="E264" i="20"/>
  <c r="P264" i="20"/>
  <c r="Q264" i="20"/>
  <c r="V264" i="20"/>
  <c r="W264" i="20"/>
  <c r="E265" i="20"/>
  <c r="P265" i="20"/>
  <c r="Q265" i="20"/>
  <c r="V265" i="20"/>
  <c r="W265" i="20"/>
  <c r="E266" i="20"/>
  <c r="P266" i="20"/>
  <c r="Q266" i="20"/>
  <c r="V266" i="20"/>
  <c r="W266" i="20"/>
  <c r="E267" i="20"/>
  <c r="P267" i="20"/>
  <c r="Q267" i="20"/>
  <c r="V267" i="20"/>
  <c r="W267" i="20"/>
  <c r="E268" i="20"/>
  <c r="P268" i="20"/>
  <c r="Q268" i="20"/>
  <c r="V268" i="20"/>
  <c r="W268" i="20"/>
  <c r="E269" i="20"/>
  <c r="P269" i="20"/>
  <c r="Q269" i="20"/>
  <c r="V269" i="20"/>
  <c r="W269" i="20"/>
  <c r="E270" i="20"/>
  <c r="P270" i="20"/>
  <c r="Q270" i="20"/>
  <c r="V270" i="20"/>
  <c r="W270" i="20"/>
  <c r="E271" i="20"/>
  <c r="P271" i="20"/>
  <c r="Q271" i="20"/>
  <c r="V271" i="20"/>
  <c r="W271" i="20"/>
  <c r="E272" i="20"/>
  <c r="P272" i="20"/>
  <c r="Q272" i="20"/>
  <c r="V272" i="20"/>
  <c r="W272" i="20"/>
  <c r="E273" i="20"/>
  <c r="P273" i="20"/>
  <c r="Q273" i="20"/>
  <c r="V273" i="20"/>
  <c r="W273" i="20"/>
  <c r="E274" i="20"/>
  <c r="P274" i="20"/>
  <c r="Q274" i="20"/>
  <c r="V274" i="20"/>
  <c r="W274" i="20"/>
  <c r="E275" i="20"/>
  <c r="P275" i="20"/>
  <c r="Q275" i="20"/>
  <c r="V275" i="20"/>
  <c r="W275" i="20"/>
  <c r="E276" i="20"/>
  <c r="P276" i="20"/>
  <c r="Q276" i="20"/>
  <c r="V276" i="20"/>
  <c r="W276" i="20"/>
  <c r="E277" i="20"/>
  <c r="P277" i="20"/>
  <c r="Q277" i="20"/>
  <c r="V277" i="20"/>
  <c r="W277" i="20"/>
  <c r="E278" i="20"/>
  <c r="P278" i="20"/>
  <c r="Q278" i="20"/>
  <c r="V278" i="20"/>
  <c r="W278" i="20"/>
  <c r="E279" i="20"/>
  <c r="P279" i="20"/>
  <c r="Q279" i="20"/>
  <c r="V279" i="20"/>
  <c r="W279" i="20"/>
  <c r="E280" i="20"/>
  <c r="P280" i="20"/>
  <c r="Q280" i="20"/>
  <c r="V280" i="20"/>
  <c r="W280" i="20"/>
  <c r="E281" i="20"/>
  <c r="P281" i="20"/>
  <c r="Q281" i="20"/>
  <c r="V281" i="20"/>
  <c r="W281" i="20"/>
  <c r="E282" i="20"/>
  <c r="P282" i="20"/>
  <c r="Q282" i="20"/>
  <c r="V282" i="20"/>
  <c r="W282" i="20"/>
  <c r="E283" i="20"/>
  <c r="P283" i="20"/>
  <c r="Q283" i="20"/>
  <c r="V283" i="20"/>
  <c r="W283" i="20"/>
  <c r="E284" i="20"/>
  <c r="P284" i="20"/>
  <c r="Q284" i="20"/>
  <c r="V284" i="20"/>
  <c r="W284" i="20"/>
  <c r="E285" i="20"/>
  <c r="P285" i="20"/>
  <c r="Q285" i="20"/>
  <c r="V285" i="20"/>
  <c r="W285" i="20"/>
  <c r="E286" i="20"/>
  <c r="P286" i="20"/>
  <c r="Q286" i="20"/>
  <c r="V286" i="20"/>
  <c r="W286" i="20"/>
  <c r="E287" i="20"/>
  <c r="P287" i="20"/>
  <c r="Q287" i="20"/>
  <c r="V287" i="20"/>
  <c r="W287" i="20"/>
  <c r="E288" i="20"/>
  <c r="P288" i="20"/>
  <c r="Q288" i="20"/>
  <c r="V288" i="20"/>
  <c r="W288" i="20"/>
  <c r="E289" i="20"/>
  <c r="P289" i="20"/>
  <c r="Q289" i="20"/>
  <c r="V289" i="20"/>
  <c r="W289" i="20"/>
  <c r="E290" i="20"/>
  <c r="P290" i="20"/>
  <c r="Q290" i="20"/>
  <c r="V290" i="20"/>
  <c r="W290" i="20"/>
  <c r="E291" i="20"/>
  <c r="P291" i="20"/>
  <c r="Q291" i="20"/>
  <c r="V291" i="20"/>
  <c r="W291" i="20"/>
  <c r="E292" i="20"/>
  <c r="P292" i="20"/>
  <c r="Q292" i="20"/>
  <c r="V292" i="20"/>
  <c r="W292" i="20"/>
  <c r="E293" i="20"/>
  <c r="P293" i="20"/>
  <c r="Q293" i="20"/>
  <c r="V293" i="20"/>
  <c r="W293" i="20"/>
  <c r="E294" i="20"/>
  <c r="P294" i="20"/>
  <c r="Q294" i="20"/>
  <c r="V294" i="20"/>
  <c r="W294" i="20"/>
  <c r="E295" i="20"/>
  <c r="P295" i="20"/>
  <c r="Q295" i="20"/>
  <c r="V295" i="20"/>
  <c r="W295" i="20"/>
  <c r="E296" i="20"/>
  <c r="P296" i="20"/>
  <c r="Q296" i="20"/>
  <c r="V296" i="20"/>
  <c r="W296" i="20"/>
  <c r="E297" i="20"/>
  <c r="P297" i="20"/>
  <c r="Q297" i="20"/>
  <c r="V297" i="20"/>
  <c r="W297" i="20"/>
  <c r="E298" i="20"/>
  <c r="P298" i="20"/>
  <c r="Q298" i="20"/>
  <c r="V298" i="20"/>
  <c r="W298" i="20"/>
  <c r="E299" i="20"/>
  <c r="P299" i="20"/>
  <c r="Q299" i="20"/>
  <c r="V299" i="20"/>
  <c r="W299" i="20"/>
  <c r="E300" i="20"/>
  <c r="P300" i="20"/>
  <c r="Q300" i="20"/>
  <c r="V300" i="20"/>
  <c r="W300" i="20"/>
  <c r="E301" i="20"/>
  <c r="P301" i="20"/>
  <c r="Q301" i="20"/>
  <c r="V301" i="20"/>
  <c r="W301" i="20"/>
  <c r="E302" i="20"/>
  <c r="P302" i="20"/>
  <c r="Q302" i="20"/>
  <c r="V302" i="20"/>
  <c r="W302" i="20"/>
  <c r="E303" i="20"/>
  <c r="P303" i="20"/>
  <c r="Q303" i="20"/>
  <c r="V303" i="20"/>
  <c r="W303" i="20"/>
  <c r="E304" i="20"/>
  <c r="P304" i="20"/>
  <c r="Q304" i="20"/>
  <c r="V304" i="20"/>
  <c r="W304" i="20"/>
  <c r="E305" i="20"/>
  <c r="P305" i="20"/>
  <c r="Q305" i="20"/>
  <c r="V305" i="20"/>
  <c r="W305" i="20"/>
  <c r="E306" i="20"/>
  <c r="P306" i="20"/>
  <c r="Q306" i="20"/>
  <c r="V306" i="20"/>
  <c r="W306" i="20"/>
  <c r="E307" i="20"/>
  <c r="P307" i="20"/>
  <c r="Q307" i="20"/>
  <c r="V307" i="20"/>
  <c r="W307" i="20"/>
  <c r="E308" i="20"/>
  <c r="P308" i="20"/>
  <c r="Q308" i="20"/>
  <c r="V308" i="20"/>
  <c r="W308" i="20"/>
  <c r="E309" i="20"/>
  <c r="P309" i="20"/>
  <c r="Q309" i="20"/>
  <c r="V309" i="20"/>
  <c r="W309" i="20"/>
  <c r="E310" i="20"/>
  <c r="P310" i="20"/>
  <c r="Q310" i="20"/>
  <c r="V310" i="20"/>
  <c r="W310" i="20"/>
  <c r="E311" i="20"/>
  <c r="P311" i="20"/>
  <c r="Q311" i="20"/>
  <c r="V311" i="20"/>
  <c r="W311" i="20"/>
  <c r="E312" i="20"/>
  <c r="P312" i="20"/>
  <c r="Q312" i="20"/>
  <c r="V312" i="20"/>
  <c r="W312" i="20"/>
  <c r="E313" i="20"/>
  <c r="P313" i="20"/>
  <c r="Q313" i="20"/>
  <c r="V313" i="20"/>
  <c r="W313" i="20"/>
  <c r="E314" i="20"/>
  <c r="P314" i="20"/>
  <c r="Q314" i="20"/>
  <c r="V314" i="20"/>
  <c r="W314" i="20"/>
  <c r="E315" i="20"/>
  <c r="P315" i="20"/>
  <c r="Q315" i="20"/>
  <c r="V315" i="20"/>
  <c r="W315" i="20"/>
  <c r="E316" i="20"/>
  <c r="P316" i="20"/>
  <c r="Q316" i="20"/>
  <c r="V316" i="20"/>
  <c r="W316" i="20"/>
  <c r="E317" i="20"/>
  <c r="P317" i="20"/>
  <c r="Q317" i="20"/>
  <c r="V317" i="20"/>
  <c r="W317" i="20"/>
  <c r="E318" i="20"/>
  <c r="P318" i="20"/>
  <c r="Q318" i="20"/>
  <c r="V318" i="20"/>
  <c r="W318" i="20"/>
  <c r="E319" i="20"/>
  <c r="P319" i="20"/>
  <c r="Q319" i="20"/>
  <c r="V319" i="20"/>
  <c r="W319" i="20"/>
  <c r="E320" i="20"/>
  <c r="P320" i="20"/>
  <c r="Q320" i="20"/>
  <c r="V320" i="20"/>
  <c r="W320" i="20"/>
  <c r="E321" i="20"/>
  <c r="P321" i="20"/>
  <c r="Q321" i="20"/>
  <c r="V321" i="20"/>
  <c r="W321" i="20"/>
  <c r="E322" i="20"/>
  <c r="P322" i="20"/>
  <c r="Q322" i="20"/>
  <c r="V322" i="20"/>
  <c r="W322" i="20"/>
  <c r="E323" i="20"/>
  <c r="P323" i="20"/>
  <c r="Q323" i="20"/>
  <c r="V323" i="20"/>
  <c r="W323" i="20"/>
  <c r="E324" i="20"/>
  <c r="P324" i="20"/>
  <c r="Q324" i="20"/>
  <c r="V324" i="20"/>
  <c r="W324" i="20"/>
  <c r="E325" i="20"/>
  <c r="P325" i="20"/>
  <c r="Q325" i="20"/>
  <c r="V325" i="20"/>
  <c r="W325" i="20"/>
  <c r="E326" i="20"/>
  <c r="P326" i="20"/>
  <c r="Q326" i="20"/>
  <c r="V326" i="20"/>
  <c r="W326" i="20"/>
  <c r="E327" i="20"/>
  <c r="P327" i="20"/>
  <c r="Q327" i="20"/>
  <c r="V327" i="20"/>
  <c r="W327" i="20"/>
  <c r="E328" i="20"/>
  <c r="P328" i="20"/>
  <c r="Q328" i="20"/>
  <c r="V328" i="20"/>
  <c r="W328" i="20"/>
  <c r="E329" i="20"/>
  <c r="P329" i="20"/>
  <c r="Q329" i="20"/>
  <c r="V329" i="20"/>
  <c r="W329" i="20"/>
  <c r="E330" i="20"/>
  <c r="P330" i="20"/>
  <c r="Q330" i="20"/>
  <c r="V330" i="20"/>
  <c r="W330" i="20"/>
  <c r="E331" i="20"/>
  <c r="P331" i="20"/>
  <c r="Q331" i="20"/>
  <c r="V331" i="20"/>
  <c r="W331" i="20"/>
  <c r="E332" i="20"/>
  <c r="P332" i="20"/>
  <c r="Q332" i="20"/>
  <c r="V332" i="20"/>
  <c r="W332" i="20"/>
  <c r="E333" i="20"/>
  <c r="P333" i="20"/>
  <c r="Q333" i="20"/>
  <c r="V333" i="20"/>
  <c r="W333" i="20"/>
  <c r="E334" i="20"/>
  <c r="P334" i="20"/>
  <c r="Q334" i="20"/>
  <c r="V334" i="20"/>
  <c r="W334" i="20"/>
  <c r="E335" i="20"/>
  <c r="P335" i="20"/>
  <c r="Q335" i="20"/>
  <c r="V335" i="20"/>
  <c r="W335" i="20"/>
  <c r="E336" i="20"/>
  <c r="P336" i="20"/>
  <c r="Q336" i="20"/>
  <c r="V336" i="20"/>
  <c r="W336" i="20"/>
  <c r="E337" i="20"/>
  <c r="P337" i="20"/>
  <c r="Q337" i="20"/>
  <c r="V337" i="20"/>
  <c r="W337" i="20"/>
  <c r="E338" i="20"/>
  <c r="P338" i="20"/>
  <c r="Q338" i="20"/>
  <c r="V338" i="20"/>
  <c r="W338" i="20"/>
  <c r="E339" i="20"/>
  <c r="P339" i="20"/>
  <c r="Q339" i="20"/>
  <c r="V339" i="20"/>
  <c r="W339" i="20"/>
  <c r="E340" i="20"/>
  <c r="P340" i="20"/>
  <c r="Q340" i="20"/>
  <c r="V340" i="20"/>
  <c r="W340" i="20"/>
  <c r="E341" i="20"/>
  <c r="P341" i="20"/>
  <c r="Q341" i="20"/>
  <c r="V341" i="20"/>
  <c r="W341" i="20"/>
  <c r="E342" i="20"/>
  <c r="P342" i="20"/>
  <c r="Q342" i="20"/>
  <c r="V342" i="20"/>
  <c r="W342" i="20"/>
  <c r="E343" i="20"/>
  <c r="P343" i="20"/>
  <c r="Q343" i="20"/>
  <c r="V343" i="20"/>
  <c r="W343" i="20"/>
  <c r="E344" i="20"/>
  <c r="P344" i="20"/>
  <c r="Q344" i="20"/>
  <c r="V344" i="20"/>
  <c r="W344" i="20"/>
  <c r="E345" i="20"/>
  <c r="P345" i="20"/>
  <c r="Q345" i="20"/>
  <c r="V345" i="20"/>
  <c r="W345" i="20"/>
  <c r="E346" i="20"/>
  <c r="P346" i="20"/>
  <c r="Q346" i="20"/>
  <c r="V346" i="20"/>
  <c r="W346" i="20"/>
  <c r="E347" i="20"/>
  <c r="P347" i="20"/>
  <c r="Q347" i="20"/>
  <c r="V347" i="20"/>
  <c r="W347" i="20"/>
  <c r="E348" i="20"/>
  <c r="P348" i="20"/>
  <c r="Q348" i="20"/>
  <c r="V348" i="20"/>
  <c r="W348" i="20"/>
  <c r="E349" i="20"/>
  <c r="P349" i="20"/>
  <c r="Q349" i="20"/>
  <c r="V349" i="20"/>
  <c r="W349" i="20"/>
  <c r="E350" i="20"/>
  <c r="P350" i="20"/>
  <c r="Q350" i="20"/>
  <c r="V350" i="20"/>
  <c r="W350" i="20"/>
  <c r="E351" i="20"/>
  <c r="P351" i="20"/>
  <c r="Q351" i="20"/>
  <c r="V351" i="20"/>
  <c r="W351" i="20"/>
  <c r="E352" i="20"/>
  <c r="P352" i="20"/>
  <c r="Q352" i="20"/>
  <c r="V352" i="20"/>
  <c r="W352" i="20"/>
  <c r="E353" i="20"/>
  <c r="P353" i="20"/>
  <c r="Q353" i="20"/>
  <c r="V353" i="20"/>
  <c r="W353" i="20"/>
  <c r="E354" i="20"/>
  <c r="P354" i="20"/>
  <c r="Q354" i="20"/>
  <c r="V354" i="20"/>
  <c r="W354" i="20"/>
  <c r="E355" i="20"/>
  <c r="P355" i="20"/>
  <c r="Q355" i="20"/>
  <c r="V355" i="20"/>
  <c r="W355" i="20"/>
  <c r="E356" i="20"/>
  <c r="P356" i="20"/>
  <c r="Q356" i="20"/>
  <c r="V356" i="20"/>
  <c r="W356" i="20"/>
  <c r="E357" i="20"/>
  <c r="P357" i="20"/>
  <c r="Q357" i="20"/>
  <c r="V357" i="20"/>
  <c r="W357" i="20"/>
  <c r="E358" i="20"/>
  <c r="P358" i="20"/>
  <c r="Q358" i="20"/>
  <c r="V358" i="20"/>
  <c r="W358" i="20"/>
  <c r="E359" i="20"/>
  <c r="P359" i="20"/>
  <c r="Q359" i="20"/>
  <c r="V359" i="20"/>
  <c r="W359" i="20"/>
  <c r="E360" i="20"/>
  <c r="P360" i="20"/>
  <c r="Q360" i="20"/>
  <c r="V360" i="20"/>
  <c r="W360" i="20"/>
  <c r="E361" i="20"/>
  <c r="P361" i="20"/>
  <c r="Q361" i="20"/>
  <c r="V361" i="20"/>
  <c r="W361" i="20"/>
  <c r="E362" i="20"/>
  <c r="P362" i="20"/>
  <c r="Q362" i="20"/>
  <c r="V362" i="20"/>
  <c r="W362" i="20"/>
  <c r="E363" i="20"/>
  <c r="P363" i="20"/>
  <c r="Q363" i="20"/>
  <c r="V363" i="20"/>
  <c r="W363" i="20"/>
  <c r="E364" i="20"/>
  <c r="P364" i="20"/>
  <c r="Q364" i="20"/>
  <c r="V364" i="20"/>
  <c r="W364" i="20"/>
  <c r="E365" i="20"/>
  <c r="P365" i="20"/>
  <c r="Q365" i="20"/>
  <c r="V365" i="20"/>
  <c r="W365" i="20"/>
  <c r="E366" i="20"/>
  <c r="P366" i="20"/>
  <c r="Q366" i="20"/>
  <c r="V366" i="20"/>
  <c r="W366" i="20"/>
  <c r="E367" i="20"/>
  <c r="P367" i="20"/>
  <c r="Q367" i="20"/>
  <c r="V367" i="20"/>
  <c r="W367" i="20"/>
  <c r="E368" i="20"/>
  <c r="P368" i="20"/>
  <c r="Q368" i="20"/>
  <c r="V368" i="20"/>
  <c r="W368" i="20"/>
  <c r="E369" i="20"/>
  <c r="P369" i="20"/>
  <c r="Q369" i="20"/>
  <c r="V369" i="20"/>
  <c r="W369" i="20"/>
  <c r="E370" i="20"/>
  <c r="P370" i="20"/>
  <c r="Q370" i="20"/>
  <c r="V370" i="20"/>
  <c r="W370" i="20"/>
  <c r="E371" i="20"/>
  <c r="P371" i="20"/>
  <c r="Q371" i="20"/>
  <c r="V371" i="20"/>
  <c r="W371" i="20"/>
  <c r="E372" i="20"/>
  <c r="P372" i="20"/>
  <c r="Q372" i="20"/>
  <c r="V372" i="20"/>
  <c r="W372" i="20"/>
  <c r="E373" i="20"/>
  <c r="P373" i="20"/>
  <c r="Q373" i="20"/>
  <c r="V373" i="20"/>
  <c r="W373" i="20"/>
  <c r="E374" i="20"/>
  <c r="P374" i="20"/>
  <c r="Q374" i="20"/>
  <c r="V374" i="20"/>
  <c r="W374" i="20"/>
  <c r="E375" i="20"/>
  <c r="P375" i="20"/>
  <c r="Q375" i="20"/>
  <c r="V375" i="20"/>
  <c r="W375" i="20"/>
  <c r="E376" i="20"/>
  <c r="P376" i="20"/>
  <c r="Q376" i="20"/>
  <c r="V376" i="20"/>
  <c r="W376" i="20"/>
  <c r="E377" i="20"/>
  <c r="P377" i="20"/>
  <c r="Q377" i="20"/>
  <c r="V377" i="20"/>
  <c r="W377" i="20"/>
  <c r="E378" i="20"/>
  <c r="P378" i="20"/>
  <c r="Q378" i="20"/>
  <c r="V378" i="20"/>
  <c r="W378" i="20"/>
  <c r="E379" i="20"/>
  <c r="P379" i="20"/>
  <c r="Q379" i="20"/>
  <c r="V379" i="20"/>
  <c r="W379" i="20"/>
  <c r="E380" i="20"/>
  <c r="P380" i="20"/>
  <c r="Q380" i="20"/>
  <c r="V380" i="20"/>
  <c r="W380" i="20"/>
  <c r="E381" i="20"/>
  <c r="P381" i="20"/>
  <c r="Q381" i="20"/>
  <c r="V381" i="20"/>
  <c r="W381" i="20"/>
  <c r="E382" i="20"/>
  <c r="P382" i="20"/>
  <c r="Q382" i="20"/>
  <c r="V382" i="20"/>
  <c r="W382" i="20"/>
  <c r="E383" i="20"/>
  <c r="P383" i="20"/>
  <c r="Q383" i="20"/>
  <c r="V383" i="20"/>
  <c r="W383" i="20"/>
  <c r="E384" i="20"/>
  <c r="P384" i="20"/>
  <c r="Q384" i="20"/>
  <c r="V384" i="20"/>
  <c r="W384" i="20"/>
  <c r="E385" i="20"/>
  <c r="P385" i="20"/>
  <c r="Q385" i="20"/>
  <c r="V385" i="20"/>
  <c r="W385" i="20"/>
  <c r="E386" i="20"/>
  <c r="P386" i="20"/>
  <c r="Q386" i="20"/>
  <c r="V386" i="20"/>
  <c r="W386" i="20"/>
  <c r="E387" i="20"/>
  <c r="P387" i="20"/>
  <c r="Q387" i="20"/>
  <c r="V387" i="20"/>
  <c r="W387" i="20"/>
  <c r="E388" i="20"/>
  <c r="P388" i="20"/>
  <c r="Q388" i="20"/>
  <c r="V388" i="20"/>
  <c r="W388" i="20"/>
  <c r="E389" i="20"/>
  <c r="P389" i="20"/>
  <c r="Q389" i="20"/>
  <c r="V389" i="20"/>
  <c r="W389" i="20"/>
  <c r="E390" i="20"/>
  <c r="P390" i="20"/>
  <c r="Q390" i="20"/>
  <c r="V390" i="20"/>
  <c r="W390" i="20"/>
  <c r="E391" i="20"/>
  <c r="P391" i="20"/>
  <c r="Q391" i="20"/>
  <c r="V391" i="20"/>
  <c r="W391" i="20"/>
  <c r="E392" i="20"/>
  <c r="P392" i="20"/>
  <c r="Q392" i="20"/>
  <c r="V392" i="20"/>
  <c r="W392" i="20"/>
  <c r="E393" i="20"/>
  <c r="P393" i="20"/>
  <c r="Q393" i="20"/>
  <c r="V393" i="20"/>
  <c r="W393" i="20"/>
  <c r="E394" i="20"/>
  <c r="P394" i="20"/>
  <c r="Q394" i="20"/>
  <c r="V394" i="20"/>
  <c r="W394" i="20"/>
  <c r="E395" i="20"/>
  <c r="P395" i="20"/>
  <c r="Q395" i="20"/>
  <c r="V395" i="20"/>
  <c r="W395" i="20"/>
  <c r="E396" i="20"/>
  <c r="P396" i="20"/>
  <c r="Q396" i="20"/>
  <c r="V396" i="20"/>
  <c r="W396" i="20"/>
  <c r="E397" i="20"/>
  <c r="P397" i="20"/>
  <c r="Q397" i="20"/>
  <c r="V397" i="20"/>
  <c r="W397" i="20"/>
  <c r="E398" i="20"/>
  <c r="P398" i="20"/>
  <c r="Q398" i="20"/>
  <c r="V398" i="20"/>
  <c r="W398" i="20"/>
  <c r="E399" i="20"/>
  <c r="P399" i="20"/>
  <c r="Q399" i="20"/>
  <c r="V399" i="20"/>
  <c r="W399" i="20"/>
  <c r="E400" i="20"/>
  <c r="P400" i="20"/>
  <c r="Q400" i="20"/>
  <c r="V400" i="20"/>
  <c r="W400" i="20"/>
  <c r="E401" i="20"/>
  <c r="P401" i="20"/>
  <c r="Q401" i="20"/>
  <c r="V401" i="20"/>
  <c r="W401" i="20"/>
  <c r="E402" i="20"/>
  <c r="P402" i="20"/>
  <c r="Q402" i="20"/>
  <c r="V402" i="20"/>
  <c r="W402" i="20"/>
  <c r="E403" i="20"/>
  <c r="P403" i="20"/>
  <c r="Q403" i="20"/>
  <c r="V403" i="20"/>
  <c r="W403" i="20"/>
  <c r="E404" i="20"/>
  <c r="P404" i="20"/>
  <c r="Q404" i="20"/>
  <c r="V404" i="20"/>
  <c r="W404" i="20"/>
  <c r="E405" i="20"/>
  <c r="P405" i="20"/>
  <c r="Q405" i="20"/>
  <c r="V405" i="20"/>
  <c r="W405" i="20"/>
  <c r="E406" i="20"/>
  <c r="P406" i="20"/>
  <c r="Q406" i="20"/>
  <c r="V406" i="20"/>
  <c r="W406" i="20"/>
  <c r="E407" i="20"/>
  <c r="P407" i="20"/>
  <c r="Q407" i="20"/>
  <c r="V407" i="20"/>
  <c r="W407" i="20"/>
  <c r="E408" i="20"/>
  <c r="P408" i="20"/>
  <c r="Q408" i="20"/>
  <c r="V408" i="20"/>
  <c r="W408" i="20"/>
  <c r="E409" i="20"/>
  <c r="P409" i="20"/>
  <c r="Q409" i="20"/>
  <c r="V409" i="20"/>
  <c r="W409" i="20"/>
  <c r="E410" i="20"/>
  <c r="P410" i="20"/>
  <c r="Q410" i="20"/>
  <c r="V410" i="20"/>
  <c r="W410" i="20"/>
  <c r="E411" i="20"/>
  <c r="P411" i="20"/>
  <c r="Q411" i="20"/>
  <c r="V411" i="20"/>
  <c r="W411" i="20"/>
  <c r="E412" i="20"/>
  <c r="P412" i="20"/>
  <c r="Q412" i="20"/>
  <c r="V412" i="20"/>
  <c r="W412" i="20"/>
  <c r="E413" i="20"/>
  <c r="P413" i="20"/>
  <c r="Q413" i="20"/>
  <c r="V413" i="20"/>
  <c r="W413" i="20"/>
  <c r="E414" i="20"/>
  <c r="P414" i="20"/>
  <c r="Q414" i="20"/>
  <c r="V414" i="20"/>
  <c r="W414" i="20"/>
  <c r="E415" i="20"/>
  <c r="P415" i="20"/>
  <c r="Q415" i="20"/>
  <c r="V415" i="20"/>
  <c r="W415" i="20"/>
  <c r="E416" i="20"/>
  <c r="P416" i="20"/>
  <c r="Q416" i="20"/>
  <c r="V416" i="20"/>
  <c r="W416" i="20"/>
  <c r="E417" i="20"/>
  <c r="P417" i="20"/>
  <c r="Q417" i="20"/>
  <c r="V417" i="20"/>
  <c r="W417" i="20"/>
  <c r="E418" i="20"/>
  <c r="P418" i="20"/>
  <c r="Q418" i="20"/>
  <c r="V418" i="20"/>
  <c r="W418" i="20"/>
  <c r="E419" i="20"/>
  <c r="P419" i="20"/>
  <c r="Q419" i="20"/>
  <c r="V419" i="20"/>
  <c r="W419" i="20"/>
  <c r="E420" i="20"/>
  <c r="P420" i="20"/>
  <c r="Q420" i="20"/>
  <c r="V420" i="20"/>
  <c r="W420" i="20"/>
  <c r="E421" i="20"/>
  <c r="P421" i="20"/>
  <c r="Q421" i="20"/>
  <c r="V421" i="20"/>
  <c r="W421" i="20"/>
  <c r="E422" i="20"/>
  <c r="P422" i="20"/>
  <c r="Q422" i="20"/>
  <c r="V422" i="20"/>
  <c r="W422" i="20"/>
  <c r="E423" i="20"/>
  <c r="P423" i="20"/>
  <c r="Q423" i="20"/>
  <c r="V423" i="20"/>
  <c r="W423" i="20"/>
  <c r="E424" i="20"/>
  <c r="P424" i="20"/>
  <c r="Q424" i="20"/>
  <c r="V424" i="20"/>
  <c r="W424" i="20"/>
  <c r="E425" i="20"/>
  <c r="P425" i="20"/>
  <c r="Q425" i="20"/>
  <c r="V425" i="20"/>
  <c r="W425" i="20"/>
  <c r="E426" i="20"/>
  <c r="P426" i="20"/>
  <c r="Q426" i="20"/>
  <c r="V426" i="20"/>
  <c r="W426" i="20"/>
  <c r="E427" i="20"/>
  <c r="P427" i="20"/>
  <c r="Q427" i="20"/>
  <c r="V427" i="20"/>
  <c r="W427" i="20"/>
  <c r="E428" i="20"/>
  <c r="P428" i="20"/>
  <c r="Q428" i="20"/>
  <c r="V428" i="20"/>
  <c r="W428" i="20"/>
  <c r="E429" i="20"/>
  <c r="P429" i="20"/>
  <c r="Q429" i="20"/>
  <c r="V429" i="20"/>
  <c r="W429" i="20"/>
  <c r="E430" i="20"/>
  <c r="P430" i="20"/>
  <c r="Q430" i="20"/>
  <c r="V430" i="20"/>
  <c r="W430" i="20"/>
  <c r="E431" i="20"/>
  <c r="P431" i="20"/>
  <c r="Q431" i="20"/>
  <c r="V431" i="20"/>
  <c r="W431" i="20"/>
  <c r="E432" i="20"/>
  <c r="P432" i="20"/>
  <c r="Q432" i="20"/>
  <c r="V432" i="20"/>
  <c r="W432" i="20"/>
  <c r="E433" i="20"/>
  <c r="P433" i="20"/>
  <c r="Q433" i="20"/>
  <c r="V433" i="20"/>
  <c r="W433" i="20"/>
  <c r="E434" i="20"/>
  <c r="P434" i="20"/>
  <c r="Q434" i="20"/>
  <c r="V434" i="20"/>
  <c r="W434" i="20"/>
  <c r="E435" i="20"/>
  <c r="P435" i="20"/>
  <c r="Q435" i="20"/>
  <c r="V435" i="20"/>
  <c r="W435" i="20"/>
  <c r="E436" i="20"/>
  <c r="P436" i="20"/>
  <c r="Q436" i="20"/>
  <c r="V436" i="20"/>
  <c r="W436" i="20"/>
  <c r="E437" i="20"/>
  <c r="P437" i="20"/>
  <c r="Q437" i="20"/>
  <c r="V437" i="20"/>
  <c r="W437" i="20"/>
  <c r="E438" i="20"/>
  <c r="P438" i="20"/>
  <c r="Q438" i="20"/>
  <c r="V438" i="20"/>
  <c r="W438" i="20"/>
  <c r="E439" i="20"/>
  <c r="P439" i="20"/>
  <c r="Q439" i="20"/>
  <c r="V439" i="20"/>
  <c r="W439" i="20"/>
  <c r="E440" i="20"/>
  <c r="P440" i="20"/>
  <c r="Q440" i="20"/>
  <c r="V440" i="20"/>
  <c r="W440" i="20"/>
  <c r="E441" i="20"/>
  <c r="P441" i="20"/>
  <c r="Q441" i="20"/>
  <c r="V441" i="20"/>
  <c r="W441" i="20"/>
  <c r="E442" i="20"/>
  <c r="P442" i="20"/>
  <c r="Q442" i="20"/>
  <c r="V442" i="20"/>
  <c r="W442" i="20"/>
  <c r="E443" i="20"/>
  <c r="P443" i="20"/>
  <c r="Q443" i="20"/>
  <c r="V443" i="20"/>
  <c r="W443" i="20"/>
  <c r="E444" i="20"/>
  <c r="P444" i="20"/>
  <c r="Q444" i="20"/>
  <c r="V444" i="20"/>
  <c r="W444" i="20"/>
  <c r="E445" i="20"/>
  <c r="P445" i="20"/>
  <c r="Q445" i="20"/>
  <c r="V445" i="20"/>
  <c r="W445" i="20"/>
  <c r="E446" i="20"/>
  <c r="P446" i="20"/>
  <c r="Q446" i="20"/>
  <c r="V446" i="20"/>
  <c r="W446" i="20"/>
  <c r="E447" i="20"/>
  <c r="P447" i="20"/>
  <c r="Q447" i="20"/>
  <c r="V447" i="20"/>
  <c r="W447" i="20"/>
  <c r="E448" i="20"/>
  <c r="P448" i="20"/>
  <c r="Q448" i="20"/>
  <c r="V448" i="20"/>
  <c r="W448" i="20"/>
  <c r="E449" i="20"/>
  <c r="P449" i="20"/>
  <c r="Q449" i="20"/>
  <c r="V449" i="20"/>
  <c r="W449" i="20"/>
  <c r="E450" i="20"/>
  <c r="P450" i="20"/>
  <c r="Q450" i="20"/>
  <c r="V450" i="20"/>
  <c r="W450" i="20"/>
  <c r="E451" i="20"/>
  <c r="P451" i="20"/>
  <c r="Q451" i="20"/>
  <c r="V451" i="20"/>
  <c r="W451" i="20"/>
  <c r="E452" i="20"/>
  <c r="P452" i="20"/>
  <c r="Q452" i="20"/>
  <c r="V452" i="20"/>
  <c r="W452" i="20"/>
  <c r="E453" i="20"/>
  <c r="P453" i="20"/>
  <c r="Q453" i="20"/>
  <c r="V453" i="20"/>
  <c r="W453" i="20"/>
  <c r="E454" i="20"/>
  <c r="P454" i="20"/>
  <c r="Q454" i="20"/>
  <c r="V454" i="20"/>
  <c r="W454" i="20"/>
  <c r="E455" i="20"/>
  <c r="P455" i="20"/>
  <c r="Q455" i="20"/>
  <c r="V455" i="20"/>
  <c r="W455" i="20"/>
  <c r="E456" i="20"/>
  <c r="P456" i="20"/>
  <c r="Q456" i="20"/>
  <c r="V456" i="20"/>
  <c r="W456" i="20"/>
  <c r="E457" i="20"/>
  <c r="P457" i="20"/>
  <c r="Q457" i="20"/>
  <c r="V457" i="20"/>
  <c r="W457" i="20"/>
  <c r="E458" i="20"/>
  <c r="P458" i="20"/>
  <c r="Q458" i="20"/>
  <c r="V458" i="20"/>
  <c r="W458" i="20"/>
  <c r="E459" i="20"/>
  <c r="P459" i="20"/>
  <c r="Q459" i="20"/>
  <c r="V459" i="20"/>
  <c r="W459" i="20"/>
  <c r="E460" i="20"/>
  <c r="P460" i="20"/>
  <c r="Q460" i="20"/>
  <c r="V460" i="20"/>
  <c r="W460" i="20"/>
  <c r="E461" i="20"/>
  <c r="P461" i="20"/>
  <c r="Q461" i="20"/>
  <c r="V461" i="20"/>
  <c r="W461" i="20"/>
  <c r="E462" i="20"/>
  <c r="P462" i="20"/>
  <c r="Q462" i="20"/>
  <c r="V462" i="20"/>
  <c r="W462" i="20"/>
  <c r="E463" i="20"/>
  <c r="P463" i="20"/>
  <c r="Q463" i="20"/>
  <c r="V463" i="20"/>
  <c r="W463" i="20"/>
  <c r="E464" i="20"/>
  <c r="P464" i="20"/>
  <c r="Q464" i="20"/>
  <c r="V464" i="20"/>
  <c r="W464" i="20"/>
  <c r="E465" i="20"/>
  <c r="P465" i="20"/>
  <c r="Q465" i="20"/>
  <c r="V465" i="20"/>
  <c r="W465" i="20"/>
  <c r="E466" i="20"/>
  <c r="P466" i="20"/>
  <c r="Q466" i="20"/>
  <c r="V466" i="20"/>
  <c r="W466" i="20"/>
  <c r="E467" i="20"/>
  <c r="P467" i="20"/>
  <c r="Q467" i="20"/>
  <c r="V467" i="20"/>
  <c r="W467" i="20"/>
  <c r="E468" i="20"/>
  <c r="P468" i="20"/>
  <c r="Q468" i="20"/>
  <c r="V468" i="20"/>
  <c r="W468" i="20"/>
  <c r="E469" i="20"/>
  <c r="P469" i="20"/>
  <c r="Q469" i="20"/>
  <c r="V469" i="20"/>
  <c r="W469" i="20"/>
  <c r="E470" i="20"/>
  <c r="P470" i="20"/>
  <c r="Q470" i="20"/>
  <c r="V470" i="20"/>
  <c r="W470" i="20"/>
  <c r="E471" i="20"/>
  <c r="P471" i="20"/>
  <c r="Q471" i="20"/>
  <c r="V471" i="20"/>
  <c r="W471" i="20"/>
  <c r="E472" i="20"/>
  <c r="P472" i="20"/>
  <c r="Q472" i="20"/>
  <c r="V472" i="20"/>
  <c r="W472" i="20"/>
  <c r="E473" i="20"/>
  <c r="P473" i="20"/>
  <c r="Q473" i="20"/>
  <c r="V473" i="20"/>
  <c r="W473" i="20"/>
  <c r="E474" i="20"/>
  <c r="P474" i="20"/>
  <c r="Q474" i="20"/>
  <c r="V474" i="20"/>
  <c r="W474" i="20"/>
  <c r="E475" i="20"/>
  <c r="P475" i="20"/>
  <c r="Q475" i="20"/>
  <c r="V475" i="20"/>
  <c r="W475" i="20"/>
  <c r="E476" i="20"/>
  <c r="P476" i="20"/>
  <c r="Q476" i="20"/>
  <c r="V476" i="20"/>
  <c r="W476" i="20"/>
  <c r="E477" i="20"/>
  <c r="P477" i="20"/>
  <c r="Q477" i="20"/>
  <c r="V477" i="20"/>
  <c r="W477" i="20"/>
  <c r="E478" i="20"/>
  <c r="P478" i="20"/>
  <c r="Q478" i="20"/>
  <c r="V478" i="20"/>
  <c r="W478" i="20"/>
  <c r="E479" i="20"/>
  <c r="P479" i="20"/>
  <c r="Q479" i="20"/>
  <c r="V479" i="20"/>
  <c r="W479" i="20"/>
  <c r="E480" i="20"/>
  <c r="P480" i="20"/>
  <c r="Q480" i="20"/>
  <c r="V480" i="20"/>
  <c r="W480" i="20"/>
  <c r="E481" i="20"/>
  <c r="P481" i="20"/>
  <c r="Q481" i="20"/>
  <c r="V481" i="20"/>
  <c r="W481" i="20"/>
  <c r="E482" i="20"/>
  <c r="P482" i="20"/>
  <c r="Q482" i="20"/>
  <c r="V482" i="20"/>
  <c r="W482" i="20"/>
  <c r="E483" i="20"/>
  <c r="P483" i="20"/>
  <c r="Q483" i="20"/>
  <c r="V483" i="20"/>
  <c r="W483" i="20"/>
  <c r="E484" i="20"/>
  <c r="P484" i="20"/>
  <c r="Q484" i="20"/>
  <c r="V484" i="20"/>
  <c r="W484" i="20"/>
  <c r="E485" i="20"/>
  <c r="P485" i="20"/>
  <c r="Q485" i="20"/>
  <c r="V485" i="20"/>
  <c r="W485" i="20"/>
  <c r="E486" i="20"/>
  <c r="P486" i="20"/>
  <c r="Q486" i="20"/>
  <c r="V486" i="20"/>
  <c r="W486" i="20"/>
  <c r="E487" i="20"/>
  <c r="P487" i="20"/>
  <c r="Q487" i="20"/>
  <c r="V487" i="20"/>
  <c r="W487" i="20"/>
  <c r="E488" i="20"/>
  <c r="P488" i="20"/>
  <c r="Q488" i="20"/>
  <c r="V488" i="20"/>
  <c r="W488" i="20"/>
  <c r="E489" i="20"/>
  <c r="P489" i="20"/>
  <c r="Q489" i="20"/>
  <c r="V489" i="20"/>
  <c r="W489" i="20"/>
  <c r="E490" i="20"/>
  <c r="P490" i="20"/>
  <c r="Q490" i="20"/>
  <c r="V490" i="20"/>
  <c r="W490" i="20"/>
  <c r="E491" i="20"/>
  <c r="P491" i="20"/>
  <c r="Q491" i="20"/>
  <c r="V491" i="20"/>
  <c r="W491" i="20"/>
  <c r="E492" i="20"/>
  <c r="P492" i="20"/>
  <c r="Q492" i="20"/>
  <c r="V492" i="20"/>
  <c r="W492" i="20"/>
  <c r="E493" i="20"/>
  <c r="P493" i="20"/>
  <c r="Q493" i="20"/>
  <c r="V493" i="20"/>
  <c r="W493" i="20"/>
  <c r="E494" i="20"/>
  <c r="P494" i="20"/>
  <c r="Q494" i="20"/>
  <c r="V494" i="20"/>
  <c r="W494" i="20"/>
  <c r="E495" i="20"/>
  <c r="P495" i="20"/>
  <c r="Q495" i="20"/>
  <c r="V495" i="20"/>
  <c r="W495" i="20"/>
  <c r="E496" i="20"/>
  <c r="P496" i="20"/>
  <c r="Q496" i="20"/>
  <c r="V496" i="20"/>
  <c r="W496" i="20"/>
  <c r="E497" i="20"/>
  <c r="P497" i="20"/>
  <c r="Q497" i="20"/>
  <c r="V497" i="20"/>
  <c r="W497" i="20"/>
  <c r="E498" i="20"/>
  <c r="P498" i="20"/>
  <c r="Q498" i="20"/>
  <c r="V498" i="20"/>
  <c r="W498" i="20"/>
  <c r="E499" i="20"/>
  <c r="P499" i="20"/>
  <c r="Q499" i="20"/>
  <c r="V499" i="20"/>
  <c r="W499" i="20"/>
  <c r="E500" i="20"/>
  <c r="P500" i="20"/>
  <c r="Q500" i="20"/>
  <c r="V500" i="20"/>
  <c r="W500" i="20"/>
  <c r="E501" i="20"/>
  <c r="P501" i="20"/>
  <c r="Q501" i="20"/>
  <c r="V501" i="20"/>
  <c r="W501" i="20"/>
  <c r="E502" i="20"/>
  <c r="P502" i="20"/>
  <c r="Q502" i="20"/>
  <c r="V502" i="20"/>
  <c r="W502" i="20"/>
  <c r="E503" i="20"/>
  <c r="P503" i="20"/>
  <c r="Q503" i="20"/>
  <c r="V503" i="20"/>
  <c r="W503" i="20"/>
  <c r="E504" i="20"/>
  <c r="P504" i="20"/>
  <c r="Q504" i="20"/>
  <c r="V504" i="20"/>
  <c r="W504" i="20"/>
  <c r="E505" i="20"/>
  <c r="P505" i="20"/>
  <c r="Q505" i="20"/>
  <c r="V505" i="20"/>
  <c r="W505" i="20"/>
  <c r="E506" i="20"/>
  <c r="P506" i="20"/>
  <c r="Q506" i="20"/>
  <c r="V506" i="20"/>
  <c r="W506" i="20"/>
  <c r="E507" i="20"/>
  <c r="P507" i="20"/>
  <c r="Q507" i="20"/>
  <c r="V507" i="20"/>
  <c r="W507" i="20"/>
  <c r="E508" i="20"/>
  <c r="P508" i="20"/>
  <c r="Q508" i="20"/>
  <c r="V508" i="20"/>
  <c r="W508" i="20"/>
  <c r="E509" i="20"/>
  <c r="P509" i="20"/>
  <c r="Q509" i="20"/>
  <c r="V509" i="20"/>
  <c r="W509" i="20"/>
  <c r="E510" i="20"/>
  <c r="P510" i="20"/>
  <c r="Q510" i="20"/>
  <c r="V510" i="20"/>
  <c r="W510" i="20"/>
  <c r="E511" i="20"/>
  <c r="P511" i="20"/>
  <c r="Q511" i="20"/>
  <c r="V511" i="20"/>
  <c r="W511" i="20"/>
  <c r="E512" i="20"/>
  <c r="P512" i="20"/>
  <c r="Q512" i="20"/>
  <c r="V512" i="20"/>
  <c r="W512" i="20"/>
  <c r="E513" i="20"/>
  <c r="P513" i="20"/>
  <c r="Q513" i="20"/>
  <c r="V513" i="20"/>
  <c r="W513" i="20"/>
  <c r="E514" i="20"/>
  <c r="P514" i="20"/>
  <c r="Q514" i="20"/>
  <c r="V514" i="20"/>
  <c r="W514" i="20"/>
  <c r="E515" i="20"/>
  <c r="P515" i="20"/>
  <c r="Q515" i="20"/>
  <c r="V515" i="20"/>
  <c r="W515" i="20"/>
  <c r="E516" i="20"/>
  <c r="P516" i="20"/>
  <c r="Q516" i="20"/>
  <c r="V516" i="20"/>
  <c r="W516" i="20"/>
  <c r="E517" i="20"/>
  <c r="P517" i="20"/>
  <c r="Q517" i="20"/>
  <c r="V517" i="20"/>
  <c r="W517" i="20"/>
  <c r="E518" i="20"/>
  <c r="P518" i="20"/>
  <c r="Q518" i="20"/>
  <c r="V518" i="20"/>
  <c r="W518" i="20"/>
  <c r="E519" i="20"/>
  <c r="P519" i="20"/>
  <c r="Q519" i="20"/>
  <c r="V519" i="20"/>
  <c r="W519" i="20"/>
  <c r="E520" i="20"/>
  <c r="P520" i="20"/>
  <c r="Q520" i="20"/>
  <c r="V520" i="20"/>
  <c r="W520" i="20"/>
  <c r="E521" i="20"/>
  <c r="P521" i="20"/>
  <c r="Q521" i="20"/>
  <c r="V521" i="20"/>
  <c r="W521" i="20"/>
  <c r="E522" i="20"/>
  <c r="P522" i="20"/>
  <c r="Q522" i="20"/>
  <c r="V522" i="20"/>
  <c r="W522" i="20"/>
  <c r="E523" i="20"/>
  <c r="P523" i="20"/>
  <c r="Q523" i="20"/>
  <c r="V523" i="20"/>
  <c r="W523" i="20"/>
  <c r="E524" i="20"/>
  <c r="P524" i="20"/>
  <c r="Q524" i="20"/>
  <c r="V524" i="20"/>
  <c r="W524" i="20"/>
  <c r="E525" i="20"/>
  <c r="P525" i="20"/>
  <c r="Q525" i="20"/>
  <c r="V525" i="20"/>
  <c r="W525" i="20"/>
  <c r="E526" i="20"/>
  <c r="P526" i="20"/>
  <c r="Q526" i="20"/>
  <c r="V526" i="20"/>
  <c r="W526" i="20"/>
  <c r="E527" i="20"/>
  <c r="P527" i="20"/>
  <c r="Q527" i="20"/>
  <c r="V527" i="20"/>
  <c r="W527" i="20"/>
  <c r="E528" i="20"/>
  <c r="P528" i="20"/>
  <c r="Q528" i="20"/>
  <c r="V528" i="20"/>
  <c r="W528" i="20"/>
  <c r="E529" i="20"/>
  <c r="P529" i="20"/>
  <c r="Q529" i="20"/>
  <c r="V529" i="20"/>
  <c r="W529" i="20"/>
  <c r="E530" i="20"/>
  <c r="P530" i="20"/>
  <c r="Q530" i="20"/>
  <c r="V530" i="20"/>
  <c r="W530" i="20"/>
  <c r="E531" i="20"/>
  <c r="P531" i="20"/>
  <c r="Q531" i="20"/>
  <c r="V531" i="20"/>
  <c r="W531" i="20"/>
  <c r="E532" i="20"/>
  <c r="P532" i="20"/>
  <c r="Q532" i="20"/>
  <c r="V532" i="20"/>
  <c r="W532" i="20"/>
  <c r="E533" i="20"/>
  <c r="P533" i="20"/>
  <c r="Q533" i="20"/>
  <c r="V533" i="20"/>
  <c r="W533" i="20"/>
  <c r="E534" i="20"/>
  <c r="P534" i="20"/>
  <c r="Q534" i="20"/>
  <c r="V534" i="20"/>
  <c r="W534" i="20"/>
  <c r="E535" i="20"/>
  <c r="P535" i="20"/>
  <c r="Q535" i="20"/>
  <c r="V535" i="20"/>
  <c r="W535" i="20"/>
  <c r="E536" i="20"/>
  <c r="P536" i="20"/>
  <c r="Q536" i="20"/>
  <c r="V536" i="20"/>
  <c r="W536" i="20"/>
  <c r="E537" i="20"/>
  <c r="P537" i="20"/>
  <c r="Q537" i="20"/>
  <c r="V537" i="20"/>
  <c r="W537" i="20"/>
  <c r="E538" i="20"/>
  <c r="P538" i="20"/>
  <c r="Q538" i="20"/>
  <c r="V538" i="20"/>
  <c r="W538" i="20"/>
  <c r="E539" i="20"/>
  <c r="P539" i="20"/>
  <c r="Q539" i="20"/>
  <c r="V539" i="20"/>
  <c r="W539" i="20"/>
  <c r="E540" i="20"/>
  <c r="P540" i="20"/>
  <c r="Q540" i="20"/>
  <c r="V540" i="20"/>
  <c r="W540" i="20"/>
  <c r="E541" i="20"/>
  <c r="P541" i="20"/>
  <c r="Q541" i="20"/>
  <c r="V541" i="20"/>
  <c r="W541" i="20"/>
  <c r="E542" i="20"/>
  <c r="P542" i="20"/>
  <c r="Q542" i="20"/>
  <c r="V542" i="20"/>
  <c r="W542" i="20"/>
  <c r="E543" i="20"/>
  <c r="P543" i="20"/>
  <c r="Q543" i="20"/>
  <c r="V543" i="20"/>
  <c r="W543" i="20"/>
  <c r="E544" i="20"/>
  <c r="P544" i="20"/>
  <c r="Q544" i="20"/>
  <c r="V544" i="20"/>
  <c r="W544" i="20"/>
  <c r="E545" i="20"/>
  <c r="P545" i="20"/>
  <c r="Q545" i="20"/>
  <c r="V545" i="20"/>
  <c r="W545" i="20"/>
  <c r="E546" i="20"/>
  <c r="P546" i="20"/>
  <c r="Q546" i="20"/>
  <c r="V546" i="20"/>
  <c r="W546" i="20"/>
  <c r="E547" i="20"/>
  <c r="P547" i="20"/>
  <c r="Q547" i="20"/>
  <c r="V547" i="20"/>
  <c r="W547" i="20"/>
  <c r="E548" i="20"/>
  <c r="P548" i="20"/>
  <c r="Q548" i="20"/>
  <c r="V548" i="20"/>
  <c r="W548" i="20"/>
  <c r="E549" i="20"/>
  <c r="P549" i="20"/>
  <c r="Q549" i="20"/>
  <c r="V549" i="20"/>
  <c r="W549" i="20"/>
  <c r="E550" i="20"/>
  <c r="P550" i="20"/>
  <c r="Q550" i="20"/>
  <c r="V550" i="20"/>
  <c r="W550" i="20"/>
  <c r="E551" i="20"/>
  <c r="P551" i="20"/>
  <c r="Q551" i="20"/>
  <c r="V551" i="20"/>
  <c r="W551" i="20"/>
  <c r="E552" i="20"/>
  <c r="P552" i="20"/>
  <c r="Q552" i="20"/>
  <c r="V552" i="20"/>
  <c r="W552" i="20"/>
  <c r="E553" i="20"/>
  <c r="P553" i="20"/>
  <c r="Q553" i="20"/>
  <c r="V553" i="20"/>
  <c r="W553" i="20"/>
  <c r="E554" i="20"/>
  <c r="P554" i="20"/>
  <c r="Q554" i="20"/>
  <c r="V554" i="20"/>
  <c r="W554" i="20"/>
  <c r="E555" i="20"/>
  <c r="P555" i="20"/>
  <c r="Q555" i="20"/>
  <c r="V555" i="20"/>
  <c r="W555" i="20"/>
  <c r="E556" i="20"/>
  <c r="P556" i="20"/>
  <c r="Q556" i="20"/>
  <c r="V556" i="20"/>
  <c r="W556" i="20"/>
  <c r="E557" i="20"/>
  <c r="P557" i="20"/>
  <c r="Q557" i="20"/>
  <c r="V557" i="20"/>
  <c r="W557" i="20"/>
  <c r="E558" i="20"/>
  <c r="P558" i="20"/>
  <c r="Q558" i="20"/>
  <c r="V558" i="20"/>
  <c r="W558" i="20"/>
  <c r="E559" i="20"/>
  <c r="P559" i="20"/>
  <c r="Q559" i="20"/>
  <c r="V559" i="20"/>
  <c r="W559" i="20"/>
  <c r="E560" i="20"/>
  <c r="P560" i="20"/>
  <c r="Q560" i="20"/>
  <c r="V560" i="20"/>
  <c r="W560" i="20"/>
  <c r="E561" i="20"/>
  <c r="P561" i="20"/>
  <c r="Q561" i="20"/>
  <c r="V561" i="20"/>
  <c r="W561" i="20"/>
  <c r="E562" i="20"/>
  <c r="P562" i="20"/>
  <c r="Q562" i="20"/>
  <c r="V562" i="20"/>
  <c r="W562" i="20"/>
  <c r="E563" i="20"/>
  <c r="P563" i="20"/>
  <c r="Q563" i="20"/>
  <c r="V563" i="20"/>
  <c r="W563" i="20"/>
  <c r="E564" i="20"/>
  <c r="P564" i="20"/>
  <c r="Q564" i="20"/>
  <c r="V564" i="20"/>
  <c r="W564" i="20"/>
  <c r="E565" i="20"/>
  <c r="P565" i="20"/>
  <c r="Q565" i="20"/>
  <c r="V565" i="20"/>
  <c r="W565" i="20"/>
  <c r="E566" i="20"/>
  <c r="P566" i="20"/>
  <c r="Q566" i="20"/>
  <c r="V566" i="20"/>
  <c r="W566" i="20"/>
  <c r="E567" i="20"/>
  <c r="P567" i="20"/>
  <c r="Q567" i="20"/>
  <c r="V567" i="20"/>
  <c r="W567" i="20"/>
  <c r="E568" i="20"/>
  <c r="P568" i="20"/>
  <c r="Q568" i="20"/>
  <c r="V568" i="20"/>
  <c r="W568" i="20"/>
  <c r="E569" i="20"/>
  <c r="P569" i="20"/>
  <c r="Q569" i="20"/>
  <c r="V569" i="20"/>
  <c r="W569" i="20"/>
  <c r="E570" i="20"/>
  <c r="P570" i="20"/>
  <c r="Q570" i="20"/>
  <c r="V570" i="20"/>
  <c r="W570" i="20"/>
  <c r="E571" i="20"/>
  <c r="P571" i="20"/>
  <c r="Q571" i="20"/>
  <c r="V571" i="20"/>
  <c r="W571" i="20"/>
  <c r="E572" i="20"/>
  <c r="P572" i="20"/>
  <c r="Q572" i="20"/>
  <c r="V572" i="20"/>
  <c r="W572" i="20"/>
  <c r="E573" i="20"/>
  <c r="P573" i="20"/>
  <c r="Q573" i="20"/>
  <c r="V573" i="20"/>
  <c r="W573" i="20"/>
  <c r="E574" i="20"/>
  <c r="P574" i="20"/>
  <c r="Q574" i="20"/>
  <c r="V574" i="20"/>
  <c r="W574" i="20"/>
  <c r="E575" i="20"/>
  <c r="P575" i="20"/>
  <c r="Q575" i="20"/>
  <c r="V575" i="20"/>
  <c r="W575" i="20"/>
  <c r="E576" i="20"/>
  <c r="P576" i="20"/>
  <c r="Q576" i="20"/>
  <c r="V576" i="20"/>
  <c r="W576" i="20"/>
  <c r="E577" i="20"/>
  <c r="P577" i="20"/>
  <c r="Q577" i="20"/>
  <c r="V577" i="20"/>
  <c r="W577" i="20"/>
  <c r="E578" i="20"/>
  <c r="P578" i="20"/>
  <c r="Q578" i="20"/>
  <c r="V578" i="20"/>
  <c r="W578" i="20"/>
  <c r="E579" i="20"/>
  <c r="P579" i="20"/>
  <c r="Q579" i="20"/>
  <c r="V579" i="20"/>
  <c r="W579" i="20"/>
  <c r="E580" i="20"/>
  <c r="P580" i="20"/>
  <c r="Q580" i="20"/>
  <c r="V580" i="20"/>
  <c r="W580" i="20"/>
  <c r="E581" i="20"/>
  <c r="P581" i="20"/>
  <c r="Q581" i="20"/>
  <c r="V581" i="20"/>
  <c r="W581" i="20"/>
  <c r="E582" i="20"/>
  <c r="P582" i="20"/>
  <c r="Q582" i="20"/>
  <c r="V582" i="20"/>
  <c r="W582" i="20"/>
  <c r="E583" i="20"/>
  <c r="P583" i="20"/>
  <c r="Q583" i="20"/>
  <c r="V583" i="20"/>
  <c r="W583" i="20"/>
  <c r="E584" i="20"/>
  <c r="P584" i="20"/>
  <c r="Q584" i="20"/>
  <c r="V584" i="20"/>
  <c r="W584" i="20"/>
  <c r="E585" i="20"/>
  <c r="P585" i="20"/>
  <c r="Q585" i="20"/>
  <c r="V585" i="20"/>
  <c r="W585" i="20"/>
  <c r="E586" i="20"/>
  <c r="P586" i="20"/>
  <c r="Q586" i="20"/>
  <c r="V586" i="20"/>
  <c r="W586" i="20"/>
  <c r="E587" i="20"/>
  <c r="P587" i="20"/>
  <c r="Q587" i="20"/>
  <c r="V587" i="20"/>
  <c r="W587" i="20"/>
  <c r="E588" i="20"/>
  <c r="P588" i="20"/>
  <c r="Q588" i="20"/>
  <c r="V588" i="20"/>
  <c r="W588" i="20"/>
  <c r="E589" i="20"/>
  <c r="P589" i="20"/>
  <c r="Q589" i="20"/>
  <c r="V589" i="20"/>
  <c r="W589" i="20"/>
  <c r="E590" i="20"/>
  <c r="P590" i="20"/>
  <c r="Q590" i="20"/>
  <c r="V590" i="20"/>
  <c r="W590" i="20"/>
  <c r="E591" i="20"/>
  <c r="P591" i="20"/>
  <c r="Q591" i="20"/>
  <c r="V591" i="20"/>
  <c r="W591" i="20"/>
  <c r="E592" i="20"/>
  <c r="P592" i="20"/>
  <c r="Q592" i="20"/>
  <c r="V592" i="20"/>
  <c r="W592" i="20"/>
  <c r="E593" i="20"/>
  <c r="P593" i="20"/>
  <c r="Q593" i="20"/>
  <c r="V593" i="20"/>
  <c r="W593" i="20"/>
  <c r="E594" i="20"/>
  <c r="P594" i="20"/>
  <c r="Q594" i="20"/>
  <c r="V594" i="20"/>
  <c r="W594" i="20"/>
  <c r="E595" i="20"/>
  <c r="P595" i="20"/>
  <c r="Q595" i="20"/>
  <c r="V595" i="20"/>
  <c r="W595" i="20"/>
  <c r="E596" i="20"/>
  <c r="P596" i="20"/>
  <c r="Q596" i="20"/>
  <c r="V596" i="20"/>
  <c r="W596" i="20"/>
  <c r="E597" i="20"/>
  <c r="P597" i="20"/>
  <c r="Q597" i="20"/>
  <c r="V597" i="20"/>
  <c r="W597" i="20"/>
  <c r="E598" i="20"/>
  <c r="P598" i="20"/>
  <c r="Q598" i="20"/>
  <c r="V598" i="20"/>
  <c r="W598" i="20"/>
  <c r="E599" i="20"/>
  <c r="P599" i="20"/>
  <c r="Q599" i="20"/>
  <c r="V599" i="20"/>
  <c r="W599" i="20"/>
  <c r="E600" i="20"/>
  <c r="P600" i="20"/>
  <c r="Q600" i="20"/>
  <c r="V600" i="20"/>
  <c r="W600" i="20"/>
  <c r="E601" i="20"/>
  <c r="P601" i="20"/>
  <c r="Q601" i="20"/>
  <c r="V601" i="20"/>
  <c r="W601" i="20"/>
  <c r="E602" i="20"/>
  <c r="P602" i="20"/>
  <c r="Q602" i="20"/>
  <c r="V602" i="20"/>
  <c r="W602" i="20"/>
  <c r="E603" i="20"/>
  <c r="P603" i="20"/>
  <c r="Q603" i="20"/>
  <c r="V603" i="20"/>
  <c r="W603" i="20"/>
  <c r="E604" i="20"/>
  <c r="P604" i="20"/>
  <c r="Q604" i="20"/>
  <c r="V604" i="20"/>
  <c r="W604" i="20"/>
  <c r="E605" i="20"/>
  <c r="P605" i="20"/>
  <c r="Q605" i="20"/>
  <c r="V605" i="20"/>
  <c r="W605" i="20"/>
  <c r="E606" i="20"/>
  <c r="P606" i="20"/>
  <c r="Q606" i="20"/>
  <c r="V606" i="20"/>
  <c r="W606" i="20"/>
  <c r="E607" i="20"/>
  <c r="P607" i="20"/>
  <c r="Q607" i="20"/>
  <c r="V607" i="20"/>
  <c r="W607" i="20"/>
  <c r="E608" i="20"/>
  <c r="P608" i="20"/>
  <c r="Q608" i="20"/>
  <c r="V608" i="20"/>
  <c r="W608" i="20"/>
  <c r="E609" i="20"/>
  <c r="P609" i="20"/>
  <c r="Q609" i="20"/>
  <c r="V609" i="20"/>
  <c r="W609" i="20"/>
  <c r="E610" i="20"/>
  <c r="P610" i="20"/>
  <c r="Q610" i="20"/>
  <c r="V610" i="20"/>
  <c r="W610" i="20"/>
  <c r="E611" i="20"/>
  <c r="P611" i="20"/>
  <c r="Q611" i="20"/>
  <c r="V611" i="20"/>
  <c r="W611" i="20"/>
  <c r="E612" i="20"/>
  <c r="P612" i="20"/>
  <c r="Q612" i="20"/>
  <c r="V612" i="20"/>
  <c r="W612" i="20"/>
  <c r="E613" i="20"/>
  <c r="P613" i="20"/>
  <c r="Q613" i="20"/>
  <c r="V613" i="20"/>
  <c r="W613" i="20"/>
  <c r="E614" i="20"/>
  <c r="P614" i="20"/>
  <c r="Q614" i="20"/>
  <c r="V614" i="20"/>
  <c r="W614" i="20"/>
  <c r="E615" i="20"/>
  <c r="P615" i="20"/>
  <c r="Q615" i="20"/>
  <c r="V615" i="20"/>
  <c r="W615" i="20"/>
  <c r="E616" i="20"/>
  <c r="P616" i="20"/>
  <c r="Q616" i="20"/>
  <c r="V616" i="20"/>
  <c r="W616" i="20"/>
  <c r="E617" i="20"/>
  <c r="P617" i="20"/>
  <c r="Q617" i="20"/>
  <c r="V617" i="20"/>
  <c r="W617" i="20"/>
  <c r="E618" i="20"/>
  <c r="P618" i="20"/>
  <c r="Q618" i="20"/>
  <c r="V618" i="20"/>
  <c r="W618" i="20"/>
  <c r="E619" i="20"/>
  <c r="P619" i="20"/>
  <c r="Q619" i="20"/>
  <c r="V619" i="20"/>
  <c r="W619" i="20"/>
  <c r="E620" i="20"/>
  <c r="P620" i="20"/>
  <c r="Q620" i="20"/>
  <c r="V620" i="20"/>
  <c r="W620" i="20"/>
  <c r="E621" i="20"/>
  <c r="P621" i="20"/>
  <c r="Q621" i="20"/>
  <c r="V621" i="20"/>
  <c r="W621" i="20"/>
  <c r="E622" i="20"/>
  <c r="P622" i="20"/>
  <c r="Q622" i="20"/>
  <c r="V622" i="20"/>
  <c r="W622" i="20"/>
  <c r="E623" i="20"/>
  <c r="P623" i="20"/>
  <c r="Q623" i="20"/>
  <c r="V623" i="20"/>
  <c r="W623" i="20"/>
  <c r="E624" i="20"/>
  <c r="P624" i="20"/>
  <c r="Q624" i="20"/>
  <c r="V624" i="20"/>
  <c r="W624" i="20"/>
  <c r="E625" i="20"/>
  <c r="P625" i="20"/>
  <c r="Q625" i="20"/>
  <c r="V625" i="20"/>
  <c r="W625" i="20"/>
  <c r="E626" i="20"/>
  <c r="P626" i="20"/>
  <c r="Q626" i="20"/>
  <c r="V626" i="20"/>
  <c r="W626" i="20"/>
  <c r="E627" i="20"/>
  <c r="P627" i="20"/>
  <c r="Q627" i="20"/>
  <c r="V627" i="20"/>
  <c r="W627" i="20"/>
  <c r="E628" i="20"/>
  <c r="P628" i="20"/>
  <c r="Q628" i="20"/>
  <c r="V628" i="20"/>
  <c r="W628" i="20"/>
  <c r="E629" i="20"/>
  <c r="P629" i="20"/>
  <c r="Q629" i="20"/>
  <c r="V629" i="20"/>
  <c r="W629" i="20"/>
  <c r="E630" i="20"/>
  <c r="P630" i="20"/>
  <c r="Q630" i="20"/>
  <c r="V630" i="20"/>
  <c r="W630" i="20"/>
  <c r="E631" i="20"/>
  <c r="P631" i="20"/>
  <c r="Q631" i="20"/>
  <c r="V631" i="20"/>
  <c r="W631" i="20"/>
  <c r="E632" i="20"/>
  <c r="P632" i="20"/>
  <c r="Q632" i="20"/>
  <c r="V632" i="20"/>
  <c r="W632" i="20"/>
  <c r="E633" i="20"/>
  <c r="P633" i="20"/>
  <c r="Q633" i="20"/>
  <c r="V633" i="20"/>
  <c r="W633" i="20"/>
  <c r="E634" i="20"/>
  <c r="P634" i="20"/>
  <c r="Q634" i="20"/>
  <c r="V634" i="20"/>
  <c r="W634" i="20"/>
  <c r="E635" i="20"/>
  <c r="P635" i="20"/>
  <c r="Q635" i="20"/>
  <c r="V635" i="20"/>
  <c r="W635" i="20"/>
  <c r="E636" i="20"/>
  <c r="P636" i="20"/>
  <c r="Q636" i="20"/>
  <c r="V636" i="20"/>
  <c r="W636" i="20"/>
  <c r="E637" i="20"/>
  <c r="P637" i="20"/>
  <c r="Q637" i="20"/>
  <c r="V637" i="20"/>
  <c r="W637" i="20"/>
  <c r="E638" i="20"/>
  <c r="P638" i="20"/>
  <c r="Q638" i="20"/>
  <c r="V638" i="20"/>
  <c r="W638" i="20"/>
  <c r="E639" i="20"/>
  <c r="P639" i="20"/>
  <c r="Q639" i="20"/>
  <c r="V639" i="20"/>
  <c r="W639" i="20"/>
  <c r="E640" i="20"/>
  <c r="P640" i="20"/>
  <c r="Q640" i="20"/>
  <c r="V640" i="20"/>
  <c r="W640" i="20"/>
  <c r="E641" i="20"/>
  <c r="P641" i="20"/>
  <c r="Q641" i="20"/>
  <c r="V641" i="20"/>
  <c r="W641" i="20"/>
  <c r="E642" i="20"/>
  <c r="P642" i="20"/>
  <c r="Q642" i="20"/>
  <c r="V642" i="20"/>
  <c r="W642" i="20"/>
  <c r="E643" i="20"/>
  <c r="P643" i="20"/>
  <c r="Q643" i="20"/>
  <c r="V643" i="20"/>
  <c r="W643" i="20"/>
  <c r="E644" i="20"/>
  <c r="P644" i="20"/>
  <c r="Q644" i="20"/>
  <c r="V644" i="20"/>
  <c r="W644" i="20"/>
  <c r="E645" i="20"/>
  <c r="P645" i="20"/>
  <c r="Q645" i="20"/>
  <c r="V645" i="20"/>
  <c r="W645" i="20"/>
  <c r="E646" i="20"/>
  <c r="P646" i="20"/>
  <c r="Q646" i="20"/>
  <c r="V646" i="20"/>
  <c r="W646" i="20"/>
  <c r="E647" i="20"/>
  <c r="P647" i="20"/>
  <c r="Q647" i="20"/>
  <c r="V647" i="20"/>
  <c r="W647" i="20"/>
  <c r="E648" i="20"/>
  <c r="P648" i="20"/>
  <c r="Q648" i="20"/>
  <c r="V648" i="20"/>
  <c r="W648" i="20"/>
  <c r="E649" i="20"/>
  <c r="P649" i="20"/>
  <c r="Q649" i="20"/>
  <c r="V649" i="20"/>
  <c r="W649" i="20"/>
  <c r="E650" i="20"/>
  <c r="P650" i="20"/>
  <c r="Q650" i="20"/>
  <c r="V650" i="20"/>
  <c r="W650" i="20"/>
  <c r="E651" i="20"/>
  <c r="P651" i="20"/>
  <c r="Q651" i="20"/>
  <c r="V651" i="20"/>
  <c r="W651" i="20"/>
  <c r="E652" i="20"/>
  <c r="P652" i="20"/>
  <c r="Q652" i="20"/>
  <c r="V652" i="20"/>
  <c r="W652" i="20"/>
  <c r="E653" i="20"/>
  <c r="P653" i="20"/>
  <c r="Q653" i="20"/>
  <c r="V653" i="20"/>
  <c r="W653" i="20"/>
  <c r="E654" i="20"/>
  <c r="P654" i="20"/>
  <c r="Q654" i="20"/>
  <c r="V654" i="20"/>
  <c r="W654" i="20"/>
  <c r="E655" i="20"/>
  <c r="P655" i="20"/>
  <c r="Q655" i="20"/>
  <c r="V655" i="20"/>
  <c r="W655" i="20"/>
  <c r="E656" i="20"/>
  <c r="P656" i="20"/>
  <c r="Q656" i="20"/>
  <c r="V656" i="20"/>
  <c r="W656" i="20"/>
  <c r="E657" i="20"/>
  <c r="P657" i="20"/>
  <c r="Q657" i="20"/>
  <c r="V657" i="20"/>
  <c r="W657" i="20"/>
  <c r="E658" i="20"/>
  <c r="P658" i="20"/>
  <c r="Q658" i="20"/>
  <c r="V658" i="20"/>
  <c r="W658" i="20"/>
  <c r="E659" i="20"/>
  <c r="P659" i="20"/>
  <c r="Q659" i="20"/>
  <c r="V659" i="20"/>
  <c r="W659" i="20"/>
  <c r="E660" i="20"/>
  <c r="P660" i="20"/>
  <c r="Q660" i="20"/>
  <c r="V660" i="20"/>
  <c r="W660" i="20"/>
  <c r="E661" i="20"/>
  <c r="P661" i="20"/>
  <c r="Q661" i="20"/>
  <c r="V661" i="20"/>
  <c r="W661" i="20"/>
  <c r="E662" i="20"/>
  <c r="P662" i="20"/>
  <c r="Q662" i="20"/>
  <c r="V662" i="20"/>
  <c r="W662" i="20"/>
  <c r="E663" i="20"/>
  <c r="P663" i="20"/>
  <c r="Q663" i="20"/>
  <c r="V663" i="20"/>
  <c r="W663" i="20"/>
  <c r="E664" i="20"/>
  <c r="P664" i="20"/>
  <c r="Q664" i="20"/>
  <c r="V664" i="20"/>
  <c r="W664" i="20"/>
  <c r="E665" i="20"/>
  <c r="P665" i="20"/>
  <c r="Q665" i="20"/>
  <c r="V665" i="20"/>
  <c r="W665" i="20"/>
  <c r="E666" i="20"/>
  <c r="P666" i="20"/>
  <c r="Q666" i="20"/>
  <c r="V666" i="20"/>
  <c r="W666" i="20"/>
  <c r="E667" i="20"/>
  <c r="P667" i="20"/>
  <c r="Q667" i="20"/>
  <c r="V667" i="20"/>
  <c r="W667" i="20"/>
  <c r="E668" i="20"/>
  <c r="P668" i="20"/>
  <c r="Q668" i="20"/>
  <c r="V668" i="20"/>
  <c r="W668" i="20"/>
  <c r="E669" i="20"/>
  <c r="P669" i="20"/>
  <c r="Q669" i="20"/>
  <c r="V669" i="20"/>
  <c r="W669" i="20"/>
  <c r="E670" i="20"/>
  <c r="P670" i="20"/>
  <c r="Q670" i="20"/>
  <c r="V670" i="20"/>
  <c r="W670" i="20"/>
  <c r="E671" i="20"/>
  <c r="P671" i="20"/>
  <c r="Q671" i="20"/>
  <c r="V671" i="20"/>
  <c r="W671" i="20"/>
  <c r="E672" i="20"/>
  <c r="P672" i="20"/>
  <c r="Q672" i="20"/>
  <c r="V672" i="20"/>
  <c r="W672" i="20"/>
  <c r="E673" i="20"/>
  <c r="P673" i="20"/>
  <c r="Q673" i="20"/>
  <c r="V673" i="20"/>
  <c r="W673" i="20"/>
  <c r="E674" i="20"/>
  <c r="P674" i="20"/>
  <c r="Q674" i="20"/>
  <c r="V674" i="20"/>
  <c r="W674" i="20"/>
  <c r="E675" i="20"/>
  <c r="P675" i="20"/>
  <c r="Q675" i="20"/>
  <c r="V675" i="20"/>
  <c r="W675" i="20"/>
  <c r="E676" i="20"/>
  <c r="P676" i="20"/>
  <c r="Q676" i="20"/>
  <c r="V676" i="20"/>
  <c r="W676" i="20"/>
  <c r="E677" i="20"/>
  <c r="P677" i="20"/>
  <c r="Q677" i="20"/>
  <c r="V677" i="20"/>
  <c r="W677" i="20"/>
  <c r="E678" i="20"/>
  <c r="P678" i="20"/>
  <c r="Q678" i="20"/>
  <c r="V678" i="20"/>
  <c r="W678" i="20"/>
  <c r="E679" i="20"/>
  <c r="P679" i="20"/>
  <c r="Q679" i="20"/>
  <c r="V679" i="20"/>
  <c r="W679" i="20"/>
  <c r="E680" i="20"/>
  <c r="P680" i="20"/>
  <c r="Q680" i="20"/>
  <c r="V680" i="20"/>
  <c r="W680" i="20"/>
  <c r="E681" i="20"/>
  <c r="P681" i="20"/>
  <c r="Q681" i="20"/>
  <c r="V681" i="20"/>
  <c r="W681" i="20"/>
  <c r="E682" i="20"/>
  <c r="P682" i="20"/>
  <c r="Q682" i="20"/>
  <c r="V682" i="20"/>
  <c r="W682" i="20"/>
  <c r="E683" i="20"/>
  <c r="P683" i="20"/>
  <c r="Q683" i="20"/>
  <c r="V683" i="20"/>
  <c r="W683" i="20"/>
  <c r="E684" i="20"/>
  <c r="P684" i="20"/>
  <c r="Q684" i="20"/>
  <c r="V684" i="20"/>
  <c r="W684" i="20"/>
  <c r="E685" i="20"/>
  <c r="P685" i="20"/>
  <c r="Q685" i="20"/>
  <c r="V685" i="20"/>
  <c r="W685" i="20"/>
  <c r="E686" i="20"/>
  <c r="P686" i="20"/>
  <c r="Q686" i="20"/>
  <c r="V686" i="20"/>
  <c r="W686" i="20"/>
  <c r="E687" i="20"/>
  <c r="P687" i="20"/>
  <c r="Q687" i="20"/>
  <c r="V687" i="20"/>
  <c r="W687" i="20"/>
  <c r="E688" i="20"/>
  <c r="P688" i="20"/>
  <c r="Q688" i="20"/>
  <c r="V688" i="20"/>
  <c r="W688" i="20"/>
  <c r="E689" i="20"/>
  <c r="P689" i="20"/>
  <c r="Q689" i="20"/>
  <c r="V689" i="20"/>
  <c r="W689" i="20"/>
  <c r="E690" i="20"/>
  <c r="P690" i="20"/>
  <c r="Q690" i="20"/>
  <c r="V690" i="20"/>
  <c r="W690" i="20"/>
  <c r="E691" i="20"/>
  <c r="P691" i="20"/>
  <c r="Q691" i="20"/>
  <c r="V691" i="20"/>
  <c r="W691" i="20"/>
  <c r="E692" i="20"/>
  <c r="P692" i="20"/>
  <c r="Q692" i="20"/>
  <c r="V692" i="20"/>
  <c r="W692" i="20"/>
  <c r="E693" i="20"/>
  <c r="P693" i="20"/>
  <c r="Q693" i="20"/>
  <c r="V693" i="20"/>
  <c r="W693" i="20"/>
  <c r="E694" i="20"/>
  <c r="P694" i="20"/>
  <c r="Q694" i="20"/>
  <c r="V694" i="20"/>
  <c r="W694" i="20"/>
  <c r="E695" i="20"/>
  <c r="P695" i="20"/>
  <c r="Q695" i="20"/>
  <c r="V695" i="20"/>
  <c r="W695" i="20"/>
  <c r="E696" i="20"/>
  <c r="P696" i="20"/>
  <c r="Q696" i="20"/>
  <c r="V696" i="20"/>
  <c r="W696" i="20"/>
  <c r="E697" i="20"/>
  <c r="P697" i="20"/>
  <c r="Q697" i="20"/>
  <c r="V697" i="20"/>
  <c r="W697" i="20"/>
  <c r="E698" i="20"/>
  <c r="P698" i="20"/>
  <c r="Q698" i="20"/>
  <c r="V698" i="20"/>
  <c r="W698" i="20"/>
  <c r="E699" i="20"/>
  <c r="P699" i="20"/>
  <c r="Q699" i="20"/>
  <c r="V699" i="20"/>
  <c r="W699" i="20"/>
  <c r="E700" i="20"/>
  <c r="P700" i="20"/>
  <c r="Q700" i="20"/>
  <c r="V700" i="20"/>
  <c r="W700" i="20"/>
  <c r="E701" i="20"/>
  <c r="P701" i="20"/>
  <c r="Q701" i="20"/>
  <c r="V701" i="20"/>
  <c r="W701" i="20"/>
  <c r="E702" i="20"/>
  <c r="P702" i="20"/>
  <c r="Q702" i="20"/>
  <c r="V702" i="20"/>
  <c r="W702" i="20"/>
  <c r="E703" i="20"/>
  <c r="P703" i="20"/>
  <c r="Q703" i="20"/>
  <c r="V703" i="20"/>
  <c r="W703" i="20"/>
  <c r="E704" i="20"/>
  <c r="P704" i="20"/>
  <c r="Q704" i="20"/>
  <c r="V704" i="20"/>
  <c r="W704" i="20"/>
  <c r="E705" i="20"/>
  <c r="P705" i="20"/>
  <c r="Q705" i="20"/>
  <c r="V705" i="20"/>
  <c r="W705" i="20"/>
  <c r="E706" i="20"/>
  <c r="P706" i="20"/>
  <c r="Q706" i="20"/>
  <c r="V706" i="20"/>
  <c r="W706" i="20"/>
  <c r="E707" i="20"/>
  <c r="P707" i="20"/>
  <c r="Q707" i="20"/>
  <c r="V707" i="20"/>
  <c r="W707" i="20"/>
  <c r="E708" i="20"/>
  <c r="P708" i="20"/>
  <c r="Q708" i="20"/>
  <c r="V708" i="20"/>
  <c r="W708" i="20"/>
  <c r="E709" i="20"/>
  <c r="P709" i="20"/>
  <c r="Q709" i="20"/>
  <c r="V709" i="20"/>
  <c r="W709" i="20"/>
  <c r="E710" i="20"/>
  <c r="P710" i="20"/>
  <c r="Q710" i="20"/>
  <c r="V710" i="20"/>
  <c r="W710" i="20"/>
  <c r="E711" i="20"/>
  <c r="P711" i="20"/>
  <c r="Q711" i="20"/>
  <c r="V711" i="20"/>
  <c r="W711" i="20"/>
  <c r="E712" i="20"/>
  <c r="P712" i="20"/>
  <c r="Q712" i="20"/>
  <c r="V712" i="20"/>
  <c r="W712" i="20"/>
  <c r="E713" i="20"/>
  <c r="P713" i="20"/>
  <c r="Q713" i="20"/>
  <c r="V713" i="20"/>
  <c r="W713" i="20"/>
  <c r="E714" i="20"/>
  <c r="P714" i="20"/>
  <c r="Q714" i="20"/>
  <c r="V714" i="20"/>
  <c r="W714" i="20"/>
  <c r="E715" i="20"/>
  <c r="P715" i="20"/>
  <c r="Q715" i="20"/>
  <c r="V715" i="20"/>
  <c r="W715" i="20"/>
  <c r="E716" i="20"/>
  <c r="P716" i="20"/>
  <c r="Q716" i="20"/>
  <c r="V716" i="20"/>
  <c r="W716" i="20"/>
  <c r="E717" i="20"/>
  <c r="P717" i="20"/>
  <c r="Q717" i="20"/>
  <c r="V717" i="20"/>
  <c r="W717" i="20"/>
  <c r="E718" i="20"/>
  <c r="P718" i="20"/>
  <c r="Q718" i="20"/>
  <c r="V718" i="20"/>
  <c r="W718" i="20"/>
  <c r="E719" i="20"/>
  <c r="P719" i="20"/>
  <c r="Q719" i="20"/>
  <c r="V719" i="20"/>
  <c r="W719" i="20"/>
  <c r="E720" i="20"/>
  <c r="P720" i="20"/>
  <c r="Q720" i="20"/>
  <c r="V720" i="20"/>
  <c r="W720" i="20"/>
  <c r="E721" i="20"/>
  <c r="P721" i="20"/>
  <c r="Q721" i="20"/>
  <c r="V721" i="20"/>
  <c r="W721" i="20"/>
  <c r="E722" i="20"/>
  <c r="P722" i="20"/>
  <c r="Q722" i="20"/>
  <c r="V722" i="20"/>
  <c r="W722" i="20"/>
  <c r="E723" i="20"/>
  <c r="P723" i="20"/>
  <c r="Q723" i="20"/>
  <c r="V723" i="20"/>
  <c r="W723" i="20"/>
  <c r="E724" i="20"/>
  <c r="P724" i="20"/>
  <c r="Q724" i="20"/>
  <c r="V724" i="20"/>
  <c r="W724" i="20"/>
  <c r="E725" i="20"/>
  <c r="P725" i="20"/>
  <c r="Q725" i="20"/>
  <c r="V725" i="20"/>
  <c r="W725" i="20"/>
  <c r="E726" i="20"/>
  <c r="P726" i="20"/>
  <c r="Q726" i="20"/>
  <c r="V726" i="20"/>
  <c r="W726" i="20"/>
  <c r="E727" i="20"/>
  <c r="P727" i="20"/>
  <c r="Q727" i="20"/>
  <c r="V727" i="20"/>
  <c r="W727" i="20"/>
  <c r="E728" i="20"/>
  <c r="P728" i="20"/>
  <c r="Q728" i="20"/>
  <c r="V728" i="20"/>
  <c r="W728" i="20"/>
  <c r="E729" i="20"/>
  <c r="P729" i="20"/>
  <c r="Q729" i="20"/>
  <c r="V729" i="20"/>
  <c r="W729" i="20"/>
  <c r="E730" i="20"/>
  <c r="P730" i="20"/>
  <c r="Q730" i="20"/>
  <c r="V730" i="20"/>
  <c r="W730" i="20"/>
  <c r="E731" i="20"/>
  <c r="P731" i="20"/>
  <c r="Q731" i="20"/>
  <c r="V731" i="20"/>
  <c r="W731" i="20"/>
  <c r="E732" i="20"/>
  <c r="P732" i="20"/>
  <c r="Q732" i="20"/>
  <c r="V732" i="20"/>
  <c r="W732" i="20"/>
  <c r="E733" i="20"/>
  <c r="P733" i="20"/>
  <c r="Q733" i="20"/>
  <c r="V733" i="20"/>
  <c r="W733" i="20"/>
  <c r="E734" i="20"/>
  <c r="P734" i="20"/>
  <c r="Q734" i="20"/>
  <c r="V734" i="20"/>
  <c r="W734" i="20"/>
  <c r="E735" i="20"/>
  <c r="P735" i="20"/>
  <c r="Q735" i="20"/>
  <c r="V735" i="20"/>
  <c r="W735" i="20"/>
  <c r="E736" i="20"/>
  <c r="P736" i="20"/>
  <c r="Q736" i="20"/>
  <c r="V736" i="20"/>
  <c r="W736" i="20"/>
  <c r="E737" i="20"/>
  <c r="P737" i="20"/>
  <c r="Q737" i="20"/>
  <c r="V737" i="20"/>
  <c r="W737" i="20"/>
  <c r="E738" i="20"/>
  <c r="P738" i="20"/>
  <c r="Q738" i="20"/>
  <c r="V738" i="20"/>
  <c r="W738" i="20"/>
  <c r="E739" i="20"/>
  <c r="P739" i="20"/>
  <c r="Q739" i="20"/>
  <c r="V739" i="20"/>
  <c r="W739" i="20"/>
  <c r="E740" i="20"/>
  <c r="P740" i="20"/>
  <c r="Q740" i="20"/>
  <c r="V740" i="20"/>
  <c r="W740" i="20"/>
  <c r="E741" i="20"/>
  <c r="P741" i="20"/>
  <c r="Q741" i="20"/>
  <c r="V741" i="20"/>
  <c r="W741" i="20"/>
  <c r="E742" i="20"/>
  <c r="P742" i="20"/>
  <c r="Q742" i="20"/>
  <c r="V742" i="20"/>
  <c r="W742" i="20"/>
  <c r="E743" i="20"/>
  <c r="P743" i="20"/>
  <c r="Q743" i="20"/>
  <c r="V743" i="20"/>
  <c r="W743" i="20"/>
  <c r="E744" i="20"/>
  <c r="P744" i="20"/>
  <c r="Q744" i="20"/>
  <c r="V744" i="20"/>
  <c r="W744" i="20"/>
  <c r="E745" i="20"/>
  <c r="P745" i="20"/>
  <c r="Q745" i="20"/>
  <c r="V745" i="20"/>
  <c r="W745" i="20"/>
  <c r="E746" i="20"/>
  <c r="P746" i="20"/>
  <c r="Q746" i="20"/>
  <c r="V746" i="20"/>
  <c r="W746" i="20"/>
  <c r="E747" i="20"/>
  <c r="P747" i="20"/>
  <c r="Q747" i="20"/>
  <c r="V747" i="20"/>
  <c r="W747" i="20"/>
  <c r="E748" i="20"/>
  <c r="P748" i="20"/>
  <c r="Q748" i="20"/>
  <c r="V748" i="20"/>
  <c r="W748" i="20"/>
  <c r="E749" i="20"/>
  <c r="P749" i="20"/>
  <c r="Q749" i="20"/>
  <c r="V749" i="20"/>
  <c r="W749" i="20"/>
  <c r="E750" i="20"/>
  <c r="P750" i="20"/>
  <c r="Q750" i="20"/>
  <c r="V750" i="20"/>
  <c r="W750" i="20"/>
  <c r="E751" i="20"/>
  <c r="P751" i="20"/>
  <c r="Q751" i="20"/>
  <c r="V751" i="20"/>
  <c r="W751" i="20"/>
  <c r="E752" i="20"/>
  <c r="P752" i="20"/>
  <c r="Q752" i="20"/>
  <c r="V752" i="20"/>
  <c r="W752" i="20"/>
  <c r="E753" i="20"/>
  <c r="P753" i="20"/>
  <c r="Q753" i="20"/>
  <c r="V753" i="20"/>
  <c r="W753" i="20"/>
  <c r="E754" i="20"/>
  <c r="P754" i="20"/>
  <c r="Q754" i="20"/>
  <c r="V754" i="20"/>
  <c r="W754" i="20"/>
  <c r="E755" i="20"/>
  <c r="P755" i="20"/>
  <c r="Q755" i="20"/>
  <c r="V755" i="20"/>
  <c r="W755" i="20"/>
  <c r="E756" i="20"/>
  <c r="P756" i="20"/>
  <c r="Q756" i="20"/>
  <c r="V756" i="20"/>
  <c r="W756" i="20"/>
  <c r="E757" i="20"/>
  <c r="P757" i="20"/>
  <c r="Q757" i="20"/>
  <c r="V757" i="20"/>
  <c r="W757" i="20"/>
  <c r="E758" i="20"/>
  <c r="P758" i="20"/>
  <c r="Q758" i="20"/>
  <c r="V758" i="20"/>
  <c r="W758" i="20"/>
  <c r="E759" i="20"/>
  <c r="P759" i="20"/>
  <c r="Q759" i="20"/>
  <c r="V759" i="20"/>
  <c r="W759" i="20"/>
  <c r="E760" i="20"/>
  <c r="P760" i="20"/>
  <c r="Q760" i="20"/>
  <c r="V760" i="20"/>
  <c r="W760" i="20"/>
  <c r="E761" i="20"/>
  <c r="P761" i="20"/>
  <c r="Q761" i="20"/>
  <c r="V761" i="20"/>
  <c r="W761" i="20"/>
  <c r="E762" i="20"/>
  <c r="P762" i="20"/>
  <c r="Q762" i="20"/>
  <c r="V762" i="20"/>
  <c r="W762" i="20"/>
  <c r="E763" i="20"/>
  <c r="P763" i="20"/>
  <c r="Q763" i="20"/>
  <c r="V763" i="20"/>
  <c r="W763" i="20"/>
  <c r="E764" i="20"/>
  <c r="P764" i="20"/>
  <c r="Q764" i="20"/>
  <c r="V764" i="20"/>
  <c r="W764" i="20"/>
  <c r="E765" i="20"/>
  <c r="P765" i="20"/>
  <c r="Q765" i="20"/>
  <c r="V765" i="20"/>
  <c r="W765" i="20"/>
  <c r="E766" i="20"/>
  <c r="P766" i="20"/>
  <c r="Q766" i="20"/>
  <c r="V766" i="20"/>
  <c r="W766" i="20"/>
  <c r="E767" i="20"/>
  <c r="P767" i="20"/>
  <c r="Q767" i="20"/>
  <c r="V767" i="20"/>
  <c r="W767" i="20"/>
  <c r="E768" i="20"/>
  <c r="P768" i="20"/>
  <c r="Q768" i="20"/>
  <c r="V768" i="20"/>
  <c r="W768" i="20"/>
  <c r="E769" i="20"/>
  <c r="P769" i="20"/>
  <c r="Q769" i="20"/>
  <c r="V769" i="20"/>
  <c r="W769" i="20"/>
  <c r="E770" i="20"/>
  <c r="P770" i="20"/>
  <c r="Q770" i="20"/>
  <c r="V770" i="20"/>
  <c r="W770" i="20"/>
  <c r="E771" i="20"/>
  <c r="P771" i="20"/>
  <c r="Q771" i="20"/>
  <c r="V771" i="20"/>
  <c r="W771" i="20"/>
  <c r="E772" i="20"/>
  <c r="P772" i="20"/>
  <c r="Q772" i="20"/>
  <c r="V772" i="20"/>
  <c r="W772" i="20"/>
  <c r="E773" i="20"/>
  <c r="P773" i="20"/>
  <c r="Q773" i="20"/>
  <c r="V773" i="20"/>
  <c r="W773" i="20"/>
  <c r="E774" i="20"/>
  <c r="P774" i="20"/>
  <c r="Q774" i="20"/>
  <c r="V774" i="20"/>
  <c r="W774" i="20"/>
  <c r="E775" i="20"/>
  <c r="P775" i="20"/>
  <c r="Q775" i="20"/>
  <c r="V775" i="20"/>
  <c r="W775" i="20"/>
  <c r="E776" i="20"/>
  <c r="P776" i="20"/>
  <c r="Q776" i="20"/>
  <c r="V776" i="20"/>
  <c r="W776" i="20"/>
  <c r="E777" i="20"/>
  <c r="P777" i="20"/>
  <c r="Q777" i="20"/>
  <c r="V777" i="20"/>
  <c r="W777" i="20"/>
  <c r="E778" i="20"/>
  <c r="P778" i="20"/>
  <c r="Q778" i="20"/>
  <c r="V778" i="20"/>
  <c r="W778" i="20"/>
  <c r="E779" i="20"/>
  <c r="P779" i="20"/>
  <c r="Q779" i="20"/>
  <c r="V779" i="20"/>
  <c r="W779" i="20"/>
  <c r="E780" i="20"/>
  <c r="P780" i="20"/>
  <c r="Q780" i="20"/>
  <c r="V780" i="20"/>
  <c r="W780" i="20"/>
  <c r="E781" i="20"/>
  <c r="P781" i="20"/>
  <c r="Q781" i="20"/>
  <c r="V781" i="20"/>
  <c r="W781" i="20"/>
  <c r="E782" i="20"/>
  <c r="P782" i="20"/>
  <c r="Q782" i="20"/>
  <c r="V782" i="20"/>
  <c r="W782" i="20"/>
  <c r="E783" i="20"/>
  <c r="P783" i="20"/>
  <c r="Q783" i="20"/>
  <c r="V783" i="20"/>
  <c r="W783" i="20"/>
  <c r="E784" i="20"/>
  <c r="P784" i="20"/>
  <c r="Q784" i="20"/>
  <c r="V784" i="20"/>
  <c r="W784" i="20"/>
  <c r="E785" i="20"/>
  <c r="P785" i="20"/>
  <c r="Q785" i="20"/>
  <c r="V785" i="20"/>
  <c r="W785" i="20"/>
  <c r="E786" i="20"/>
  <c r="P786" i="20"/>
  <c r="Q786" i="20"/>
  <c r="V786" i="20"/>
  <c r="W786" i="20"/>
  <c r="E787" i="20"/>
  <c r="P787" i="20"/>
  <c r="Q787" i="20"/>
  <c r="V787" i="20"/>
  <c r="W787" i="20"/>
  <c r="E788" i="20"/>
  <c r="P788" i="20"/>
  <c r="Q788" i="20"/>
  <c r="V788" i="20"/>
  <c r="W788" i="20"/>
  <c r="E789" i="20"/>
  <c r="P789" i="20"/>
  <c r="Q789" i="20"/>
  <c r="V789" i="20"/>
  <c r="W789" i="20"/>
  <c r="E790" i="20"/>
  <c r="P790" i="20"/>
  <c r="Q790" i="20"/>
  <c r="V790" i="20"/>
  <c r="W790" i="20"/>
  <c r="E791" i="20"/>
  <c r="P791" i="20"/>
  <c r="Q791" i="20"/>
  <c r="V791" i="20"/>
  <c r="W791" i="20"/>
  <c r="E792" i="20"/>
  <c r="P792" i="20"/>
  <c r="Q792" i="20"/>
  <c r="V792" i="20"/>
  <c r="W792" i="20"/>
  <c r="E793" i="20"/>
  <c r="P793" i="20"/>
  <c r="Q793" i="20"/>
  <c r="V793" i="20"/>
  <c r="W793" i="20"/>
  <c r="E794" i="20"/>
  <c r="P794" i="20"/>
  <c r="Q794" i="20"/>
  <c r="V794" i="20"/>
  <c r="W794" i="20"/>
  <c r="E795" i="20"/>
  <c r="P795" i="20"/>
  <c r="Q795" i="20"/>
  <c r="V795" i="20"/>
  <c r="W795" i="20"/>
  <c r="E796" i="20"/>
  <c r="P796" i="20"/>
  <c r="Q796" i="20"/>
  <c r="V796" i="20"/>
  <c r="W796" i="20"/>
  <c r="E797" i="20"/>
  <c r="P797" i="20"/>
  <c r="Q797" i="20"/>
  <c r="V797" i="20"/>
  <c r="W797" i="20"/>
  <c r="E798" i="20"/>
  <c r="P798" i="20"/>
  <c r="Q798" i="20"/>
  <c r="V798" i="20"/>
  <c r="W798" i="20"/>
  <c r="E799" i="20"/>
  <c r="P799" i="20"/>
  <c r="Q799" i="20"/>
  <c r="V799" i="20"/>
  <c r="W799" i="20"/>
  <c r="E800" i="20"/>
  <c r="P800" i="20"/>
  <c r="Q800" i="20"/>
  <c r="V800" i="20"/>
  <c r="W800" i="20"/>
  <c r="E801" i="20"/>
  <c r="P801" i="20"/>
  <c r="Q801" i="20"/>
  <c r="V801" i="20"/>
  <c r="W801" i="20"/>
  <c r="E802" i="20"/>
  <c r="P802" i="20"/>
  <c r="Q802" i="20"/>
  <c r="V802" i="20"/>
  <c r="W802" i="20"/>
  <c r="E803" i="20"/>
  <c r="P803" i="20"/>
  <c r="Q803" i="20"/>
  <c r="V803" i="20"/>
  <c r="W803" i="20"/>
  <c r="E804" i="20"/>
  <c r="P804" i="20"/>
  <c r="Q804" i="20"/>
  <c r="V804" i="20"/>
  <c r="W804" i="20"/>
  <c r="E805" i="20"/>
  <c r="P805" i="20"/>
  <c r="Q805" i="20"/>
  <c r="V805" i="20"/>
  <c r="W805" i="20"/>
  <c r="E806" i="20"/>
  <c r="P806" i="20"/>
  <c r="Q806" i="20"/>
  <c r="V806" i="20"/>
  <c r="W806" i="20"/>
  <c r="E807" i="20"/>
  <c r="P807" i="20"/>
  <c r="Q807" i="20"/>
  <c r="V807" i="20"/>
  <c r="W807" i="20"/>
  <c r="E808" i="20"/>
  <c r="P808" i="20"/>
  <c r="Q808" i="20"/>
  <c r="V808" i="20"/>
  <c r="W808" i="20"/>
  <c r="E809" i="20"/>
  <c r="P809" i="20"/>
  <c r="Q809" i="20"/>
  <c r="V809" i="20"/>
  <c r="W809" i="20"/>
  <c r="E810" i="20"/>
  <c r="P810" i="20"/>
  <c r="Q810" i="20"/>
  <c r="V810" i="20"/>
  <c r="W810" i="20"/>
  <c r="E811" i="20"/>
  <c r="P811" i="20"/>
  <c r="Q811" i="20"/>
  <c r="V811" i="20"/>
  <c r="W811" i="20"/>
  <c r="E812" i="20"/>
  <c r="P812" i="20"/>
  <c r="Q812" i="20"/>
  <c r="V812" i="20"/>
  <c r="W812" i="20"/>
  <c r="E813" i="20"/>
  <c r="P813" i="20"/>
  <c r="Q813" i="20"/>
  <c r="V813" i="20"/>
  <c r="W813" i="20"/>
  <c r="E814" i="20"/>
  <c r="P814" i="20"/>
  <c r="Q814" i="20"/>
  <c r="V814" i="20"/>
  <c r="W814" i="20"/>
  <c r="E815" i="20"/>
  <c r="P815" i="20"/>
  <c r="Q815" i="20"/>
  <c r="V815" i="20"/>
  <c r="W815" i="20"/>
  <c r="E816" i="20"/>
  <c r="P816" i="20"/>
  <c r="Q816" i="20"/>
  <c r="V816" i="20"/>
  <c r="W816" i="20"/>
  <c r="E817" i="20"/>
  <c r="P817" i="20"/>
  <c r="Q817" i="20"/>
  <c r="V817" i="20"/>
  <c r="W817" i="20"/>
  <c r="E818" i="20"/>
  <c r="P818" i="20"/>
  <c r="Q818" i="20"/>
  <c r="V818" i="20"/>
  <c r="W818" i="20"/>
  <c r="E819" i="20"/>
  <c r="P819" i="20"/>
  <c r="Q819" i="20"/>
  <c r="V819" i="20"/>
  <c r="W819" i="20"/>
  <c r="E820" i="20"/>
  <c r="P820" i="20"/>
  <c r="Q820" i="20"/>
  <c r="V820" i="20"/>
  <c r="W820" i="20"/>
  <c r="E821" i="20"/>
  <c r="P821" i="20"/>
  <c r="Q821" i="20"/>
  <c r="V821" i="20"/>
  <c r="W821" i="20"/>
  <c r="E822" i="20"/>
  <c r="P822" i="20"/>
  <c r="Q822" i="20"/>
  <c r="V822" i="20"/>
  <c r="W822" i="20"/>
  <c r="E823" i="20"/>
  <c r="P823" i="20"/>
  <c r="Q823" i="20"/>
  <c r="V823" i="20"/>
  <c r="W823" i="20"/>
  <c r="E824" i="20"/>
  <c r="P824" i="20"/>
  <c r="Q824" i="20"/>
  <c r="V824" i="20"/>
  <c r="W824" i="20"/>
  <c r="E825" i="20"/>
  <c r="P825" i="20"/>
  <c r="Q825" i="20"/>
  <c r="V825" i="20"/>
  <c r="W825" i="20"/>
  <c r="E826" i="20"/>
  <c r="P826" i="20"/>
  <c r="Q826" i="20"/>
  <c r="V826" i="20"/>
  <c r="W826" i="20"/>
  <c r="E827" i="20"/>
  <c r="P827" i="20"/>
  <c r="Q827" i="20"/>
  <c r="V827" i="20"/>
  <c r="W827" i="20"/>
  <c r="E828" i="20"/>
  <c r="P828" i="20"/>
  <c r="Q828" i="20"/>
  <c r="V828" i="20"/>
  <c r="W828" i="20"/>
  <c r="E829" i="20"/>
  <c r="P829" i="20"/>
  <c r="Q829" i="20"/>
  <c r="V829" i="20"/>
  <c r="W829" i="20"/>
  <c r="E830" i="20"/>
  <c r="P830" i="20"/>
  <c r="Q830" i="20"/>
  <c r="V830" i="20"/>
  <c r="W830" i="20"/>
  <c r="E831" i="20"/>
  <c r="P831" i="20"/>
  <c r="Q831" i="20"/>
  <c r="V831" i="20"/>
  <c r="W831" i="20"/>
  <c r="E832" i="20"/>
  <c r="P832" i="20"/>
  <c r="Q832" i="20"/>
  <c r="V832" i="20"/>
  <c r="W832" i="20"/>
  <c r="E833" i="20"/>
  <c r="P833" i="20"/>
  <c r="Q833" i="20"/>
  <c r="V833" i="20"/>
  <c r="W833" i="20"/>
  <c r="E834" i="20"/>
  <c r="P834" i="20"/>
  <c r="Q834" i="20"/>
  <c r="V834" i="20"/>
  <c r="W834" i="20"/>
  <c r="E835" i="20"/>
  <c r="P835" i="20"/>
  <c r="Q835" i="20"/>
  <c r="V835" i="20"/>
  <c r="W835" i="20"/>
  <c r="E836" i="20"/>
  <c r="P836" i="20"/>
  <c r="Q836" i="20"/>
  <c r="V836" i="20"/>
  <c r="W836" i="20"/>
  <c r="E837" i="20"/>
  <c r="P837" i="20"/>
  <c r="Q837" i="20"/>
  <c r="V837" i="20"/>
  <c r="W837" i="20"/>
  <c r="E838" i="20"/>
  <c r="P838" i="20"/>
  <c r="Q838" i="20"/>
  <c r="V838" i="20"/>
  <c r="W838" i="20"/>
  <c r="E839" i="20"/>
  <c r="P839" i="20"/>
  <c r="Q839" i="20"/>
  <c r="V839" i="20"/>
  <c r="W839" i="20"/>
  <c r="E840" i="20"/>
  <c r="P840" i="20"/>
  <c r="Q840" i="20"/>
  <c r="V840" i="20"/>
  <c r="W840" i="20"/>
  <c r="E841" i="20"/>
  <c r="P841" i="20"/>
  <c r="Q841" i="20"/>
  <c r="V841" i="20"/>
  <c r="W841" i="20"/>
  <c r="E842" i="20"/>
  <c r="P842" i="20"/>
  <c r="Q842" i="20"/>
  <c r="V842" i="20"/>
  <c r="W842" i="20"/>
  <c r="E843" i="20"/>
  <c r="P843" i="20"/>
  <c r="Q843" i="20"/>
  <c r="V843" i="20"/>
  <c r="W843" i="20"/>
  <c r="E844" i="20"/>
  <c r="P844" i="20"/>
  <c r="Q844" i="20"/>
  <c r="V844" i="20"/>
  <c r="W844" i="20"/>
  <c r="E845" i="20"/>
  <c r="P845" i="20"/>
  <c r="Q845" i="20"/>
  <c r="V845" i="20"/>
  <c r="W845" i="20"/>
  <c r="E846" i="20"/>
  <c r="P846" i="20"/>
  <c r="Q846" i="20"/>
  <c r="V846" i="20"/>
  <c r="W846" i="20"/>
  <c r="E847" i="20"/>
  <c r="P847" i="20"/>
  <c r="Q847" i="20"/>
  <c r="V847" i="20"/>
  <c r="W847" i="20"/>
  <c r="E848" i="20"/>
  <c r="P848" i="20"/>
  <c r="Q848" i="20"/>
  <c r="V848" i="20"/>
  <c r="W848" i="20"/>
  <c r="E849" i="20"/>
  <c r="P849" i="20"/>
  <c r="Q849" i="20"/>
  <c r="V849" i="20"/>
  <c r="W849" i="20"/>
  <c r="E850" i="20"/>
  <c r="P850" i="20"/>
  <c r="Q850" i="20"/>
  <c r="V850" i="20"/>
  <c r="W850" i="20"/>
  <c r="E851" i="20"/>
  <c r="P851" i="20"/>
  <c r="Q851" i="20"/>
  <c r="V851" i="20"/>
  <c r="W851" i="20"/>
  <c r="E852" i="20"/>
  <c r="P852" i="20"/>
  <c r="Q852" i="20"/>
  <c r="V852" i="20"/>
  <c r="W852" i="20"/>
  <c r="E853" i="20"/>
  <c r="P853" i="20"/>
  <c r="Q853" i="20"/>
  <c r="V853" i="20"/>
  <c r="W853" i="20"/>
  <c r="E854" i="20"/>
  <c r="P854" i="20"/>
  <c r="Q854" i="20"/>
  <c r="V854" i="20"/>
  <c r="W854" i="20"/>
  <c r="E855" i="20"/>
  <c r="P855" i="20"/>
  <c r="Q855" i="20"/>
  <c r="V855" i="20"/>
  <c r="W855" i="20"/>
  <c r="E856" i="20"/>
  <c r="P856" i="20"/>
  <c r="Q856" i="20"/>
  <c r="V856" i="20"/>
  <c r="W856" i="20"/>
  <c r="E857" i="20"/>
  <c r="P857" i="20"/>
  <c r="Q857" i="20"/>
  <c r="V857" i="20"/>
  <c r="W857" i="20"/>
  <c r="E858" i="20"/>
  <c r="P858" i="20"/>
  <c r="Q858" i="20"/>
  <c r="V858" i="20"/>
  <c r="W858" i="20"/>
  <c r="E859" i="20"/>
  <c r="P859" i="20"/>
  <c r="Q859" i="20"/>
  <c r="V859" i="20"/>
  <c r="W859" i="20"/>
  <c r="E860" i="20"/>
  <c r="P860" i="20"/>
  <c r="Q860" i="20"/>
  <c r="V860" i="20"/>
  <c r="W860" i="20"/>
  <c r="E861" i="20"/>
  <c r="P861" i="20"/>
  <c r="Q861" i="20"/>
  <c r="V861" i="20"/>
  <c r="W861" i="20"/>
  <c r="E862" i="20"/>
  <c r="P862" i="20"/>
  <c r="Q862" i="20"/>
  <c r="V862" i="20"/>
  <c r="W862" i="20"/>
  <c r="E863" i="20"/>
  <c r="P863" i="20"/>
  <c r="Q863" i="20"/>
  <c r="V863" i="20"/>
  <c r="W863" i="20"/>
  <c r="E864" i="20"/>
  <c r="P864" i="20"/>
  <c r="Q864" i="20"/>
  <c r="V864" i="20"/>
  <c r="W864" i="20"/>
  <c r="E865" i="20"/>
  <c r="P865" i="20"/>
  <c r="Q865" i="20"/>
  <c r="V865" i="20"/>
  <c r="W865" i="20"/>
  <c r="E866" i="20"/>
  <c r="P866" i="20"/>
  <c r="Q866" i="20"/>
  <c r="V866" i="20"/>
  <c r="W866" i="20"/>
  <c r="E867" i="20"/>
  <c r="P867" i="20"/>
  <c r="Q867" i="20"/>
  <c r="V867" i="20"/>
  <c r="W867" i="20"/>
  <c r="E868" i="20"/>
  <c r="P868" i="20"/>
  <c r="Q868" i="20"/>
  <c r="V868" i="20"/>
  <c r="W868" i="20"/>
  <c r="E869" i="20"/>
  <c r="P869" i="20"/>
  <c r="Q869" i="20"/>
  <c r="V869" i="20"/>
  <c r="W869" i="20"/>
  <c r="E870" i="20"/>
  <c r="P870" i="20"/>
  <c r="Q870" i="20"/>
  <c r="V870" i="20"/>
  <c r="W870" i="20"/>
  <c r="E871" i="20"/>
  <c r="P871" i="20"/>
  <c r="Q871" i="20"/>
  <c r="V871" i="20"/>
  <c r="W871" i="20"/>
  <c r="E872" i="20"/>
  <c r="P872" i="20"/>
  <c r="Q872" i="20"/>
  <c r="V872" i="20"/>
  <c r="W872" i="20"/>
  <c r="E873" i="20"/>
  <c r="P873" i="20"/>
  <c r="Q873" i="20"/>
  <c r="V873" i="20"/>
  <c r="W873" i="20"/>
  <c r="E874" i="20"/>
  <c r="P874" i="20"/>
  <c r="Q874" i="20"/>
  <c r="V874" i="20"/>
  <c r="W874" i="20"/>
  <c r="E875" i="20"/>
  <c r="P875" i="20"/>
  <c r="Q875" i="20"/>
  <c r="V875" i="20"/>
  <c r="W875" i="20"/>
  <c r="E876" i="20"/>
  <c r="P876" i="20"/>
  <c r="Q876" i="20"/>
  <c r="V876" i="20"/>
  <c r="W876" i="20"/>
  <c r="E877" i="20"/>
  <c r="P877" i="20"/>
  <c r="Q877" i="20"/>
  <c r="V877" i="20"/>
  <c r="W877" i="20"/>
  <c r="E878" i="20"/>
  <c r="P878" i="20"/>
  <c r="Q878" i="20"/>
  <c r="V878" i="20"/>
  <c r="W878" i="20"/>
  <c r="E879" i="20"/>
  <c r="P879" i="20"/>
  <c r="Q879" i="20"/>
  <c r="V879" i="20"/>
  <c r="W879" i="20"/>
  <c r="E880" i="20"/>
  <c r="P880" i="20"/>
  <c r="Q880" i="20"/>
  <c r="V880" i="20"/>
  <c r="W880" i="20"/>
  <c r="E881" i="20"/>
  <c r="P881" i="20"/>
  <c r="Q881" i="20"/>
  <c r="V881" i="20"/>
  <c r="W881" i="20"/>
  <c r="E882" i="20"/>
  <c r="P882" i="20"/>
  <c r="Q882" i="20"/>
  <c r="V882" i="20"/>
  <c r="W882" i="20"/>
  <c r="E883" i="20"/>
  <c r="P883" i="20"/>
  <c r="Q883" i="20"/>
  <c r="V883" i="20"/>
  <c r="W883" i="20"/>
  <c r="E884" i="20"/>
  <c r="P884" i="20"/>
  <c r="Q884" i="20"/>
  <c r="V884" i="20"/>
  <c r="W884" i="20"/>
  <c r="E885" i="20"/>
  <c r="P885" i="20"/>
  <c r="Q885" i="20"/>
  <c r="V885" i="20"/>
  <c r="W885" i="20"/>
  <c r="E886" i="20"/>
  <c r="P886" i="20"/>
  <c r="Q886" i="20"/>
  <c r="V886" i="20"/>
  <c r="W886" i="20"/>
  <c r="E887" i="20"/>
  <c r="P887" i="20"/>
  <c r="Q887" i="20"/>
  <c r="V887" i="20"/>
  <c r="W887" i="20"/>
  <c r="E888" i="20"/>
  <c r="P888" i="20"/>
  <c r="Q888" i="20"/>
  <c r="V888" i="20"/>
  <c r="W888" i="20"/>
  <c r="E889" i="20"/>
  <c r="P889" i="20"/>
  <c r="Q889" i="20"/>
  <c r="V889" i="20"/>
  <c r="W889" i="20"/>
  <c r="E890" i="20"/>
  <c r="P890" i="20"/>
  <c r="Q890" i="20"/>
  <c r="V890" i="20"/>
  <c r="W890" i="20"/>
  <c r="E891" i="20"/>
  <c r="P891" i="20"/>
  <c r="Q891" i="20"/>
  <c r="V891" i="20"/>
  <c r="W891" i="20"/>
  <c r="E892" i="20"/>
  <c r="P892" i="20"/>
  <c r="Q892" i="20"/>
  <c r="V892" i="20"/>
  <c r="W892" i="20"/>
  <c r="E893" i="20"/>
  <c r="P893" i="20"/>
  <c r="Q893" i="20"/>
  <c r="V893" i="20"/>
  <c r="W893" i="20"/>
  <c r="E894" i="20"/>
  <c r="P894" i="20"/>
  <c r="Q894" i="20"/>
  <c r="V894" i="20"/>
  <c r="W894" i="20"/>
  <c r="E895" i="20"/>
  <c r="P895" i="20"/>
  <c r="Q895" i="20"/>
  <c r="V895" i="20"/>
  <c r="W895" i="20"/>
  <c r="E896" i="20"/>
  <c r="P896" i="20"/>
  <c r="Q896" i="20"/>
  <c r="V896" i="20"/>
  <c r="W896" i="20"/>
  <c r="E897" i="20"/>
  <c r="P897" i="20"/>
  <c r="Q897" i="20"/>
  <c r="V897" i="20"/>
  <c r="W897" i="20"/>
  <c r="E898" i="20"/>
  <c r="P898" i="20"/>
  <c r="Q898" i="20"/>
  <c r="V898" i="20"/>
  <c r="W898" i="20"/>
  <c r="E899" i="20"/>
  <c r="P899" i="20"/>
  <c r="Q899" i="20"/>
  <c r="V899" i="20"/>
  <c r="W899" i="20"/>
  <c r="E900" i="20"/>
  <c r="P900" i="20"/>
  <c r="Q900" i="20"/>
  <c r="V900" i="20"/>
  <c r="W900" i="20"/>
  <c r="E901" i="20"/>
  <c r="P901" i="20"/>
  <c r="Q901" i="20"/>
  <c r="V901" i="20"/>
  <c r="W901" i="20"/>
  <c r="E902" i="20"/>
  <c r="P902" i="20"/>
  <c r="Q902" i="20"/>
  <c r="V902" i="20"/>
  <c r="W902" i="20"/>
  <c r="E903" i="20"/>
  <c r="P903" i="20"/>
  <c r="Q903" i="20"/>
  <c r="V903" i="20"/>
  <c r="W903" i="20"/>
  <c r="E904" i="20"/>
  <c r="P904" i="20"/>
  <c r="Q904" i="20"/>
  <c r="V904" i="20"/>
  <c r="W904" i="20"/>
  <c r="E905" i="20"/>
  <c r="P905" i="20"/>
  <c r="Q905" i="20"/>
  <c r="V905" i="20"/>
  <c r="W905" i="20"/>
  <c r="E906" i="20"/>
  <c r="P906" i="20"/>
  <c r="Q906" i="20"/>
  <c r="V906" i="20"/>
  <c r="W906" i="20"/>
  <c r="E907" i="20"/>
  <c r="P907" i="20"/>
  <c r="Q907" i="20"/>
  <c r="V907" i="20"/>
  <c r="W907" i="20"/>
  <c r="E908" i="20"/>
  <c r="P908" i="20"/>
  <c r="Q908" i="20"/>
  <c r="V908" i="20"/>
  <c r="W908" i="20"/>
  <c r="E909" i="20"/>
  <c r="P909" i="20"/>
  <c r="Q909" i="20"/>
  <c r="V909" i="20"/>
  <c r="W909" i="20"/>
  <c r="E910" i="20"/>
  <c r="P910" i="20"/>
  <c r="Q910" i="20"/>
  <c r="V910" i="20"/>
  <c r="W910" i="20"/>
  <c r="E911" i="20"/>
  <c r="P911" i="20"/>
  <c r="Q911" i="20"/>
  <c r="V911" i="20"/>
  <c r="W911" i="20"/>
  <c r="E912" i="20"/>
  <c r="P912" i="20"/>
  <c r="Q912" i="20"/>
  <c r="V912" i="20"/>
  <c r="W912" i="20"/>
  <c r="E913" i="20"/>
  <c r="P913" i="20"/>
  <c r="Q913" i="20"/>
  <c r="V913" i="20"/>
  <c r="W913" i="20"/>
  <c r="E914" i="20"/>
  <c r="P914" i="20"/>
  <c r="Q914" i="20"/>
  <c r="V914" i="20"/>
  <c r="W914" i="20"/>
  <c r="E915" i="20"/>
  <c r="P915" i="20"/>
  <c r="Q915" i="20"/>
  <c r="V915" i="20"/>
  <c r="W915" i="20"/>
  <c r="E916" i="20"/>
  <c r="P916" i="20"/>
  <c r="Q916" i="20"/>
  <c r="V916" i="20"/>
  <c r="W916" i="20"/>
  <c r="E917" i="20"/>
  <c r="P917" i="20"/>
  <c r="Q917" i="20"/>
  <c r="V917" i="20"/>
  <c r="W917" i="20"/>
  <c r="E918" i="20"/>
  <c r="P918" i="20"/>
  <c r="Q918" i="20"/>
  <c r="V918" i="20"/>
  <c r="W918" i="20"/>
  <c r="E919" i="20"/>
  <c r="P919" i="20"/>
  <c r="Q919" i="20"/>
  <c r="V919" i="20"/>
  <c r="W919" i="20"/>
  <c r="E920" i="20"/>
  <c r="P920" i="20"/>
  <c r="Q920" i="20"/>
  <c r="V920" i="20"/>
  <c r="W920" i="20"/>
  <c r="E921" i="20"/>
  <c r="P921" i="20"/>
  <c r="Q921" i="20"/>
  <c r="V921" i="20"/>
  <c r="W921" i="20"/>
  <c r="E922" i="20"/>
  <c r="P922" i="20"/>
  <c r="Q922" i="20"/>
  <c r="V922" i="20"/>
  <c r="W922" i="20"/>
  <c r="E923" i="20"/>
  <c r="P923" i="20"/>
  <c r="Q923" i="20"/>
  <c r="V923" i="20"/>
  <c r="W923" i="20"/>
  <c r="E924" i="20"/>
  <c r="P924" i="20"/>
  <c r="Q924" i="20"/>
  <c r="V924" i="20"/>
  <c r="W924" i="20"/>
  <c r="E925" i="20"/>
  <c r="P925" i="20"/>
  <c r="Q925" i="20"/>
  <c r="V925" i="20"/>
  <c r="W925" i="20"/>
  <c r="E926" i="20"/>
  <c r="P926" i="20"/>
  <c r="Q926" i="20"/>
  <c r="V926" i="20"/>
  <c r="W926" i="20"/>
  <c r="E927" i="20"/>
  <c r="P927" i="20"/>
  <c r="Q927" i="20"/>
  <c r="V927" i="20"/>
  <c r="W927" i="20"/>
  <c r="E928" i="20"/>
  <c r="P928" i="20"/>
  <c r="Q928" i="20"/>
  <c r="V928" i="20"/>
  <c r="W928" i="20"/>
  <c r="E929" i="20"/>
  <c r="P929" i="20"/>
  <c r="Q929" i="20"/>
  <c r="V929" i="20"/>
  <c r="W929" i="20"/>
  <c r="E930" i="20"/>
  <c r="P930" i="20"/>
  <c r="Q930" i="20"/>
  <c r="V930" i="20"/>
  <c r="W930" i="20"/>
  <c r="E931" i="20"/>
  <c r="P931" i="20"/>
  <c r="Q931" i="20"/>
  <c r="V931" i="20"/>
  <c r="W931" i="20"/>
  <c r="E932" i="20"/>
  <c r="P932" i="20"/>
  <c r="Q932" i="20"/>
  <c r="V932" i="20"/>
  <c r="W932" i="20"/>
  <c r="E933" i="20"/>
  <c r="P933" i="20"/>
  <c r="Q933" i="20"/>
  <c r="V933" i="20"/>
  <c r="W933" i="20"/>
  <c r="E934" i="20"/>
  <c r="P934" i="20"/>
  <c r="Q934" i="20"/>
  <c r="V934" i="20"/>
  <c r="W934" i="20"/>
  <c r="E935" i="20"/>
  <c r="P935" i="20"/>
  <c r="Q935" i="20"/>
  <c r="V935" i="20"/>
  <c r="W935" i="20"/>
  <c r="E936" i="20"/>
  <c r="P936" i="20"/>
  <c r="Q936" i="20"/>
  <c r="V936" i="20"/>
  <c r="W936" i="20"/>
  <c r="E937" i="20"/>
  <c r="P937" i="20"/>
  <c r="Q937" i="20"/>
  <c r="V937" i="20"/>
  <c r="W937" i="20"/>
  <c r="E938" i="20"/>
  <c r="P938" i="20"/>
  <c r="Q938" i="20"/>
  <c r="V938" i="20"/>
  <c r="W938" i="20"/>
  <c r="E939" i="20"/>
  <c r="P939" i="20"/>
  <c r="Q939" i="20"/>
  <c r="V939" i="20"/>
  <c r="W939" i="20"/>
  <c r="E940" i="20"/>
  <c r="P940" i="20"/>
  <c r="Q940" i="20"/>
  <c r="V940" i="20"/>
  <c r="W940" i="20"/>
  <c r="E941" i="20"/>
  <c r="P941" i="20"/>
  <c r="Q941" i="20"/>
  <c r="V941" i="20"/>
  <c r="W941" i="20"/>
  <c r="E942" i="20"/>
  <c r="P942" i="20"/>
  <c r="Q942" i="20"/>
  <c r="V942" i="20"/>
  <c r="W942" i="20"/>
  <c r="E943" i="20"/>
  <c r="P943" i="20"/>
  <c r="Q943" i="20"/>
  <c r="V943" i="20"/>
  <c r="W943" i="20"/>
  <c r="E944" i="20"/>
  <c r="P944" i="20"/>
  <c r="Q944" i="20"/>
  <c r="V944" i="20"/>
  <c r="W944" i="20"/>
  <c r="E945" i="20"/>
  <c r="P945" i="20"/>
  <c r="Q945" i="20"/>
  <c r="V945" i="20"/>
  <c r="W945" i="20"/>
  <c r="E946" i="20"/>
  <c r="P946" i="20"/>
  <c r="Q946" i="20"/>
  <c r="V946" i="20"/>
  <c r="W946" i="20"/>
  <c r="E947" i="20"/>
  <c r="P947" i="20"/>
  <c r="Q947" i="20"/>
  <c r="V947" i="20"/>
  <c r="W947" i="20"/>
  <c r="E948" i="20"/>
  <c r="P948" i="20"/>
  <c r="Q948" i="20"/>
  <c r="V948" i="20"/>
  <c r="W948" i="20"/>
  <c r="E949" i="20"/>
  <c r="P949" i="20"/>
  <c r="Q949" i="20"/>
  <c r="V949" i="20"/>
  <c r="W949" i="20"/>
  <c r="E950" i="20"/>
  <c r="P950" i="20"/>
  <c r="Q950" i="20"/>
  <c r="V950" i="20"/>
  <c r="W950" i="20"/>
  <c r="E951" i="20"/>
  <c r="P951" i="20"/>
  <c r="Q951" i="20"/>
  <c r="V951" i="20"/>
  <c r="W951" i="20"/>
  <c r="E952" i="20"/>
  <c r="P952" i="20"/>
  <c r="Q952" i="20"/>
  <c r="V952" i="20"/>
  <c r="W952" i="20"/>
  <c r="E953" i="20"/>
  <c r="P953" i="20"/>
  <c r="Q953" i="20"/>
  <c r="V953" i="20"/>
  <c r="W953" i="20"/>
  <c r="E954" i="20"/>
  <c r="P954" i="20"/>
  <c r="Q954" i="20"/>
  <c r="V954" i="20"/>
  <c r="W954" i="20"/>
  <c r="E955" i="20"/>
  <c r="P955" i="20"/>
  <c r="Q955" i="20"/>
  <c r="V955" i="20"/>
  <c r="W955" i="20"/>
  <c r="E956" i="20"/>
  <c r="P956" i="20"/>
  <c r="Q956" i="20"/>
  <c r="V956" i="20"/>
  <c r="W956" i="20"/>
  <c r="E957" i="20"/>
  <c r="P957" i="20"/>
  <c r="Q957" i="20"/>
  <c r="V957" i="20"/>
  <c r="W957" i="20"/>
  <c r="E958" i="20"/>
  <c r="P958" i="20"/>
  <c r="Q958" i="20"/>
  <c r="V958" i="20"/>
  <c r="W958" i="20"/>
  <c r="E959" i="20"/>
  <c r="P959" i="20"/>
  <c r="Q959" i="20"/>
  <c r="V959" i="20"/>
  <c r="W959" i="20"/>
  <c r="E960" i="20"/>
  <c r="P960" i="20"/>
  <c r="Q960" i="20"/>
  <c r="V960" i="20"/>
  <c r="W960" i="20"/>
  <c r="E961" i="20"/>
  <c r="P961" i="20"/>
  <c r="Q961" i="20"/>
  <c r="V961" i="20"/>
  <c r="W961" i="20"/>
  <c r="E962" i="20"/>
  <c r="P962" i="20"/>
  <c r="Q962" i="20"/>
  <c r="V962" i="20"/>
  <c r="W962" i="20"/>
  <c r="E963" i="20"/>
  <c r="P963" i="20"/>
  <c r="Q963" i="20"/>
  <c r="V963" i="20"/>
  <c r="W963" i="20"/>
  <c r="E964" i="20"/>
  <c r="P964" i="20"/>
  <c r="Q964" i="20"/>
  <c r="V964" i="20"/>
  <c r="W964" i="20"/>
  <c r="E965" i="20"/>
  <c r="P965" i="20"/>
  <c r="Q965" i="20"/>
  <c r="V965" i="20"/>
  <c r="W965" i="20"/>
  <c r="E966" i="20"/>
  <c r="P966" i="20"/>
  <c r="Q966" i="20"/>
  <c r="V966" i="20"/>
  <c r="W966" i="20"/>
  <c r="E967" i="20"/>
  <c r="P967" i="20"/>
  <c r="Q967" i="20"/>
  <c r="V967" i="20"/>
  <c r="W967" i="20"/>
  <c r="E968" i="20"/>
  <c r="P968" i="20"/>
  <c r="Q968" i="20"/>
  <c r="V968" i="20"/>
  <c r="W968" i="20"/>
  <c r="E969" i="20"/>
  <c r="P969" i="20"/>
  <c r="Q969" i="20"/>
  <c r="V969" i="20"/>
  <c r="W969" i="20"/>
  <c r="E970" i="20"/>
  <c r="P970" i="20"/>
  <c r="Q970" i="20"/>
  <c r="V970" i="20"/>
  <c r="W970" i="20"/>
  <c r="E971" i="20"/>
  <c r="P971" i="20"/>
  <c r="Q971" i="20"/>
  <c r="V971" i="20"/>
  <c r="W971" i="20"/>
  <c r="E972" i="20"/>
  <c r="P972" i="20"/>
  <c r="Q972" i="20"/>
  <c r="V972" i="20"/>
  <c r="W972" i="20"/>
  <c r="E973" i="20"/>
  <c r="P973" i="20"/>
  <c r="Q973" i="20"/>
  <c r="V973" i="20"/>
  <c r="W973" i="20"/>
  <c r="E974" i="20"/>
  <c r="P974" i="20"/>
  <c r="Q974" i="20"/>
  <c r="V974" i="20"/>
  <c r="W974" i="20"/>
  <c r="E975" i="20"/>
  <c r="P975" i="20"/>
  <c r="Q975" i="20"/>
  <c r="V975" i="20"/>
  <c r="W975" i="20"/>
  <c r="E976" i="20"/>
  <c r="P976" i="20"/>
  <c r="Q976" i="20"/>
  <c r="V976" i="20"/>
  <c r="W976" i="20"/>
  <c r="E977" i="20"/>
  <c r="P977" i="20"/>
  <c r="Q977" i="20"/>
  <c r="V977" i="20"/>
  <c r="W977" i="20"/>
  <c r="E978" i="20"/>
  <c r="P978" i="20"/>
  <c r="Q978" i="20"/>
  <c r="V978" i="20"/>
  <c r="W978" i="20"/>
  <c r="E979" i="20"/>
  <c r="P979" i="20"/>
  <c r="Q979" i="20"/>
  <c r="V979" i="20"/>
  <c r="W979" i="20"/>
  <c r="E980" i="20"/>
  <c r="P980" i="20"/>
  <c r="Q980" i="20"/>
  <c r="V980" i="20"/>
  <c r="W980" i="20"/>
  <c r="E981" i="20"/>
  <c r="P981" i="20"/>
  <c r="Q981" i="20"/>
  <c r="V981" i="20"/>
  <c r="W981" i="20"/>
  <c r="E982" i="20"/>
  <c r="P982" i="20"/>
  <c r="Q982" i="20"/>
  <c r="V982" i="20"/>
  <c r="W982" i="20"/>
  <c r="E983" i="20"/>
  <c r="P983" i="20"/>
  <c r="Q983" i="20"/>
  <c r="V983" i="20"/>
  <c r="W983" i="20"/>
  <c r="E984" i="20"/>
  <c r="P984" i="20"/>
  <c r="Q984" i="20"/>
  <c r="V984" i="20"/>
  <c r="W984" i="20"/>
  <c r="E985" i="20"/>
  <c r="P985" i="20"/>
  <c r="Q985" i="20"/>
  <c r="V985" i="20"/>
  <c r="W985" i="20"/>
  <c r="E986" i="20"/>
  <c r="P986" i="20"/>
  <c r="Q986" i="20"/>
  <c r="V986" i="20"/>
  <c r="W986" i="20"/>
  <c r="E987" i="20"/>
  <c r="P987" i="20"/>
  <c r="Q987" i="20"/>
  <c r="V987" i="20"/>
  <c r="W987" i="20"/>
  <c r="E988" i="20"/>
  <c r="P988" i="20"/>
  <c r="Q988" i="20"/>
  <c r="V988" i="20"/>
  <c r="W988" i="20"/>
  <c r="E989" i="20"/>
  <c r="P989" i="20"/>
  <c r="Q989" i="20"/>
  <c r="V989" i="20"/>
  <c r="W989" i="20"/>
  <c r="E990" i="20"/>
  <c r="P990" i="20"/>
  <c r="Q990" i="20"/>
  <c r="V990" i="20"/>
  <c r="W990" i="20"/>
  <c r="E991" i="20"/>
  <c r="P991" i="20"/>
  <c r="Q991" i="20"/>
  <c r="V991" i="20"/>
  <c r="W991" i="20"/>
  <c r="E992" i="20"/>
  <c r="P992" i="20"/>
  <c r="Q992" i="20"/>
  <c r="V992" i="20"/>
  <c r="W992" i="20"/>
  <c r="E993" i="20"/>
  <c r="P993" i="20"/>
  <c r="Q993" i="20"/>
  <c r="V993" i="20"/>
  <c r="W993" i="20"/>
  <c r="E994" i="20"/>
  <c r="P994" i="20"/>
  <c r="Q994" i="20"/>
  <c r="V994" i="20"/>
  <c r="W994" i="20"/>
  <c r="E995" i="20"/>
  <c r="P995" i="20"/>
  <c r="Q995" i="20"/>
  <c r="V995" i="20"/>
  <c r="W995" i="20"/>
  <c r="E996" i="20"/>
  <c r="P996" i="20"/>
  <c r="Q996" i="20"/>
  <c r="V996" i="20"/>
  <c r="W996" i="20"/>
  <c r="E997" i="20"/>
  <c r="P997" i="20"/>
  <c r="Q997" i="20"/>
  <c r="V997" i="20"/>
  <c r="W997" i="20"/>
  <c r="E998" i="20"/>
  <c r="P998" i="20"/>
  <c r="Q998" i="20"/>
  <c r="V998" i="20"/>
  <c r="W998" i="20"/>
  <c r="E999" i="20"/>
  <c r="P999" i="20"/>
  <c r="Q999" i="20"/>
  <c r="V999" i="20"/>
  <c r="W999" i="20"/>
  <c r="E1000" i="20"/>
  <c r="P1000" i="20"/>
  <c r="Q1000" i="20"/>
  <c r="V1000" i="20"/>
  <c r="W1000" i="20"/>
  <c r="E1001" i="20"/>
  <c r="P1001" i="20"/>
  <c r="Q1001" i="20"/>
  <c r="V1001" i="20"/>
  <c r="W1001" i="20"/>
  <c r="E1002" i="20"/>
  <c r="P1002" i="20"/>
  <c r="Q1002" i="20"/>
  <c r="V1002" i="20"/>
  <c r="W1002" i="20"/>
  <c r="E1003" i="20"/>
  <c r="P1003" i="20"/>
  <c r="Q1003" i="20"/>
  <c r="V1003" i="20"/>
  <c r="W1003" i="20"/>
  <c r="E1004" i="20"/>
  <c r="P1004" i="20"/>
  <c r="Q1004" i="20"/>
  <c r="V1004" i="20"/>
  <c r="W1004" i="20"/>
  <c r="E1005" i="20"/>
  <c r="P1005" i="20"/>
  <c r="Q1005" i="20"/>
  <c r="V1005" i="20"/>
  <c r="W1005" i="20"/>
  <c r="E1006" i="20"/>
  <c r="P1006" i="20"/>
  <c r="Q1006" i="20"/>
  <c r="V1006" i="20"/>
  <c r="W1006" i="20"/>
  <c r="E1007" i="20"/>
  <c r="P1007" i="20"/>
  <c r="Q1007" i="20"/>
  <c r="V1007" i="20"/>
  <c r="W1007" i="20"/>
  <c r="E1008" i="20"/>
  <c r="P1008" i="20"/>
  <c r="Q1008" i="20"/>
  <c r="V1008" i="20"/>
  <c r="W1008" i="20"/>
  <c r="E1009" i="20"/>
  <c r="P1009" i="20"/>
  <c r="Q1009" i="20"/>
  <c r="V1009" i="20"/>
  <c r="W1009" i="20"/>
  <c r="E1010" i="20"/>
  <c r="P1010" i="20"/>
  <c r="Q1010" i="20"/>
  <c r="V1010" i="20"/>
  <c r="W1010" i="20"/>
  <c r="E1011" i="20"/>
  <c r="P1011" i="20"/>
  <c r="Q1011" i="20"/>
  <c r="V1011" i="20"/>
  <c r="W1011" i="20"/>
  <c r="E1012" i="20"/>
  <c r="P1012" i="20"/>
  <c r="Q1012" i="20"/>
  <c r="V1012" i="20"/>
  <c r="W1012" i="20"/>
  <c r="E1013" i="20"/>
  <c r="P1013" i="20"/>
  <c r="Q1013" i="20"/>
  <c r="V1013" i="20"/>
  <c r="W1013" i="20"/>
  <c r="E1014" i="20"/>
  <c r="P1014" i="20"/>
  <c r="Q1014" i="20"/>
  <c r="V1014" i="20"/>
  <c r="W1014" i="20"/>
  <c r="E1015" i="20"/>
  <c r="P1015" i="20"/>
  <c r="Q1015" i="20"/>
  <c r="V1015" i="20"/>
  <c r="W1015" i="20"/>
  <c r="E1016" i="20"/>
  <c r="P1016" i="20"/>
  <c r="Q1016" i="20"/>
  <c r="V1016" i="20"/>
  <c r="W1016" i="20"/>
  <c r="E1017" i="20"/>
  <c r="P1017" i="20"/>
  <c r="Q1017" i="20"/>
  <c r="V1017" i="20"/>
  <c r="W1017" i="20"/>
  <c r="E1018" i="20"/>
  <c r="P1018" i="20"/>
  <c r="Q1018" i="20"/>
  <c r="V1018" i="20"/>
  <c r="W1018" i="20"/>
  <c r="E1019" i="20"/>
  <c r="P1019" i="20"/>
  <c r="Q1019" i="20"/>
  <c r="V1019" i="20"/>
  <c r="W1019" i="20"/>
  <c r="E1020" i="20"/>
  <c r="P1020" i="20"/>
  <c r="Q1020" i="20"/>
  <c r="V1020" i="20"/>
  <c r="W1020" i="20"/>
  <c r="E1021" i="20"/>
  <c r="P1021" i="20"/>
  <c r="Q1021" i="20"/>
  <c r="V1021" i="20"/>
  <c r="W1021" i="20"/>
  <c r="E1022" i="20"/>
  <c r="P1022" i="20"/>
  <c r="Q1022" i="20"/>
  <c r="V1022" i="20"/>
  <c r="W1022" i="20"/>
  <c r="E1023" i="20"/>
  <c r="P1023" i="20"/>
  <c r="Q1023" i="20"/>
  <c r="V1023" i="20"/>
  <c r="W1023" i="20"/>
  <c r="E1024" i="20"/>
  <c r="P1024" i="20"/>
  <c r="Q1024" i="20"/>
  <c r="V1024" i="20"/>
  <c r="W1024" i="20"/>
  <c r="E1025" i="20"/>
  <c r="P1025" i="20"/>
  <c r="Q1025" i="20"/>
  <c r="V1025" i="20"/>
  <c r="W1025" i="20"/>
  <c r="E1026" i="20"/>
  <c r="P1026" i="20"/>
  <c r="Q1026" i="20"/>
  <c r="V1026" i="20"/>
  <c r="W1026" i="20"/>
  <c r="E1027" i="20"/>
  <c r="P1027" i="20"/>
  <c r="Q1027" i="20"/>
  <c r="V1027" i="20"/>
  <c r="W1027" i="20"/>
  <c r="E1028" i="20"/>
  <c r="P1028" i="20"/>
  <c r="Q1028" i="20"/>
  <c r="V1028" i="20"/>
  <c r="W1028" i="20"/>
  <c r="E1029" i="20"/>
  <c r="P1029" i="20"/>
  <c r="Q1029" i="20"/>
  <c r="V1029" i="20"/>
  <c r="W1029" i="20"/>
  <c r="E1030" i="20"/>
  <c r="P1030" i="20"/>
  <c r="Q1030" i="20"/>
  <c r="V1030" i="20"/>
  <c r="W1030" i="20"/>
  <c r="E1031" i="20"/>
  <c r="P1031" i="20"/>
  <c r="Q1031" i="20"/>
  <c r="V1031" i="20"/>
  <c r="W1031" i="20"/>
  <c r="E1032" i="20"/>
  <c r="P1032" i="20"/>
  <c r="Q1032" i="20"/>
  <c r="V1032" i="20"/>
  <c r="W1032" i="20"/>
  <c r="E1033" i="20"/>
  <c r="P1033" i="20"/>
  <c r="Q1033" i="20"/>
  <c r="V1033" i="20"/>
  <c r="W1033" i="20"/>
  <c r="E1034" i="20"/>
  <c r="P1034" i="20"/>
  <c r="Q1034" i="20"/>
  <c r="V1034" i="20"/>
  <c r="W1034" i="20"/>
  <c r="E1035" i="20"/>
  <c r="P1035" i="20"/>
  <c r="Q1035" i="20"/>
  <c r="V1035" i="20"/>
  <c r="W1035" i="20"/>
  <c r="E1036" i="20"/>
  <c r="P1036" i="20"/>
  <c r="Q1036" i="20"/>
  <c r="V1036" i="20"/>
  <c r="W1036" i="20"/>
  <c r="E1037" i="20"/>
  <c r="P1037" i="20"/>
  <c r="Q1037" i="20"/>
  <c r="V1037" i="20"/>
  <c r="W1037" i="20"/>
  <c r="E1038" i="20"/>
  <c r="P1038" i="20"/>
  <c r="Q1038" i="20"/>
  <c r="V1038" i="20"/>
  <c r="W1038" i="20"/>
  <c r="E1039" i="20"/>
  <c r="P1039" i="20"/>
  <c r="Q1039" i="20"/>
  <c r="V1039" i="20"/>
  <c r="W1039" i="20"/>
  <c r="E1040" i="20"/>
  <c r="P1040" i="20"/>
  <c r="Q1040" i="20"/>
  <c r="V1040" i="20"/>
  <c r="W1040" i="20"/>
  <c r="E1041" i="20"/>
  <c r="P1041" i="20"/>
  <c r="Q1041" i="20"/>
  <c r="V1041" i="20"/>
  <c r="W1041" i="20"/>
  <c r="E1042" i="20"/>
  <c r="P1042" i="20"/>
  <c r="Q1042" i="20"/>
  <c r="V1042" i="20"/>
  <c r="W1042" i="20"/>
  <c r="S10" i="21" l="1"/>
  <c r="S26" i="21"/>
  <c r="S42" i="21"/>
  <c r="S58" i="21"/>
  <c r="S74" i="21"/>
  <c r="S90" i="21"/>
  <c r="S106" i="21"/>
  <c r="S122" i="21"/>
  <c r="S138" i="21"/>
  <c r="S154" i="21"/>
  <c r="T10" i="21"/>
  <c r="T26" i="21"/>
  <c r="T42" i="21"/>
  <c r="T58" i="21"/>
  <c r="T74" i="21"/>
  <c r="T90" i="21"/>
  <c r="T106" i="21"/>
  <c r="T122" i="21"/>
  <c r="T138" i="21"/>
  <c r="T154" i="21"/>
  <c r="T11" i="21"/>
  <c r="T27" i="21"/>
  <c r="T43" i="21"/>
  <c r="T59" i="21"/>
  <c r="T75" i="21"/>
  <c r="T91" i="21"/>
  <c r="T107" i="21"/>
  <c r="T123" i="21"/>
  <c r="T139" i="21"/>
  <c r="T155" i="21"/>
  <c r="R14" i="21"/>
  <c r="R30" i="21"/>
  <c r="R46" i="21"/>
  <c r="R62" i="21"/>
  <c r="R78" i="21"/>
  <c r="R94" i="21"/>
  <c r="R110" i="21"/>
  <c r="R126" i="21"/>
  <c r="R142" i="21"/>
  <c r="R158" i="21"/>
  <c r="U20" i="21"/>
  <c r="U36" i="21"/>
  <c r="U52" i="21"/>
  <c r="U68" i="21"/>
  <c r="U84" i="21"/>
  <c r="U100" i="21"/>
  <c r="U116" i="21"/>
  <c r="U132" i="21"/>
  <c r="R135" i="21"/>
  <c r="U148" i="21"/>
  <c r="S150" i="21"/>
  <c r="R151" i="21"/>
  <c r="T2" i="21"/>
  <c r="R4" i="21"/>
  <c r="S8" i="21"/>
  <c r="U21" i="21"/>
  <c r="S23" i="21"/>
  <c r="R24" i="21"/>
  <c r="U37" i="21"/>
  <c r="S39" i="21"/>
  <c r="R40" i="21"/>
  <c r="U53" i="21"/>
  <c r="S55" i="21"/>
  <c r="R56" i="21"/>
  <c r="U69" i="21"/>
  <c r="S71" i="21"/>
  <c r="R72" i="21"/>
  <c r="U85" i="21"/>
  <c r="S87" i="21"/>
  <c r="R88" i="21"/>
  <c r="U101" i="21"/>
  <c r="S103" i="21"/>
  <c r="R104" i="21"/>
  <c r="U117" i="21"/>
  <c r="S119" i="21"/>
  <c r="R120" i="21"/>
  <c r="U133" i="21"/>
  <c r="S135" i="21"/>
  <c r="R136" i="21"/>
  <c r="U149" i="21"/>
  <c r="S151" i="21"/>
  <c r="R152" i="21"/>
  <c r="U2" i="21"/>
  <c r="S4" i="21"/>
  <c r="R5" i="21"/>
  <c r="S16" i="21"/>
  <c r="U22" i="21"/>
  <c r="T23" i="21"/>
  <c r="S32" i="21"/>
  <c r="U38" i="21"/>
  <c r="T39" i="21"/>
  <c r="S48" i="21"/>
  <c r="U54" i="21"/>
  <c r="T55" i="21"/>
  <c r="S64" i="21"/>
  <c r="U70" i="21"/>
  <c r="T71" i="21"/>
  <c r="S80" i="21"/>
  <c r="U86" i="21"/>
  <c r="T87" i="21"/>
  <c r="S96" i="21"/>
  <c r="U102" i="21"/>
  <c r="T103" i="21"/>
  <c r="S112" i="21"/>
  <c r="U118" i="21"/>
  <c r="T119" i="21"/>
  <c r="S128" i="21"/>
  <c r="U134" i="21"/>
  <c r="T135" i="21"/>
  <c r="S144" i="21"/>
  <c r="U150" i="21"/>
  <c r="T151" i="21"/>
  <c r="S160" i="21"/>
  <c r="R10" i="21"/>
  <c r="S89" i="21"/>
  <c r="U47" i="21"/>
  <c r="U31" i="21"/>
  <c r="S25" i="21"/>
  <c r="V11" i="21"/>
  <c r="W10" i="21"/>
  <c r="V7" i="21"/>
  <c r="W6" i="21"/>
  <c r="V10" i="21"/>
  <c r="W9" i="21"/>
  <c r="V6" i="21"/>
  <c r="W5" i="21"/>
  <c r="V5" i="21"/>
  <c r="W4" i="21"/>
  <c r="V8" i="21"/>
  <c r="AC7" i="21"/>
  <c r="V3" i="21"/>
  <c r="W2" i="20"/>
  <c r="V3" i="20"/>
  <c r="AC7" i="20"/>
  <c r="V8" i="20"/>
  <c r="W14" i="20"/>
  <c r="V15" i="20"/>
  <c r="W22" i="20"/>
  <c r="V23" i="20"/>
  <c r="W30" i="20"/>
  <c r="V31" i="20"/>
  <c r="W38" i="20"/>
  <c r="V39" i="20"/>
  <c r="W46" i="20"/>
  <c r="V47" i="20"/>
  <c r="W54" i="20"/>
  <c r="V55" i="20"/>
  <c r="W62" i="20"/>
  <c r="V63" i="20"/>
  <c r="W70" i="20"/>
  <c r="V71" i="20"/>
  <c r="W78" i="20"/>
  <c r="V79" i="20"/>
  <c r="W86" i="20"/>
  <c r="V87" i="20"/>
  <c r="W3" i="20"/>
  <c r="V4" i="20"/>
  <c r="W8" i="20"/>
  <c r="W4" i="20"/>
  <c r="V5" i="20"/>
  <c r="V9" i="20"/>
  <c r="W16" i="20"/>
  <c r="V17" i="20"/>
  <c r="W24" i="20"/>
  <c r="V25" i="20"/>
  <c r="W32" i="20"/>
  <c r="V33" i="20"/>
  <c r="W40" i="20"/>
  <c r="V41" i="20"/>
  <c r="W48" i="20"/>
  <c r="V49" i="20"/>
  <c r="W56" i="20"/>
  <c r="V57" i="20"/>
  <c r="W64" i="20"/>
  <c r="V65" i="20"/>
  <c r="W72" i="20"/>
  <c r="V73" i="20"/>
  <c r="W80" i="20"/>
  <c r="V81" i="20"/>
  <c r="W88" i="20"/>
  <c r="V89" i="20"/>
  <c r="W96" i="20"/>
  <c r="V97" i="20"/>
  <c r="W104" i="20"/>
  <c r="V105" i="20"/>
  <c r="W5" i="20"/>
  <c r="V6" i="20"/>
  <c r="W9" i="20"/>
  <c r="V10" i="20"/>
  <c r="W17" i="20"/>
  <c r="V18" i="20"/>
  <c r="W25" i="20"/>
  <c r="V26" i="20"/>
  <c r="W33" i="20"/>
  <c r="V34" i="20"/>
  <c r="W41" i="20"/>
  <c r="V42" i="20"/>
  <c r="W49" i="20"/>
  <c r="V50" i="20"/>
  <c r="W57" i="20"/>
  <c r="V58" i="20"/>
  <c r="W65" i="20"/>
  <c r="V66" i="20"/>
  <c r="W73" i="20"/>
  <c r="V74" i="20"/>
  <c r="W81" i="20"/>
  <c r="V82" i="20"/>
  <c r="W89" i="20"/>
  <c r="V90" i="20"/>
  <c r="W6" i="20"/>
  <c r="V7" i="20"/>
  <c r="W10" i="20"/>
  <c r="V11" i="20"/>
  <c r="W18" i="20"/>
  <c r="V19" i="20"/>
  <c r="W26" i="20"/>
  <c r="V27" i="20"/>
  <c r="W34" i="20"/>
  <c r="V35" i="20"/>
  <c r="W42" i="20"/>
  <c r="V43" i="20"/>
  <c r="W50" i="20"/>
  <c r="V51" i="20"/>
  <c r="W58" i="20"/>
  <c r="V59" i="20"/>
  <c r="W66" i="20"/>
  <c r="V67" i="20"/>
  <c r="W74" i="20"/>
  <c r="V75" i="20"/>
  <c r="W82" i="20"/>
  <c r="V83" i="20"/>
  <c r="W90" i="20"/>
  <c r="V91" i="20"/>
  <c r="W98" i="20"/>
  <c r="V99" i="20"/>
  <c r="W106" i="20"/>
  <c r="V107" i="20"/>
  <c r="V2" i="20"/>
  <c r="AB7" i="20"/>
  <c r="W13" i="20"/>
  <c r="V14" i="20"/>
  <c r="W21" i="20"/>
  <c r="V22" i="20"/>
  <c r="W29" i="20"/>
  <c r="V30" i="20"/>
  <c r="W37" i="20"/>
  <c r="V38" i="20"/>
  <c r="W45" i="20"/>
  <c r="V46" i="20"/>
  <c r="W53" i="20"/>
  <c r="V54" i="20"/>
  <c r="W61" i="20"/>
  <c r="V62" i="20"/>
  <c r="W69" i="20"/>
  <c r="V70" i="20"/>
  <c r="W77" i="20"/>
  <c r="V78" i="20"/>
  <c r="W85" i="20"/>
  <c r="V86" i="20"/>
  <c r="W93" i="20"/>
  <c r="V94" i="20"/>
  <c r="W101" i="20"/>
  <c r="V102" i="20"/>
  <c r="W109" i="20"/>
  <c r="V110" i="20"/>
  <c r="W7" i="20"/>
  <c r="V24" i="20"/>
  <c r="W15" i="20"/>
  <c r="W12" i="20"/>
  <c r="Q19" i="12"/>
  <c r="R19" i="12"/>
  <c r="S19" i="12"/>
  <c r="T19" i="12"/>
  <c r="U19" i="12"/>
  <c r="V19" i="12"/>
  <c r="Q20" i="12"/>
  <c r="R20" i="12"/>
  <c r="S20" i="12"/>
  <c r="T20" i="12"/>
  <c r="U20" i="12"/>
  <c r="V20" i="12"/>
  <c r="Q21" i="12"/>
  <c r="R21" i="12"/>
  <c r="S21" i="12"/>
  <c r="T21" i="12"/>
  <c r="U21" i="12"/>
  <c r="V21" i="12"/>
  <c r="Q22" i="12"/>
  <c r="R22" i="12"/>
  <c r="S22" i="12"/>
  <c r="T22" i="12"/>
  <c r="U22" i="12"/>
  <c r="V22" i="12"/>
  <c r="Q23" i="12"/>
  <c r="R23" i="12"/>
  <c r="S23" i="12"/>
  <c r="T23" i="12"/>
  <c r="U23" i="12"/>
  <c r="V23" i="12"/>
  <c r="Q24" i="12"/>
  <c r="R24" i="12"/>
  <c r="S24" i="12"/>
  <c r="T24" i="12"/>
  <c r="U24" i="12"/>
  <c r="V24" i="12"/>
  <c r="O19" i="12"/>
  <c r="P19" i="12"/>
  <c r="O20" i="12"/>
  <c r="P20" i="12"/>
  <c r="O21" i="12"/>
  <c r="P21" i="12"/>
  <c r="O22" i="12"/>
  <c r="P22" i="12"/>
  <c r="O23" i="12"/>
  <c r="P23" i="12"/>
  <c r="O24" i="12"/>
  <c r="P24" i="12"/>
  <c r="U165" i="21" l="1"/>
  <c r="T166" i="21"/>
  <c r="S167" i="21"/>
  <c r="R168" i="21"/>
  <c r="U173" i="21"/>
  <c r="T174" i="21"/>
  <c r="S175" i="21"/>
  <c r="R176" i="21"/>
  <c r="U181" i="21"/>
  <c r="T182" i="21"/>
  <c r="S183" i="21"/>
  <c r="R184" i="21"/>
  <c r="U189" i="21"/>
  <c r="T190" i="21"/>
  <c r="S191" i="21"/>
  <c r="R192" i="21"/>
  <c r="U197" i="21"/>
  <c r="T198" i="21"/>
  <c r="S199" i="21"/>
  <c r="R200" i="21"/>
  <c r="U205" i="21"/>
  <c r="T206" i="21"/>
  <c r="S207" i="21"/>
  <c r="R208" i="21"/>
  <c r="U213" i="21"/>
  <c r="T214" i="21"/>
  <c r="S215" i="21"/>
  <c r="R216" i="21"/>
  <c r="U221" i="21"/>
  <c r="T222" i="21"/>
  <c r="S223" i="21"/>
  <c r="R224" i="21"/>
  <c r="U229" i="21"/>
  <c r="T230" i="21"/>
  <c r="S231" i="21"/>
  <c r="R232" i="21"/>
  <c r="U237" i="21"/>
  <c r="T238" i="21"/>
  <c r="S239" i="21"/>
  <c r="R240" i="21"/>
  <c r="U245" i="21"/>
  <c r="T246" i="21"/>
  <c r="S247" i="21"/>
  <c r="R248" i="21"/>
  <c r="U253" i="21"/>
  <c r="T254" i="21"/>
  <c r="S255" i="21"/>
  <c r="R256" i="21"/>
  <c r="U261" i="21"/>
  <c r="T262" i="21"/>
  <c r="S263" i="21"/>
  <c r="R264" i="21"/>
  <c r="U269" i="21"/>
  <c r="T270" i="21"/>
  <c r="S271" i="21"/>
  <c r="R272" i="21"/>
  <c r="U277" i="21"/>
  <c r="T278" i="21"/>
  <c r="S279" i="21"/>
  <c r="R280" i="21"/>
  <c r="U285" i="21"/>
  <c r="T286" i="21"/>
  <c r="S287" i="21"/>
  <c r="R288" i="21"/>
  <c r="U293" i="21"/>
  <c r="T294" i="21"/>
  <c r="S295" i="21"/>
  <c r="U95" i="21"/>
  <c r="S105" i="21"/>
  <c r="U111" i="21"/>
  <c r="S121" i="21"/>
  <c r="U127" i="21"/>
  <c r="S137" i="21"/>
  <c r="U143" i="21"/>
  <c r="S153" i="21"/>
  <c r="U159" i="21"/>
  <c r="U166" i="21"/>
  <c r="T167" i="21"/>
  <c r="S168" i="21"/>
  <c r="R169" i="21"/>
  <c r="U174" i="21"/>
  <c r="T175" i="21"/>
  <c r="S176" i="21"/>
  <c r="R177" i="21"/>
  <c r="U182" i="21"/>
  <c r="T183" i="21"/>
  <c r="S184" i="21"/>
  <c r="R185" i="21"/>
  <c r="U190" i="21"/>
  <c r="T191" i="21"/>
  <c r="S192" i="21"/>
  <c r="R193" i="21"/>
  <c r="U198" i="21"/>
  <c r="T199" i="21"/>
  <c r="S200" i="21"/>
  <c r="R201" i="21"/>
  <c r="U206" i="21"/>
  <c r="T207" i="21"/>
  <c r="S208" i="21"/>
  <c r="R209" i="21"/>
  <c r="U214" i="21"/>
  <c r="T215" i="21"/>
  <c r="S216" i="21"/>
  <c r="R217" i="21"/>
  <c r="U222" i="21"/>
  <c r="T223" i="21"/>
  <c r="S224" i="21"/>
  <c r="R225" i="21"/>
  <c r="U230" i="21"/>
  <c r="T231" i="21"/>
  <c r="S232" i="21"/>
  <c r="R233" i="21"/>
  <c r="U238" i="21"/>
  <c r="T239" i="21"/>
  <c r="S240" i="21"/>
  <c r="R241" i="21"/>
  <c r="U246" i="21"/>
  <c r="T247" i="21"/>
  <c r="S248" i="21"/>
  <c r="R249" i="21"/>
  <c r="U254" i="21"/>
  <c r="T255" i="21"/>
  <c r="S256" i="21"/>
  <c r="R257" i="21"/>
  <c r="U262" i="21"/>
  <c r="T263" i="21"/>
  <c r="S264" i="21"/>
  <c r="R265" i="21"/>
  <c r="U270" i="21"/>
  <c r="T271" i="21"/>
  <c r="S272" i="21"/>
  <c r="R273" i="21"/>
  <c r="U278" i="21"/>
  <c r="T279" i="21"/>
  <c r="S280" i="21"/>
  <c r="R281" i="21"/>
  <c r="U286" i="21"/>
  <c r="T287" i="21"/>
  <c r="S288" i="21"/>
  <c r="R289" i="21"/>
  <c r="U294" i="21"/>
  <c r="U167" i="21"/>
  <c r="T168" i="21"/>
  <c r="S169" i="21"/>
  <c r="R170" i="21"/>
  <c r="U175" i="21"/>
  <c r="T176" i="21"/>
  <c r="S177" i="21"/>
  <c r="R178" i="21"/>
  <c r="U183" i="21"/>
  <c r="T184" i="21"/>
  <c r="S185" i="21"/>
  <c r="R186" i="21"/>
  <c r="U191" i="21"/>
  <c r="T192" i="21"/>
  <c r="S193" i="21"/>
  <c r="R194" i="21"/>
  <c r="U199" i="21"/>
  <c r="T200" i="21"/>
  <c r="S201" i="21"/>
  <c r="R202" i="21"/>
  <c r="U207" i="21"/>
  <c r="T208" i="21"/>
  <c r="S209" i="21"/>
  <c r="R210" i="21"/>
  <c r="U215" i="21"/>
  <c r="T216" i="21"/>
  <c r="S217" i="21"/>
  <c r="R218" i="21"/>
  <c r="U223" i="21"/>
  <c r="T224" i="21"/>
  <c r="S225" i="21"/>
  <c r="R226" i="21"/>
  <c r="U231" i="21"/>
  <c r="T232" i="21"/>
  <c r="S233" i="21"/>
  <c r="R234" i="21"/>
  <c r="U239" i="21"/>
  <c r="T240" i="21"/>
  <c r="S241" i="21"/>
  <c r="R242" i="21"/>
  <c r="U247" i="21"/>
  <c r="T248" i="21"/>
  <c r="S249" i="21"/>
  <c r="R250" i="21"/>
  <c r="U255" i="21"/>
  <c r="T256" i="21"/>
  <c r="S257" i="21"/>
  <c r="R258" i="21"/>
  <c r="U263" i="21"/>
  <c r="T264" i="21"/>
  <c r="S265" i="21"/>
  <c r="R266" i="21"/>
  <c r="U271" i="21"/>
  <c r="T272" i="21"/>
  <c r="S273" i="21"/>
  <c r="R274" i="21"/>
  <c r="U279" i="21"/>
  <c r="T280" i="21"/>
  <c r="S281" i="21"/>
  <c r="R282" i="21"/>
  <c r="U287" i="21"/>
  <c r="T288" i="21"/>
  <c r="S289" i="21"/>
  <c r="R290" i="21"/>
  <c r="R18" i="21"/>
  <c r="T24" i="21"/>
  <c r="R34" i="21"/>
  <c r="T40" i="21"/>
  <c r="R50" i="21"/>
  <c r="T56" i="21"/>
  <c r="R66" i="21"/>
  <c r="T72" i="21"/>
  <c r="R82" i="21"/>
  <c r="T88" i="21"/>
  <c r="R98" i="21"/>
  <c r="T104" i="21"/>
  <c r="R114" i="21"/>
  <c r="T120" i="21"/>
  <c r="R130" i="21"/>
  <c r="T136" i="21"/>
  <c r="R146" i="21"/>
  <c r="T152" i="21"/>
  <c r="R162" i="21"/>
  <c r="R163" i="21"/>
  <c r="U168" i="21"/>
  <c r="T169" i="21"/>
  <c r="S170" i="21"/>
  <c r="R171" i="21"/>
  <c r="U176" i="21"/>
  <c r="T177" i="21"/>
  <c r="S178" i="21"/>
  <c r="R179" i="21"/>
  <c r="U184" i="21"/>
  <c r="T185" i="21"/>
  <c r="S186" i="21"/>
  <c r="R187" i="21"/>
  <c r="U192" i="21"/>
  <c r="T193" i="21"/>
  <c r="S194" i="21"/>
  <c r="R195" i="21"/>
  <c r="U200" i="21"/>
  <c r="T201" i="21"/>
  <c r="S202" i="21"/>
  <c r="R203" i="21"/>
  <c r="U208" i="21"/>
  <c r="T209" i="21"/>
  <c r="S210" i="21"/>
  <c r="R211" i="21"/>
  <c r="U216" i="21"/>
  <c r="T217" i="21"/>
  <c r="S218" i="21"/>
  <c r="R219" i="21"/>
  <c r="U224" i="21"/>
  <c r="T225" i="21"/>
  <c r="S226" i="21"/>
  <c r="R227" i="21"/>
  <c r="U232" i="21"/>
  <c r="T233" i="21"/>
  <c r="S234" i="21"/>
  <c r="R235" i="21"/>
  <c r="U240" i="21"/>
  <c r="T241" i="21"/>
  <c r="S242" i="21"/>
  <c r="R243" i="21"/>
  <c r="U248" i="21"/>
  <c r="T249" i="21"/>
  <c r="S250" i="21"/>
  <c r="R251" i="21"/>
  <c r="U256" i="21"/>
  <c r="T257" i="21"/>
  <c r="S258" i="21"/>
  <c r="R259" i="21"/>
  <c r="U264" i="21"/>
  <c r="T265" i="21"/>
  <c r="S266" i="21"/>
  <c r="R267" i="21"/>
  <c r="U272" i="21"/>
  <c r="T273" i="21"/>
  <c r="S274" i="21"/>
  <c r="R275" i="21"/>
  <c r="U280" i="21"/>
  <c r="T281" i="21"/>
  <c r="S282" i="21"/>
  <c r="R283" i="21"/>
  <c r="U288" i="21"/>
  <c r="T289" i="21"/>
  <c r="S290" i="21"/>
  <c r="R291" i="21"/>
  <c r="S162" i="21"/>
  <c r="S163" i="21"/>
  <c r="R164" i="21"/>
  <c r="U169" i="21"/>
  <c r="T170" i="21"/>
  <c r="S171" i="21"/>
  <c r="R172" i="21"/>
  <c r="U177" i="21"/>
  <c r="T178" i="21"/>
  <c r="S179" i="21"/>
  <c r="R180" i="21"/>
  <c r="U185" i="21"/>
  <c r="T186" i="21"/>
  <c r="S187" i="21"/>
  <c r="R188" i="21"/>
  <c r="U193" i="21"/>
  <c r="T194" i="21"/>
  <c r="S195" i="21"/>
  <c r="R196" i="21"/>
  <c r="U201" i="21"/>
  <c r="T202" i="21"/>
  <c r="S203" i="21"/>
  <c r="R204" i="21"/>
  <c r="U209" i="21"/>
  <c r="T210" i="21"/>
  <c r="S211" i="21"/>
  <c r="R212" i="21"/>
  <c r="U217" i="21"/>
  <c r="T218" i="21"/>
  <c r="S219" i="21"/>
  <c r="R220" i="21"/>
  <c r="U225" i="21"/>
  <c r="T226" i="21"/>
  <c r="S227" i="21"/>
  <c r="R228" i="21"/>
  <c r="U233" i="21"/>
  <c r="T234" i="21"/>
  <c r="S235" i="21"/>
  <c r="R236" i="21"/>
  <c r="U241" i="21"/>
  <c r="T242" i="21"/>
  <c r="S243" i="21"/>
  <c r="R244" i="21"/>
  <c r="U249" i="21"/>
  <c r="T250" i="21"/>
  <c r="S251" i="21"/>
  <c r="R252" i="21"/>
  <c r="U257" i="21"/>
  <c r="T258" i="21"/>
  <c r="S259" i="21"/>
  <c r="R260" i="21"/>
  <c r="U265" i="21"/>
  <c r="T266" i="21"/>
  <c r="S267" i="21"/>
  <c r="R268" i="21"/>
  <c r="U273" i="21"/>
  <c r="T274" i="21"/>
  <c r="S275" i="21"/>
  <c r="R276" i="21"/>
  <c r="U281" i="21"/>
  <c r="T282" i="21"/>
  <c r="S283" i="21"/>
  <c r="R284" i="21"/>
  <c r="U289" i="21"/>
  <c r="T290" i="21"/>
  <c r="S291" i="21"/>
  <c r="R292" i="21"/>
  <c r="U23" i="21"/>
  <c r="R26" i="21"/>
  <c r="U55" i="21"/>
  <c r="R58" i="21"/>
  <c r="U87" i="21"/>
  <c r="R90" i="21"/>
  <c r="U119" i="21"/>
  <c r="R122" i="21"/>
  <c r="U151" i="21"/>
  <c r="R154" i="21"/>
  <c r="S164" i="21"/>
  <c r="R165" i="21"/>
  <c r="R166" i="21"/>
  <c r="S180" i="21"/>
  <c r="R181" i="21"/>
  <c r="R182" i="21"/>
  <c r="S196" i="21"/>
  <c r="R197" i="21"/>
  <c r="R198" i="21"/>
  <c r="S212" i="21"/>
  <c r="R213" i="21"/>
  <c r="R214" i="21"/>
  <c r="S228" i="21"/>
  <c r="R229" i="21"/>
  <c r="R230" i="21"/>
  <c r="S244" i="21"/>
  <c r="R245" i="21"/>
  <c r="R246" i="21"/>
  <c r="S260" i="21"/>
  <c r="R261" i="21"/>
  <c r="R262" i="21"/>
  <c r="S276" i="21"/>
  <c r="R277" i="21"/>
  <c r="R278" i="21"/>
  <c r="S292" i="21"/>
  <c r="R293" i="21"/>
  <c r="R294" i="21"/>
  <c r="T295" i="21"/>
  <c r="S296" i="21"/>
  <c r="R297" i="21"/>
  <c r="U302" i="21"/>
  <c r="T303" i="21"/>
  <c r="S304" i="21"/>
  <c r="R305" i="21"/>
  <c r="U310" i="21"/>
  <c r="T311" i="21"/>
  <c r="S312" i="21"/>
  <c r="R313" i="21"/>
  <c r="U318" i="21"/>
  <c r="T319" i="21"/>
  <c r="S320" i="21"/>
  <c r="R321" i="21"/>
  <c r="U326" i="21"/>
  <c r="T327" i="21"/>
  <c r="S328" i="21"/>
  <c r="R329" i="21"/>
  <c r="U334" i="21"/>
  <c r="T335" i="21"/>
  <c r="S336" i="21"/>
  <c r="R337" i="21"/>
  <c r="U342" i="21"/>
  <c r="T343" i="21"/>
  <c r="S344" i="21"/>
  <c r="R345" i="21"/>
  <c r="U350" i="21"/>
  <c r="T351" i="21"/>
  <c r="S352" i="21"/>
  <c r="R353" i="21"/>
  <c r="U358" i="21"/>
  <c r="T359" i="21"/>
  <c r="S360" i="21"/>
  <c r="R361" i="21"/>
  <c r="U366" i="21"/>
  <c r="T367" i="21"/>
  <c r="S368" i="21"/>
  <c r="R369" i="21"/>
  <c r="U374" i="21"/>
  <c r="T375" i="21"/>
  <c r="S376" i="21"/>
  <c r="R377" i="21"/>
  <c r="U382" i="21"/>
  <c r="T383" i="21"/>
  <c r="S384" i="21"/>
  <c r="R385" i="21"/>
  <c r="U390" i="21"/>
  <c r="T391" i="21"/>
  <c r="S392" i="21"/>
  <c r="R393" i="21"/>
  <c r="U398" i="21"/>
  <c r="T399" i="21"/>
  <c r="S400" i="21"/>
  <c r="R401" i="21"/>
  <c r="U406" i="21"/>
  <c r="T407" i="21"/>
  <c r="S408" i="21"/>
  <c r="R409" i="21"/>
  <c r="S17" i="21"/>
  <c r="S49" i="21"/>
  <c r="S81" i="21"/>
  <c r="S113" i="21"/>
  <c r="S145" i="21"/>
  <c r="T163" i="21"/>
  <c r="T164" i="21"/>
  <c r="S165" i="21"/>
  <c r="S166" i="21"/>
  <c r="T179" i="21"/>
  <c r="T180" i="21"/>
  <c r="S181" i="21"/>
  <c r="S182" i="21"/>
  <c r="T195" i="21"/>
  <c r="T196" i="21"/>
  <c r="S197" i="21"/>
  <c r="S198" i="21"/>
  <c r="T211" i="21"/>
  <c r="T212" i="21"/>
  <c r="S213" i="21"/>
  <c r="S214" i="21"/>
  <c r="T227" i="21"/>
  <c r="T228" i="21"/>
  <c r="S229" i="21"/>
  <c r="S230" i="21"/>
  <c r="T243" i="21"/>
  <c r="T244" i="21"/>
  <c r="S245" i="21"/>
  <c r="S246" i="21"/>
  <c r="T259" i="21"/>
  <c r="T260" i="21"/>
  <c r="S261" i="21"/>
  <c r="S262" i="21"/>
  <c r="T275" i="21"/>
  <c r="T276" i="21"/>
  <c r="S277" i="21"/>
  <c r="S278" i="21"/>
  <c r="T291" i="21"/>
  <c r="T292" i="21"/>
  <c r="S293" i="21"/>
  <c r="S294" i="21"/>
  <c r="U295" i="21"/>
  <c r="T296" i="21"/>
  <c r="S297" i="21"/>
  <c r="R298" i="21"/>
  <c r="U303" i="21"/>
  <c r="T304" i="21"/>
  <c r="S305" i="21"/>
  <c r="R306" i="21"/>
  <c r="U311" i="21"/>
  <c r="T312" i="21"/>
  <c r="S313" i="21"/>
  <c r="R314" i="21"/>
  <c r="U319" i="21"/>
  <c r="T320" i="21"/>
  <c r="S321" i="21"/>
  <c r="R322" i="21"/>
  <c r="U327" i="21"/>
  <c r="T328" i="21"/>
  <c r="S329" i="21"/>
  <c r="R330" i="21"/>
  <c r="U335" i="21"/>
  <c r="T336" i="21"/>
  <c r="S337" i="21"/>
  <c r="R338" i="21"/>
  <c r="U343" i="21"/>
  <c r="T344" i="21"/>
  <c r="S345" i="21"/>
  <c r="R346" i="21"/>
  <c r="U351" i="21"/>
  <c r="T352" i="21"/>
  <c r="S353" i="21"/>
  <c r="R354" i="21"/>
  <c r="U359" i="21"/>
  <c r="T360" i="21"/>
  <c r="S361" i="21"/>
  <c r="R362" i="21"/>
  <c r="U367" i="21"/>
  <c r="T368" i="21"/>
  <c r="S369" i="21"/>
  <c r="R370" i="21"/>
  <c r="U375" i="21"/>
  <c r="T376" i="21"/>
  <c r="S377" i="21"/>
  <c r="R378" i="21"/>
  <c r="U383" i="21"/>
  <c r="T384" i="21"/>
  <c r="S385" i="21"/>
  <c r="R386" i="21"/>
  <c r="U391" i="21"/>
  <c r="T392" i="21"/>
  <c r="S393" i="21"/>
  <c r="R394" i="21"/>
  <c r="U399" i="21"/>
  <c r="T400" i="21"/>
  <c r="S401" i="21"/>
  <c r="R402" i="21"/>
  <c r="U163" i="21"/>
  <c r="U164" i="21"/>
  <c r="T165" i="21"/>
  <c r="U179" i="21"/>
  <c r="U180" i="21"/>
  <c r="T181" i="21"/>
  <c r="U195" i="21"/>
  <c r="U196" i="21"/>
  <c r="T197" i="21"/>
  <c r="U211" i="21"/>
  <c r="U212" i="21"/>
  <c r="T213" i="21"/>
  <c r="U227" i="21"/>
  <c r="U228" i="21"/>
  <c r="T229" i="21"/>
  <c r="U243" i="21"/>
  <c r="U244" i="21"/>
  <c r="T245" i="21"/>
  <c r="U259" i="21"/>
  <c r="U260" i="21"/>
  <c r="T261" i="21"/>
  <c r="U275" i="21"/>
  <c r="U276" i="21"/>
  <c r="T277" i="21"/>
  <c r="U291" i="21"/>
  <c r="U292" i="21"/>
  <c r="T293" i="21"/>
  <c r="U296" i="21"/>
  <c r="T297" i="21"/>
  <c r="S298" i="21"/>
  <c r="R299" i="21"/>
  <c r="U304" i="21"/>
  <c r="T305" i="21"/>
  <c r="S306" i="21"/>
  <c r="R307" i="21"/>
  <c r="U312" i="21"/>
  <c r="T313" i="21"/>
  <c r="S314" i="21"/>
  <c r="R315" i="21"/>
  <c r="U320" i="21"/>
  <c r="T321" i="21"/>
  <c r="S322" i="21"/>
  <c r="R323" i="21"/>
  <c r="U328" i="21"/>
  <c r="T329" i="21"/>
  <c r="S330" i="21"/>
  <c r="R331" i="21"/>
  <c r="U336" i="21"/>
  <c r="T337" i="21"/>
  <c r="S338" i="21"/>
  <c r="R339" i="21"/>
  <c r="U344" i="21"/>
  <c r="T345" i="21"/>
  <c r="S346" i="21"/>
  <c r="R347" i="21"/>
  <c r="U352" i="21"/>
  <c r="T353" i="21"/>
  <c r="S354" i="21"/>
  <c r="R355" i="21"/>
  <c r="U360" i="21"/>
  <c r="T361" i="21"/>
  <c r="S362" i="21"/>
  <c r="R363" i="21"/>
  <c r="U368" i="21"/>
  <c r="T369" i="21"/>
  <c r="S370" i="21"/>
  <c r="R371" i="21"/>
  <c r="U376" i="21"/>
  <c r="T377" i="21"/>
  <c r="S378" i="21"/>
  <c r="R379" i="21"/>
  <c r="U384" i="21"/>
  <c r="T385" i="21"/>
  <c r="S386" i="21"/>
  <c r="R387" i="21"/>
  <c r="U392" i="21"/>
  <c r="T393" i="21"/>
  <c r="S394" i="21"/>
  <c r="R395" i="21"/>
  <c r="U400" i="21"/>
  <c r="T401" i="21"/>
  <c r="S402" i="21"/>
  <c r="R403" i="21"/>
  <c r="U408" i="21"/>
  <c r="T409" i="21"/>
  <c r="R6" i="21"/>
  <c r="S9" i="21"/>
  <c r="T16" i="21"/>
  <c r="T48" i="21"/>
  <c r="T80" i="21"/>
  <c r="T112" i="21"/>
  <c r="T144" i="21"/>
  <c r="U162" i="21"/>
  <c r="R175" i="21"/>
  <c r="U178" i="21"/>
  <c r="R191" i="21"/>
  <c r="U194" i="21"/>
  <c r="R207" i="21"/>
  <c r="U210" i="21"/>
  <c r="R223" i="21"/>
  <c r="U226" i="21"/>
  <c r="R239" i="21"/>
  <c r="U242" i="21"/>
  <c r="R255" i="21"/>
  <c r="U258" i="21"/>
  <c r="R271" i="21"/>
  <c r="U274" i="21"/>
  <c r="R287" i="21"/>
  <c r="U290" i="21"/>
  <c r="U297" i="21"/>
  <c r="T298" i="21"/>
  <c r="S299" i="21"/>
  <c r="R300" i="21"/>
  <c r="U305" i="21"/>
  <c r="T306" i="21"/>
  <c r="S307" i="21"/>
  <c r="R308" i="21"/>
  <c r="U313" i="21"/>
  <c r="T314" i="21"/>
  <c r="S315" i="21"/>
  <c r="R316" i="21"/>
  <c r="U321" i="21"/>
  <c r="T322" i="21"/>
  <c r="S323" i="21"/>
  <c r="R324" i="21"/>
  <c r="U329" i="21"/>
  <c r="T330" i="21"/>
  <c r="S331" i="21"/>
  <c r="R332" i="21"/>
  <c r="U337" i="21"/>
  <c r="T338" i="21"/>
  <c r="S339" i="21"/>
  <c r="R340" i="21"/>
  <c r="U345" i="21"/>
  <c r="T346" i="21"/>
  <c r="S347" i="21"/>
  <c r="R348" i="21"/>
  <c r="U353" i="21"/>
  <c r="T354" i="21"/>
  <c r="S355" i="21"/>
  <c r="R356" i="21"/>
  <c r="U361" i="21"/>
  <c r="T362" i="21"/>
  <c r="S363" i="21"/>
  <c r="R364" i="21"/>
  <c r="U369" i="21"/>
  <c r="T370" i="21"/>
  <c r="S371" i="21"/>
  <c r="R372" i="21"/>
  <c r="U377" i="21"/>
  <c r="T378" i="21"/>
  <c r="S379" i="21"/>
  <c r="R380" i="21"/>
  <c r="U385" i="21"/>
  <c r="T386" i="21"/>
  <c r="S387" i="21"/>
  <c r="R388" i="21"/>
  <c r="U393" i="21"/>
  <c r="T394" i="21"/>
  <c r="S395" i="21"/>
  <c r="R396" i="21"/>
  <c r="U401" i="21"/>
  <c r="T402" i="21"/>
  <c r="S403" i="21"/>
  <c r="R404" i="21"/>
  <c r="U409" i="21"/>
  <c r="T410" i="21"/>
  <c r="T187" i="21"/>
  <c r="T188" i="21"/>
  <c r="S189" i="21"/>
  <c r="S190" i="21"/>
  <c r="T219" i="21"/>
  <c r="T220" i="21"/>
  <c r="S221" i="21"/>
  <c r="S222" i="21"/>
  <c r="T251" i="21"/>
  <c r="T252" i="21"/>
  <c r="S253" i="21"/>
  <c r="S254" i="21"/>
  <c r="T283" i="21"/>
  <c r="T284" i="21"/>
  <c r="S285" i="21"/>
  <c r="S286" i="21"/>
  <c r="U414" i="21"/>
  <c r="T415" i="21"/>
  <c r="S416" i="21"/>
  <c r="R417" i="21"/>
  <c r="U422" i="21"/>
  <c r="T423" i="21"/>
  <c r="S424" i="21"/>
  <c r="R425" i="21"/>
  <c r="U430" i="21"/>
  <c r="T431" i="21"/>
  <c r="S432" i="21"/>
  <c r="R433" i="21"/>
  <c r="U438" i="21"/>
  <c r="T439" i="21"/>
  <c r="S440" i="21"/>
  <c r="R441" i="21"/>
  <c r="U446" i="21"/>
  <c r="T447" i="21"/>
  <c r="S448" i="21"/>
  <c r="R449" i="21"/>
  <c r="U454" i="21"/>
  <c r="T455" i="21"/>
  <c r="S456" i="21"/>
  <c r="R457" i="21"/>
  <c r="T32" i="21"/>
  <c r="T96" i="21"/>
  <c r="T160" i="21"/>
  <c r="U187" i="21"/>
  <c r="U188" i="21"/>
  <c r="T189" i="21"/>
  <c r="U219" i="21"/>
  <c r="U220" i="21"/>
  <c r="T221" i="21"/>
  <c r="U71" i="21"/>
  <c r="R74" i="21"/>
  <c r="U135" i="21"/>
  <c r="R138" i="21"/>
  <c r="R183" i="21"/>
  <c r="U186" i="21"/>
  <c r="R215" i="21"/>
  <c r="S65" i="21"/>
  <c r="S129" i="21"/>
  <c r="S172" i="21"/>
  <c r="R173" i="21"/>
  <c r="R174" i="21"/>
  <c r="S204" i="21"/>
  <c r="R205" i="21"/>
  <c r="R206" i="21"/>
  <c r="S236" i="21"/>
  <c r="R237" i="21"/>
  <c r="R238" i="21"/>
  <c r="S268" i="21"/>
  <c r="R269" i="21"/>
  <c r="R270" i="21"/>
  <c r="S410" i="21"/>
  <c r="S411" i="21"/>
  <c r="R412" i="21"/>
  <c r="U417" i="21"/>
  <c r="T418" i="21"/>
  <c r="S419" i="21"/>
  <c r="R420" i="21"/>
  <c r="U425" i="21"/>
  <c r="T426" i="21"/>
  <c r="S427" i="21"/>
  <c r="R428" i="21"/>
  <c r="U433" i="21"/>
  <c r="T434" i="21"/>
  <c r="S435" i="21"/>
  <c r="R436" i="21"/>
  <c r="U441" i="21"/>
  <c r="T442" i="21"/>
  <c r="S443" i="21"/>
  <c r="R444" i="21"/>
  <c r="U449" i="21"/>
  <c r="T450" i="21"/>
  <c r="S451" i="21"/>
  <c r="R452" i="21"/>
  <c r="U457" i="21"/>
  <c r="T458" i="21"/>
  <c r="U8" i="21"/>
  <c r="T171" i="21"/>
  <c r="T172" i="21"/>
  <c r="S173" i="21"/>
  <c r="S174" i="21"/>
  <c r="T203" i="21"/>
  <c r="T204" i="21"/>
  <c r="S205" i="21"/>
  <c r="S206" i="21"/>
  <c r="T235" i="21"/>
  <c r="T236" i="21"/>
  <c r="S237" i="21"/>
  <c r="S238" i="21"/>
  <c r="T267" i="21"/>
  <c r="T268" i="21"/>
  <c r="S269" i="21"/>
  <c r="S270" i="21"/>
  <c r="R296" i="21"/>
  <c r="S300" i="21"/>
  <c r="R301" i="21"/>
  <c r="R304" i="21"/>
  <c r="S308" i="21"/>
  <c r="R309" i="21"/>
  <c r="R312" i="21"/>
  <c r="S316" i="21"/>
  <c r="R317" i="21"/>
  <c r="R320" i="21"/>
  <c r="S324" i="21"/>
  <c r="R325" i="21"/>
  <c r="R328" i="21"/>
  <c r="S332" i="21"/>
  <c r="R333" i="21"/>
  <c r="R336" i="21"/>
  <c r="S340" i="21"/>
  <c r="R341" i="21"/>
  <c r="R344" i="21"/>
  <c r="S348" i="21"/>
  <c r="R349" i="21"/>
  <c r="R352" i="21"/>
  <c r="S356" i="21"/>
  <c r="R357" i="21"/>
  <c r="R360" i="21"/>
  <c r="S364" i="21"/>
  <c r="R365" i="21"/>
  <c r="R368" i="21"/>
  <c r="S372" i="21"/>
  <c r="R373" i="21"/>
  <c r="R376" i="21"/>
  <c r="S380" i="21"/>
  <c r="R381" i="21"/>
  <c r="R384" i="21"/>
  <c r="S388" i="21"/>
  <c r="R389" i="21"/>
  <c r="R392" i="21"/>
  <c r="S396" i="21"/>
  <c r="R397" i="21"/>
  <c r="R400" i="21"/>
  <c r="S404" i="21"/>
  <c r="R405" i="21"/>
  <c r="S409" i="21"/>
  <c r="U410" i="21"/>
  <c r="T411" i="21"/>
  <c r="S412" i="21"/>
  <c r="R413" i="21"/>
  <c r="U418" i="21"/>
  <c r="T419" i="21"/>
  <c r="S420" i="21"/>
  <c r="R421" i="21"/>
  <c r="U426" i="21"/>
  <c r="T427" i="21"/>
  <c r="S428" i="21"/>
  <c r="R429" i="21"/>
  <c r="U434" i="21"/>
  <c r="T435" i="21"/>
  <c r="S436" i="21"/>
  <c r="R437" i="21"/>
  <c r="U442" i="21"/>
  <c r="T443" i="21"/>
  <c r="S444" i="21"/>
  <c r="R445" i="21"/>
  <c r="U450" i="21"/>
  <c r="T451" i="21"/>
  <c r="S452" i="21"/>
  <c r="R453" i="21"/>
  <c r="U458" i="21"/>
  <c r="T64" i="21"/>
  <c r="T128" i="21"/>
  <c r="U171" i="21"/>
  <c r="U172" i="21"/>
  <c r="T173" i="21"/>
  <c r="U203" i="21"/>
  <c r="U204" i="21"/>
  <c r="T205" i="21"/>
  <c r="U235" i="21"/>
  <c r="U236" i="21"/>
  <c r="T237" i="21"/>
  <c r="U267" i="21"/>
  <c r="U268" i="21"/>
  <c r="T269" i="21"/>
  <c r="T299" i="21"/>
  <c r="T300" i="21"/>
  <c r="S301" i="21"/>
  <c r="R302" i="21"/>
  <c r="R303" i="21"/>
  <c r="T307" i="21"/>
  <c r="T308" i="21"/>
  <c r="S309" i="21"/>
  <c r="R310" i="21"/>
  <c r="R311" i="21"/>
  <c r="T315" i="21"/>
  <c r="T316" i="21"/>
  <c r="S317" i="21"/>
  <c r="R318" i="21"/>
  <c r="R319" i="21"/>
  <c r="T323" i="21"/>
  <c r="T324" i="21"/>
  <c r="S325" i="21"/>
  <c r="R326" i="21"/>
  <c r="R327" i="21"/>
  <c r="T331" i="21"/>
  <c r="T332" i="21"/>
  <c r="S333" i="21"/>
  <c r="R334" i="21"/>
  <c r="R335" i="21"/>
  <c r="T339" i="21"/>
  <c r="T340" i="21"/>
  <c r="S341" i="21"/>
  <c r="R342" i="21"/>
  <c r="R343" i="21"/>
  <c r="T347" i="21"/>
  <c r="T348" i="21"/>
  <c r="S349" i="21"/>
  <c r="R350" i="21"/>
  <c r="R351" i="21"/>
  <c r="T355" i="21"/>
  <c r="T356" i="21"/>
  <c r="S357" i="21"/>
  <c r="R358" i="21"/>
  <c r="R359" i="21"/>
  <c r="T363" i="21"/>
  <c r="T364" i="21"/>
  <c r="S365" i="21"/>
  <c r="R366" i="21"/>
  <c r="R367" i="21"/>
  <c r="T371" i="21"/>
  <c r="T372" i="21"/>
  <c r="S373" i="21"/>
  <c r="R374" i="21"/>
  <c r="R375" i="21"/>
  <c r="T379" i="21"/>
  <c r="T380" i="21"/>
  <c r="S381" i="21"/>
  <c r="R382" i="21"/>
  <c r="R383" i="21"/>
  <c r="S97" i="21"/>
  <c r="U218" i="21"/>
  <c r="R190" i="21"/>
  <c r="R221" i="21"/>
  <c r="R254" i="21"/>
  <c r="R279" i="21"/>
  <c r="U282" i="21"/>
  <c r="R295" i="21"/>
  <c r="U298" i="21"/>
  <c r="S303" i="21"/>
  <c r="U306" i="21"/>
  <c r="S311" i="21"/>
  <c r="U314" i="21"/>
  <c r="S319" i="21"/>
  <c r="U322" i="21"/>
  <c r="S327" i="21"/>
  <c r="U330" i="21"/>
  <c r="S335" i="21"/>
  <c r="U338" i="21"/>
  <c r="S343" i="21"/>
  <c r="U346" i="21"/>
  <c r="S351" i="21"/>
  <c r="U354" i="21"/>
  <c r="S359" i="21"/>
  <c r="U362" i="21"/>
  <c r="S367" i="21"/>
  <c r="U370" i="21"/>
  <c r="S375" i="21"/>
  <c r="U378" i="21"/>
  <c r="S383" i="21"/>
  <c r="U386" i="21"/>
  <c r="T403" i="21"/>
  <c r="U404" i="21"/>
  <c r="U405" i="21"/>
  <c r="T406" i="21"/>
  <c r="U407" i="21"/>
  <c r="R411" i="21"/>
  <c r="U412" i="21"/>
  <c r="U413" i="21"/>
  <c r="T414" i="21"/>
  <c r="U415" i="21"/>
  <c r="U416" i="21"/>
  <c r="R427" i="21"/>
  <c r="U428" i="21"/>
  <c r="U429" i="21"/>
  <c r="T430" i="21"/>
  <c r="U431" i="21"/>
  <c r="U432" i="21"/>
  <c r="R443" i="21"/>
  <c r="U444" i="21"/>
  <c r="U445" i="21"/>
  <c r="T446" i="21"/>
  <c r="U447" i="21"/>
  <c r="U448" i="21"/>
  <c r="S161" i="21"/>
  <c r="R189" i="21"/>
  <c r="S220" i="21"/>
  <c r="S252" i="21"/>
  <c r="T253" i="21"/>
  <c r="R286" i="21"/>
  <c r="T301" i="21"/>
  <c r="T302" i="21"/>
  <c r="T309" i="21"/>
  <c r="T310" i="21"/>
  <c r="T317" i="21"/>
  <c r="T318" i="21"/>
  <c r="T325" i="21"/>
  <c r="T326" i="21"/>
  <c r="T333" i="21"/>
  <c r="T334" i="21"/>
  <c r="T341" i="21"/>
  <c r="T342" i="21"/>
  <c r="T349" i="21"/>
  <c r="T350" i="21"/>
  <c r="T357" i="21"/>
  <c r="T358" i="21"/>
  <c r="T365" i="21"/>
  <c r="T366" i="21"/>
  <c r="T373" i="21"/>
  <c r="T374" i="21"/>
  <c r="T381" i="21"/>
  <c r="T382" i="21"/>
  <c r="T396" i="21"/>
  <c r="T397" i="21"/>
  <c r="S398" i="21"/>
  <c r="S399" i="21"/>
  <c r="U402" i="21"/>
  <c r="R410" i="21"/>
  <c r="S421" i="21"/>
  <c r="R422" i="21"/>
  <c r="R423" i="21"/>
  <c r="R424" i="21"/>
  <c r="S425" i="21"/>
  <c r="S426" i="21"/>
  <c r="S437" i="21"/>
  <c r="R438" i="21"/>
  <c r="R439" i="21"/>
  <c r="R440" i="21"/>
  <c r="S441" i="21"/>
  <c r="S442" i="21"/>
  <c r="S453" i="21"/>
  <c r="R454" i="21"/>
  <c r="R455" i="21"/>
  <c r="R456" i="21"/>
  <c r="S457" i="21"/>
  <c r="S458" i="21"/>
  <c r="T459" i="21"/>
  <c r="S460" i="21"/>
  <c r="R461" i="21"/>
  <c r="U466" i="21"/>
  <c r="T467" i="21"/>
  <c r="S468" i="21"/>
  <c r="R469" i="21"/>
  <c r="U474" i="21"/>
  <c r="T475" i="21"/>
  <c r="S476" i="21"/>
  <c r="R477" i="21"/>
  <c r="U482" i="21"/>
  <c r="T483" i="21"/>
  <c r="S484" i="21"/>
  <c r="R485" i="21"/>
  <c r="U490" i="21"/>
  <c r="T491" i="21"/>
  <c r="S492" i="21"/>
  <c r="R493" i="21"/>
  <c r="U498" i="21"/>
  <c r="T499" i="21"/>
  <c r="S500" i="21"/>
  <c r="R501" i="21"/>
  <c r="U506" i="21"/>
  <c r="T507" i="21"/>
  <c r="S508" i="21"/>
  <c r="R509" i="21"/>
  <c r="U514" i="21"/>
  <c r="T515" i="21"/>
  <c r="S516" i="21"/>
  <c r="R517" i="21"/>
  <c r="U522" i="21"/>
  <c r="T523" i="21"/>
  <c r="S33" i="21"/>
  <c r="S188" i="21"/>
  <c r="R231" i="21"/>
  <c r="U234" i="21"/>
  <c r="U251" i="21"/>
  <c r="S284" i="21"/>
  <c r="T285" i="21"/>
  <c r="U300" i="21"/>
  <c r="U308" i="21"/>
  <c r="U316" i="21"/>
  <c r="U324" i="21"/>
  <c r="U332" i="21"/>
  <c r="U340" i="21"/>
  <c r="U348" i="21"/>
  <c r="U356" i="21"/>
  <c r="U364" i="21"/>
  <c r="U372" i="21"/>
  <c r="U380" i="21"/>
  <c r="S389" i="21"/>
  <c r="R390" i="21"/>
  <c r="R391" i="21"/>
  <c r="U395" i="21"/>
  <c r="R419" i="21"/>
  <c r="U420" i="21"/>
  <c r="U421" i="21"/>
  <c r="T422" i="21"/>
  <c r="U423" i="21"/>
  <c r="U424" i="21"/>
  <c r="R435" i="21"/>
  <c r="U436" i="21"/>
  <c r="U437" i="21"/>
  <c r="T438" i="21"/>
  <c r="U439" i="21"/>
  <c r="U440" i="21"/>
  <c r="R451" i="21"/>
  <c r="U452" i="21"/>
  <c r="U453" i="21"/>
  <c r="T454" i="21"/>
  <c r="U455" i="21"/>
  <c r="U456" i="21"/>
  <c r="U460" i="21"/>
  <c r="T461" i="21"/>
  <c r="S462" i="21"/>
  <c r="R463" i="21"/>
  <c r="U468" i="21"/>
  <c r="T469" i="21"/>
  <c r="S470" i="21"/>
  <c r="R471" i="21"/>
  <c r="U476" i="21"/>
  <c r="T477" i="21"/>
  <c r="S478" i="21"/>
  <c r="R479" i="21"/>
  <c r="U484" i="21"/>
  <c r="T485" i="21"/>
  <c r="S486" i="21"/>
  <c r="R487" i="21"/>
  <c r="U492" i="21"/>
  <c r="T493" i="21"/>
  <c r="S494" i="21"/>
  <c r="R495" i="21"/>
  <c r="U500" i="21"/>
  <c r="T501" i="21"/>
  <c r="S502" i="21"/>
  <c r="R503" i="21"/>
  <c r="U508" i="21"/>
  <c r="T509" i="21"/>
  <c r="S510" i="21"/>
  <c r="R511" i="21"/>
  <c r="U516" i="21"/>
  <c r="T517" i="21"/>
  <c r="S518" i="21"/>
  <c r="R519" i="21"/>
  <c r="R263" i="21"/>
  <c r="U266" i="21"/>
  <c r="S318" i="21"/>
  <c r="U333" i="21"/>
  <c r="U339" i="21"/>
  <c r="S382" i="21"/>
  <c r="T389" i="21"/>
  <c r="T390" i="21"/>
  <c r="S397" i="21"/>
  <c r="T398" i="21"/>
  <c r="T405" i="21"/>
  <c r="R414" i="21"/>
  <c r="S415" i="21"/>
  <c r="T429" i="21"/>
  <c r="R450" i="21"/>
  <c r="S459" i="21"/>
  <c r="T460" i="21"/>
  <c r="U464" i="21"/>
  <c r="T465" i="21"/>
  <c r="S466" i="21"/>
  <c r="S467" i="21"/>
  <c r="T468" i="21"/>
  <c r="U472" i="21"/>
  <c r="T473" i="21"/>
  <c r="S474" i="21"/>
  <c r="S475" i="21"/>
  <c r="T476" i="21"/>
  <c r="U480" i="21"/>
  <c r="T481" i="21"/>
  <c r="S482" i="21"/>
  <c r="S483" i="21"/>
  <c r="T484" i="21"/>
  <c r="U488" i="21"/>
  <c r="T489" i="21"/>
  <c r="S490" i="21"/>
  <c r="S491" i="21"/>
  <c r="T492" i="21"/>
  <c r="U496" i="21"/>
  <c r="T497" i="21"/>
  <c r="S498" i="21"/>
  <c r="S499" i="21"/>
  <c r="T500" i="21"/>
  <c r="U504" i="21"/>
  <c r="T505" i="21"/>
  <c r="S506" i="21"/>
  <c r="S507" i="21"/>
  <c r="T508" i="21"/>
  <c r="U512" i="21"/>
  <c r="T513" i="21"/>
  <c r="S514" i="21"/>
  <c r="S515" i="21"/>
  <c r="T516" i="21"/>
  <c r="U520" i="21"/>
  <c r="T521" i="21"/>
  <c r="S522" i="21"/>
  <c r="S523" i="21"/>
  <c r="S524" i="21"/>
  <c r="R525" i="21"/>
  <c r="U530" i="21"/>
  <c r="T531" i="21"/>
  <c r="S532" i="21"/>
  <c r="R533" i="21"/>
  <c r="U538" i="21"/>
  <c r="T539" i="21"/>
  <c r="S540" i="21"/>
  <c r="R541" i="21"/>
  <c r="U546" i="21"/>
  <c r="T547" i="21"/>
  <c r="S548" i="21"/>
  <c r="R549" i="21"/>
  <c r="U554" i="21"/>
  <c r="T555" i="21"/>
  <c r="S556" i="21"/>
  <c r="R557" i="21"/>
  <c r="U562" i="21"/>
  <c r="T563" i="21"/>
  <c r="S564" i="21"/>
  <c r="R565" i="21"/>
  <c r="U570" i="21"/>
  <c r="T571" i="21"/>
  <c r="S572" i="21"/>
  <c r="R573" i="21"/>
  <c r="U578" i="21"/>
  <c r="T579" i="21"/>
  <c r="S580" i="21"/>
  <c r="R581" i="21"/>
  <c r="U586" i="21"/>
  <c r="T587" i="21"/>
  <c r="S588" i="21"/>
  <c r="R589" i="21"/>
  <c r="U594" i="21"/>
  <c r="T595" i="21"/>
  <c r="S596" i="21"/>
  <c r="R597" i="21"/>
  <c r="U602" i="21"/>
  <c r="T603" i="21"/>
  <c r="S604" i="21"/>
  <c r="R605" i="21"/>
  <c r="U610" i="21"/>
  <c r="T611" i="21"/>
  <c r="S612" i="21"/>
  <c r="R613" i="21"/>
  <c r="U618" i="21"/>
  <c r="T619" i="21"/>
  <c r="S620" i="21"/>
  <c r="R621" i="21"/>
  <c r="U626" i="21"/>
  <c r="T627" i="21"/>
  <c r="S628" i="21"/>
  <c r="R629" i="21"/>
  <c r="U634" i="21"/>
  <c r="T635" i="21"/>
  <c r="S636" i="21"/>
  <c r="R637" i="21"/>
  <c r="U642" i="21"/>
  <c r="T643" i="21"/>
  <c r="S644" i="21"/>
  <c r="R645" i="21"/>
  <c r="U650" i="21"/>
  <c r="T651" i="21"/>
  <c r="S652" i="21"/>
  <c r="R653" i="21"/>
  <c r="U658" i="21"/>
  <c r="T659" i="21"/>
  <c r="S660" i="21"/>
  <c r="R661" i="21"/>
  <c r="U666" i="21"/>
  <c r="T667" i="21"/>
  <c r="S668" i="21"/>
  <c r="R669" i="21"/>
  <c r="U674" i="21"/>
  <c r="T675" i="21"/>
  <c r="S676" i="21"/>
  <c r="R677" i="21"/>
  <c r="U682" i="21"/>
  <c r="T683" i="21"/>
  <c r="S684" i="21"/>
  <c r="R685" i="21"/>
  <c r="U690" i="21"/>
  <c r="T691" i="21"/>
  <c r="S692" i="21"/>
  <c r="R693" i="21"/>
  <c r="U698" i="21"/>
  <c r="T699" i="21"/>
  <c r="S700" i="21"/>
  <c r="R701" i="21"/>
  <c r="U706" i="21"/>
  <c r="T707" i="21"/>
  <c r="S708" i="21"/>
  <c r="R709" i="21"/>
  <c r="U714" i="21"/>
  <c r="T715" i="21"/>
  <c r="S716" i="21"/>
  <c r="R717" i="21"/>
  <c r="U722" i="21"/>
  <c r="T723" i="21"/>
  <c r="S724" i="21"/>
  <c r="R725" i="21"/>
  <c r="U730" i="21"/>
  <c r="T731" i="21"/>
  <c r="S732" i="21"/>
  <c r="R733" i="21"/>
  <c r="U738" i="21"/>
  <c r="T739" i="21"/>
  <c r="S740" i="21"/>
  <c r="R741" i="21"/>
  <c r="U746" i="21"/>
  <c r="T747" i="21"/>
  <c r="S748" i="21"/>
  <c r="R749" i="21"/>
  <c r="R199" i="21"/>
  <c r="U202" i="21"/>
  <c r="U299" i="21"/>
  <c r="S342" i="21"/>
  <c r="U357" i="21"/>
  <c r="U363" i="21"/>
  <c r="T388" i="21"/>
  <c r="U389" i="21"/>
  <c r="U397" i="21"/>
  <c r="T404" i="21"/>
  <c r="S413" i="21"/>
  <c r="S414" i="21"/>
  <c r="T420" i="21"/>
  <c r="T424" i="21"/>
  <c r="T428" i="21"/>
  <c r="U435" i="21"/>
  <c r="S439" i="21"/>
  <c r="U443" i="21"/>
  <c r="S449" i="21"/>
  <c r="S450" i="21"/>
  <c r="S454" i="21"/>
  <c r="R458" i="21"/>
  <c r="U459" i="21"/>
  <c r="U465" i="21"/>
  <c r="T466" i="21"/>
  <c r="U467" i="21"/>
  <c r="U473" i="21"/>
  <c r="T474" i="21"/>
  <c r="U475" i="21"/>
  <c r="U481" i="21"/>
  <c r="T482" i="21"/>
  <c r="U483" i="21"/>
  <c r="U489" i="21"/>
  <c r="T490" i="21"/>
  <c r="U491" i="21"/>
  <c r="U497" i="21"/>
  <c r="T498" i="21"/>
  <c r="U499" i="21"/>
  <c r="U505" i="21"/>
  <c r="T506" i="21"/>
  <c r="U507" i="21"/>
  <c r="U513" i="21"/>
  <c r="T514" i="21"/>
  <c r="U515" i="21"/>
  <c r="U521" i="21"/>
  <c r="T522" i="21"/>
  <c r="U523" i="21"/>
  <c r="T524" i="21"/>
  <c r="S525" i="21"/>
  <c r="R526" i="21"/>
  <c r="U531" i="21"/>
  <c r="T532" i="21"/>
  <c r="S533" i="21"/>
  <c r="R534" i="21"/>
  <c r="U539" i="21"/>
  <c r="T540" i="21"/>
  <c r="S541" i="21"/>
  <c r="R542" i="21"/>
  <c r="U547" i="21"/>
  <c r="T548" i="21"/>
  <c r="S549" i="21"/>
  <c r="R550" i="21"/>
  <c r="U555" i="21"/>
  <c r="T556" i="21"/>
  <c r="S557" i="21"/>
  <c r="R558" i="21"/>
  <c r="U563" i="21"/>
  <c r="T564" i="21"/>
  <c r="S565" i="21"/>
  <c r="R566" i="21"/>
  <c r="U571" i="21"/>
  <c r="T572" i="21"/>
  <c r="S573" i="21"/>
  <c r="R574" i="21"/>
  <c r="U579" i="21"/>
  <c r="T580" i="21"/>
  <c r="S581" i="21"/>
  <c r="R582" i="21"/>
  <c r="U587" i="21"/>
  <c r="T588" i="21"/>
  <c r="S589" i="21"/>
  <c r="R590" i="21"/>
  <c r="U595" i="21"/>
  <c r="T596" i="21"/>
  <c r="S597" i="21"/>
  <c r="R598" i="21"/>
  <c r="U603" i="21"/>
  <c r="T604" i="21"/>
  <c r="S605" i="21"/>
  <c r="R606" i="21"/>
  <c r="U611" i="21"/>
  <c r="T612" i="21"/>
  <c r="S613" i="21"/>
  <c r="R614" i="21"/>
  <c r="U619" i="21"/>
  <c r="T620" i="21"/>
  <c r="S621" i="21"/>
  <c r="R622" i="21"/>
  <c r="U627" i="21"/>
  <c r="T628" i="21"/>
  <c r="S629" i="21"/>
  <c r="R630" i="21"/>
  <c r="U635" i="21"/>
  <c r="T636" i="21"/>
  <c r="S637" i="21"/>
  <c r="R638" i="21"/>
  <c r="U643" i="21"/>
  <c r="T644" i="21"/>
  <c r="S645" i="21"/>
  <c r="R646" i="21"/>
  <c r="U651" i="21"/>
  <c r="T652" i="21"/>
  <c r="S653" i="21"/>
  <c r="R654" i="21"/>
  <c r="U659" i="21"/>
  <c r="T660" i="21"/>
  <c r="S661" i="21"/>
  <c r="R662" i="21"/>
  <c r="U667" i="21"/>
  <c r="T668" i="21"/>
  <c r="S669" i="21"/>
  <c r="R670" i="21"/>
  <c r="U675" i="21"/>
  <c r="T676" i="21"/>
  <c r="S677" i="21"/>
  <c r="R678" i="21"/>
  <c r="U683" i="21"/>
  <c r="T684" i="21"/>
  <c r="S685" i="21"/>
  <c r="R686" i="21"/>
  <c r="U691" i="21"/>
  <c r="T692" i="21"/>
  <c r="S693" i="21"/>
  <c r="R694" i="21"/>
  <c r="U699" i="21"/>
  <c r="T700" i="21"/>
  <c r="S701" i="21"/>
  <c r="R702" i="21"/>
  <c r="U707" i="21"/>
  <c r="T708" i="21"/>
  <c r="S709" i="21"/>
  <c r="R710" i="21"/>
  <c r="U715" i="21"/>
  <c r="T716" i="21"/>
  <c r="S717" i="21"/>
  <c r="R718" i="21"/>
  <c r="U723" i="21"/>
  <c r="T724" i="21"/>
  <c r="S725" i="21"/>
  <c r="R726" i="21"/>
  <c r="U731" i="21"/>
  <c r="T732" i="21"/>
  <c r="S733" i="21"/>
  <c r="R734" i="21"/>
  <c r="U739" i="21"/>
  <c r="T740" i="21"/>
  <c r="S741" i="21"/>
  <c r="R742" i="21"/>
  <c r="U747" i="21"/>
  <c r="T748" i="21"/>
  <c r="R285" i="21"/>
  <c r="S302" i="21"/>
  <c r="U317" i="21"/>
  <c r="U323" i="21"/>
  <c r="S366" i="21"/>
  <c r="U381" i="21"/>
  <c r="T387" i="21"/>
  <c r="U388" i="21"/>
  <c r="U396" i="21"/>
  <c r="T413" i="21"/>
  <c r="R434" i="21"/>
  <c r="R448" i="21"/>
  <c r="T449" i="21"/>
  <c r="U524" i="21"/>
  <c r="T525" i="21"/>
  <c r="S526" i="21"/>
  <c r="R527" i="21"/>
  <c r="U532" i="21"/>
  <c r="T533" i="21"/>
  <c r="S534" i="21"/>
  <c r="R535" i="21"/>
  <c r="U540" i="21"/>
  <c r="T541" i="21"/>
  <c r="S542" i="21"/>
  <c r="R543" i="21"/>
  <c r="U548" i="21"/>
  <c r="T549" i="21"/>
  <c r="S550" i="21"/>
  <c r="R551" i="21"/>
  <c r="U556" i="21"/>
  <c r="T557" i="21"/>
  <c r="S558" i="21"/>
  <c r="R559" i="21"/>
  <c r="U564" i="21"/>
  <c r="T565" i="21"/>
  <c r="S566" i="21"/>
  <c r="R567" i="21"/>
  <c r="U572" i="21"/>
  <c r="T573" i="21"/>
  <c r="S574" i="21"/>
  <c r="R575" i="21"/>
  <c r="U580" i="21"/>
  <c r="T581" i="21"/>
  <c r="S582" i="21"/>
  <c r="R583" i="21"/>
  <c r="U588" i="21"/>
  <c r="T589" i="21"/>
  <c r="S590" i="21"/>
  <c r="R591" i="21"/>
  <c r="U596" i="21"/>
  <c r="T597" i="21"/>
  <c r="S598" i="21"/>
  <c r="R599" i="21"/>
  <c r="U604" i="21"/>
  <c r="T605" i="21"/>
  <c r="S606" i="21"/>
  <c r="R607" i="21"/>
  <c r="U612" i="21"/>
  <c r="T613" i="21"/>
  <c r="S614" i="21"/>
  <c r="R615" i="21"/>
  <c r="U620" i="21"/>
  <c r="T621" i="21"/>
  <c r="S622" i="21"/>
  <c r="R623" i="21"/>
  <c r="U628" i="21"/>
  <c r="T629" i="21"/>
  <c r="S630" i="21"/>
  <c r="R631" i="21"/>
  <c r="U636" i="21"/>
  <c r="T637" i="21"/>
  <c r="S638" i="21"/>
  <c r="R639" i="21"/>
  <c r="U644" i="21"/>
  <c r="T645" i="21"/>
  <c r="S646" i="21"/>
  <c r="R647" i="21"/>
  <c r="U652" i="21"/>
  <c r="T653" i="21"/>
  <c r="S654" i="21"/>
  <c r="R655" i="21"/>
  <c r="U660" i="21"/>
  <c r="T661" i="21"/>
  <c r="S662" i="21"/>
  <c r="R663" i="21"/>
  <c r="U668" i="21"/>
  <c r="T669" i="21"/>
  <c r="S670" i="21"/>
  <c r="R671" i="21"/>
  <c r="U676" i="21"/>
  <c r="T677" i="21"/>
  <c r="S678" i="21"/>
  <c r="R679" i="21"/>
  <c r="U684" i="21"/>
  <c r="T685" i="21"/>
  <c r="S686" i="21"/>
  <c r="R687" i="21"/>
  <c r="U692" i="21"/>
  <c r="T693" i="21"/>
  <c r="S694" i="21"/>
  <c r="R695" i="21"/>
  <c r="U700" i="21"/>
  <c r="T701" i="21"/>
  <c r="S702" i="21"/>
  <c r="R703" i="21"/>
  <c r="U708" i="21"/>
  <c r="T709" i="21"/>
  <c r="S710" i="21"/>
  <c r="R711" i="21"/>
  <c r="U716" i="21"/>
  <c r="T717" i="21"/>
  <c r="S718" i="21"/>
  <c r="R719" i="21"/>
  <c r="U724" i="21"/>
  <c r="T725" i="21"/>
  <c r="S726" i="21"/>
  <c r="R727" i="21"/>
  <c r="U732" i="21"/>
  <c r="T733" i="21"/>
  <c r="S734" i="21"/>
  <c r="R735" i="21"/>
  <c r="U740" i="21"/>
  <c r="T741" i="21"/>
  <c r="S742" i="21"/>
  <c r="R743" i="21"/>
  <c r="U748" i="21"/>
  <c r="U39" i="21"/>
  <c r="R42" i="21"/>
  <c r="S326" i="21"/>
  <c r="U341" i="21"/>
  <c r="U347" i="21"/>
  <c r="U387" i="21"/>
  <c r="U403" i="21"/>
  <c r="T412" i="21"/>
  <c r="U419" i="21"/>
  <c r="S423" i="21"/>
  <c r="U427" i="21"/>
  <c r="S433" i="21"/>
  <c r="S434" i="21"/>
  <c r="S438" i="21"/>
  <c r="R442" i="21"/>
  <c r="R447" i="21"/>
  <c r="T448" i="21"/>
  <c r="T453" i="21"/>
  <c r="T457" i="21"/>
  <c r="U525" i="21"/>
  <c r="T526" i="21"/>
  <c r="S527" i="21"/>
  <c r="R528" i="21"/>
  <c r="U533" i="21"/>
  <c r="T534" i="21"/>
  <c r="S535" i="21"/>
  <c r="R536" i="21"/>
  <c r="U541" i="21"/>
  <c r="T542" i="21"/>
  <c r="S543" i="21"/>
  <c r="R544" i="21"/>
  <c r="U549" i="21"/>
  <c r="T550" i="21"/>
  <c r="S551" i="21"/>
  <c r="R552" i="21"/>
  <c r="U557" i="21"/>
  <c r="T558" i="21"/>
  <c r="S559" i="21"/>
  <c r="R560" i="21"/>
  <c r="U565" i="21"/>
  <c r="T566" i="21"/>
  <c r="S567" i="21"/>
  <c r="R568" i="21"/>
  <c r="U573" i="21"/>
  <c r="T574" i="21"/>
  <c r="S575" i="21"/>
  <c r="R576" i="21"/>
  <c r="U581" i="21"/>
  <c r="T582" i="21"/>
  <c r="S583" i="21"/>
  <c r="R584" i="21"/>
  <c r="U589" i="21"/>
  <c r="T590" i="21"/>
  <c r="S591" i="21"/>
  <c r="R592" i="21"/>
  <c r="U597" i="21"/>
  <c r="T598" i="21"/>
  <c r="S599" i="21"/>
  <c r="R600" i="21"/>
  <c r="U605" i="21"/>
  <c r="T606" i="21"/>
  <c r="S607" i="21"/>
  <c r="R608" i="21"/>
  <c r="U613" i="21"/>
  <c r="T614" i="21"/>
  <c r="S615" i="21"/>
  <c r="R616" i="21"/>
  <c r="U621" i="21"/>
  <c r="T622" i="21"/>
  <c r="S623" i="21"/>
  <c r="R624" i="21"/>
  <c r="U629" i="21"/>
  <c r="T630" i="21"/>
  <c r="S631" i="21"/>
  <c r="R632" i="21"/>
  <c r="U637" i="21"/>
  <c r="T638" i="21"/>
  <c r="S639" i="21"/>
  <c r="R640" i="21"/>
  <c r="U645" i="21"/>
  <c r="T646" i="21"/>
  <c r="S647" i="21"/>
  <c r="R648" i="21"/>
  <c r="U653" i="21"/>
  <c r="T654" i="21"/>
  <c r="S655" i="21"/>
  <c r="R656" i="21"/>
  <c r="U661" i="21"/>
  <c r="T662" i="21"/>
  <c r="S663" i="21"/>
  <c r="R664" i="21"/>
  <c r="U669" i="21"/>
  <c r="T670" i="21"/>
  <c r="S671" i="21"/>
  <c r="R672" i="21"/>
  <c r="U677" i="21"/>
  <c r="T678" i="21"/>
  <c r="S679" i="21"/>
  <c r="R680" i="21"/>
  <c r="U685" i="21"/>
  <c r="T686" i="21"/>
  <c r="S687" i="21"/>
  <c r="R688" i="21"/>
  <c r="U693" i="21"/>
  <c r="T694" i="21"/>
  <c r="S695" i="21"/>
  <c r="R696" i="21"/>
  <c r="U701" i="21"/>
  <c r="T702" i="21"/>
  <c r="S703" i="21"/>
  <c r="R704" i="21"/>
  <c r="U709" i="21"/>
  <c r="T710" i="21"/>
  <c r="S711" i="21"/>
  <c r="R712" i="21"/>
  <c r="U717" i="21"/>
  <c r="T718" i="21"/>
  <c r="S719" i="21"/>
  <c r="R720" i="21"/>
  <c r="U725" i="21"/>
  <c r="T726" i="21"/>
  <c r="S727" i="21"/>
  <c r="R728" i="21"/>
  <c r="U733" i="21"/>
  <c r="T734" i="21"/>
  <c r="S735" i="21"/>
  <c r="R736" i="21"/>
  <c r="U741" i="21"/>
  <c r="T742" i="21"/>
  <c r="S743" i="21"/>
  <c r="R744" i="21"/>
  <c r="U749" i="21"/>
  <c r="T750" i="21"/>
  <c r="R247" i="21"/>
  <c r="U250" i="21"/>
  <c r="U284" i="21"/>
  <c r="U301" i="21"/>
  <c r="U307" i="21"/>
  <c r="S350" i="21"/>
  <c r="U365" i="21"/>
  <c r="U371" i="21"/>
  <c r="T395" i="21"/>
  <c r="R408" i="21"/>
  <c r="R418" i="21"/>
  <c r="R432" i="21"/>
  <c r="T433" i="21"/>
  <c r="R446" i="21"/>
  <c r="S447" i="21"/>
  <c r="U526" i="21"/>
  <c r="T527" i="21"/>
  <c r="S528" i="21"/>
  <c r="R529" i="21"/>
  <c r="U534" i="21"/>
  <c r="T535" i="21"/>
  <c r="S536" i="21"/>
  <c r="R537" i="21"/>
  <c r="U542" i="21"/>
  <c r="T543" i="21"/>
  <c r="S544" i="21"/>
  <c r="R545" i="21"/>
  <c r="U550" i="21"/>
  <c r="T551" i="21"/>
  <c r="S552" i="21"/>
  <c r="R553" i="21"/>
  <c r="U558" i="21"/>
  <c r="T559" i="21"/>
  <c r="S560" i="21"/>
  <c r="R561" i="21"/>
  <c r="U566" i="21"/>
  <c r="T567" i="21"/>
  <c r="S568" i="21"/>
  <c r="R569" i="21"/>
  <c r="U574" i="21"/>
  <c r="T575" i="21"/>
  <c r="S576" i="21"/>
  <c r="R577" i="21"/>
  <c r="U582" i="21"/>
  <c r="T583" i="21"/>
  <c r="S584" i="21"/>
  <c r="R585" i="21"/>
  <c r="U590" i="21"/>
  <c r="T591" i="21"/>
  <c r="S592" i="21"/>
  <c r="R593" i="21"/>
  <c r="U598" i="21"/>
  <c r="T599" i="21"/>
  <c r="S600" i="21"/>
  <c r="R601" i="21"/>
  <c r="U606" i="21"/>
  <c r="T607" i="21"/>
  <c r="S608" i="21"/>
  <c r="R609" i="21"/>
  <c r="U614" i="21"/>
  <c r="T615" i="21"/>
  <c r="S616" i="21"/>
  <c r="R617" i="21"/>
  <c r="U622" i="21"/>
  <c r="T623" i="21"/>
  <c r="S624" i="21"/>
  <c r="R625" i="21"/>
  <c r="U630" i="21"/>
  <c r="T631" i="21"/>
  <c r="S632" i="21"/>
  <c r="R633" i="21"/>
  <c r="U638" i="21"/>
  <c r="T639" i="21"/>
  <c r="S640" i="21"/>
  <c r="R641" i="21"/>
  <c r="U646" i="21"/>
  <c r="T647" i="21"/>
  <c r="S648" i="21"/>
  <c r="R649" i="21"/>
  <c r="U654" i="21"/>
  <c r="T655" i="21"/>
  <c r="S656" i="21"/>
  <c r="R657" i="21"/>
  <c r="U662" i="21"/>
  <c r="T663" i="21"/>
  <c r="S664" i="21"/>
  <c r="R665" i="21"/>
  <c r="U670" i="21"/>
  <c r="T671" i="21"/>
  <c r="S672" i="21"/>
  <c r="R673" i="21"/>
  <c r="U678" i="21"/>
  <c r="T679" i="21"/>
  <c r="S680" i="21"/>
  <c r="R681" i="21"/>
  <c r="U686" i="21"/>
  <c r="T687" i="21"/>
  <c r="S688" i="21"/>
  <c r="R689" i="21"/>
  <c r="U694" i="21"/>
  <c r="T695" i="21"/>
  <c r="S696" i="21"/>
  <c r="R697" i="21"/>
  <c r="U702" i="21"/>
  <c r="T703" i="21"/>
  <c r="S704" i="21"/>
  <c r="R705" i="21"/>
  <c r="U710" i="21"/>
  <c r="T711" i="21"/>
  <c r="S712" i="21"/>
  <c r="R713" i="21"/>
  <c r="U718" i="21"/>
  <c r="T719" i="21"/>
  <c r="S720" i="21"/>
  <c r="R721" i="21"/>
  <c r="U726" i="21"/>
  <c r="T727" i="21"/>
  <c r="S728" i="21"/>
  <c r="R729" i="21"/>
  <c r="U734" i="21"/>
  <c r="T735" i="21"/>
  <c r="S736" i="21"/>
  <c r="R737" i="21"/>
  <c r="U742" i="21"/>
  <c r="T743" i="21"/>
  <c r="S744" i="21"/>
  <c r="R745" i="21"/>
  <c r="U750" i="21"/>
  <c r="U103" i="21"/>
  <c r="R106" i="21"/>
  <c r="R253" i="21"/>
  <c r="S310" i="21"/>
  <c r="U325" i="21"/>
  <c r="U331" i="21"/>
  <c r="S374" i="21"/>
  <c r="R407" i="21"/>
  <c r="T408" i="21"/>
  <c r="U411" i="21"/>
  <c r="S417" i="21"/>
  <c r="S418" i="21"/>
  <c r="S422" i="21"/>
  <c r="R426" i="21"/>
  <c r="R431" i="21"/>
  <c r="T432" i="21"/>
  <c r="T437" i="21"/>
  <c r="T441" i="21"/>
  <c r="S445" i="21"/>
  <c r="S446" i="21"/>
  <c r="T452" i="21"/>
  <c r="T456" i="21"/>
  <c r="R462" i="21"/>
  <c r="S463" i="21"/>
  <c r="R464" i="21"/>
  <c r="R470" i="21"/>
  <c r="S471" i="21"/>
  <c r="R472" i="21"/>
  <c r="R478" i="21"/>
  <c r="S479" i="21"/>
  <c r="R480" i="21"/>
  <c r="R486" i="21"/>
  <c r="S487" i="21"/>
  <c r="R488" i="21"/>
  <c r="R494" i="21"/>
  <c r="S495" i="21"/>
  <c r="R496" i="21"/>
  <c r="R502" i="21"/>
  <c r="S503" i="21"/>
  <c r="R504" i="21"/>
  <c r="R510" i="21"/>
  <c r="S511" i="21"/>
  <c r="R512" i="21"/>
  <c r="R518" i="21"/>
  <c r="S519" i="21"/>
  <c r="R520" i="21"/>
  <c r="U527" i="21"/>
  <c r="T528" i="21"/>
  <c r="S529" i="21"/>
  <c r="R530" i="21"/>
  <c r="U535" i="21"/>
  <c r="T536" i="21"/>
  <c r="S537" i="21"/>
  <c r="R538" i="21"/>
  <c r="U543" i="21"/>
  <c r="T544" i="21"/>
  <c r="S545" i="21"/>
  <c r="R546" i="21"/>
  <c r="U551" i="21"/>
  <c r="T552" i="21"/>
  <c r="S553" i="21"/>
  <c r="R554" i="21"/>
  <c r="U559" i="21"/>
  <c r="T560" i="21"/>
  <c r="S561" i="21"/>
  <c r="R562" i="21"/>
  <c r="U567" i="21"/>
  <c r="T568" i="21"/>
  <c r="S569" i="21"/>
  <c r="R570" i="21"/>
  <c r="U575" i="21"/>
  <c r="T576" i="21"/>
  <c r="S577" i="21"/>
  <c r="R578" i="21"/>
  <c r="R222" i="21"/>
  <c r="U355" i="21"/>
  <c r="S358" i="21"/>
  <c r="S407" i="21"/>
  <c r="T416" i="21"/>
  <c r="T425" i="21"/>
  <c r="S455" i="21"/>
  <c r="T462" i="21"/>
  <c r="U463" i="21"/>
  <c r="R468" i="21"/>
  <c r="S480" i="21"/>
  <c r="S481" i="21"/>
  <c r="S485" i="21"/>
  <c r="U486" i="21"/>
  <c r="R498" i="21"/>
  <c r="T503" i="21"/>
  <c r="T504" i="21"/>
  <c r="U509" i="21"/>
  <c r="R515" i="21"/>
  <c r="R521" i="21"/>
  <c r="U528" i="21"/>
  <c r="U536" i="21"/>
  <c r="U544" i="21"/>
  <c r="U552" i="21"/>
  <c r="U560" i="21"/>
  <c r="U568" i="21"/>
  <c r="U576" i="21"/>
  <c r="S585" i="21"/>
  <c r="R586" i="21"/>
  <c r="R587" i="21"/>
  <c r="S601" i="21"/>
  <c r="R602" i="21"/>
  <c r="R603" i="21"/>
  <c r="S617" i="21"/>
  <c r="R618" i="21"/>
  <c r="R619" i="21"/>
  <c r="S633" i="21"/>
  <c r="R634" i="21"/>
  <c r="R635" i="21"/>
  <c r="S649" i="21"/>
  <c r="R650" i="21"/>
  <c r="R651" i="21"/>
  <c r="S665" i="21"/>
  <c r="R666" i="21"/>
  <c r="R667" i="21"/>
  <c r="S681" i="21"/>
  <c r="R682" i="21"/>
  <c r="R683" i="21"/>
  <c r="S697" i="21"/>
  <c r="R698" i="21"/>
  <c r="R699" i="21"/>
  <c r="S713" i="21"/>
  <c r="R714" i="21"/>
  <c r="R715" i="21"/>
  <c r="S729" i="21"/>
  <c r="R730" i="21"/>
  <c r="R731" i="21"/>
  <c r="S745" i="21"/>
  <c r="R746" i="21"/>
  <c r="R747" i="21"/>
  <c r="U753" i="21"/>
  <c r="T754" i="21"/>
  <c r="S755" i="21"/>
  <c r="R756" i="21"/>
  <c r="U761" i="21"/>
  <c r="T762" i="21"/>
  <c r="S763" i="21"/>
  <c r="R764" i="21"/>
  <c r="U769" i="21"/>
  <c r="T770" i="21"/>
  <c r="S771" i="21"/>
  <c r="R772" i="21"/>
  <c r="U777" i="21"/>
  <c r="T778" i="21"/>
  <c r="S779" i="21"/>
  <c r="R780" i="21"/>
  <c r="U785" i="21"/>
  <c r="T786" i="21"/>
  <c r="S787" i="21"/>
  <c r="R788" i="21"/>
  <c r="U793" i="21"/>
  <c r="T794" i="21"/>
  <c r="S795" i="21"/>
  <c r="R796" i="21"/>
  <c r="U801" i="21"/>
  <c r="T802" i="21"/>
  <c r="S803" i="21"/>
  <c r="R804" i="21"/>
  <c r="U809" i="21"/>
  <c r="T810" i="21"/>
  <c r="S811" i="21"/>
  <c r="R812" i="21"/>
  <c r="U817" i="21"/>
  <c r="T818" i="21"/>
  <c r="S819" i="21"/>
  <c r="R820" i="21"/>
  <c r="U825" i="21"/>
  <c r="T826" i="21"/>
  <c r="S827" i="21"/>
  <c r="R828" i="21"/>
  <c r="U833" i="21"/>
  <c r="T834" i="21"/>
  <c r="S835" i="21"/>
  <c r="R836" i="21"/>
  <c r="U841" i="21"/>
  <c r="T842" i="21"/>
  <c r="S843" i="21"/>
  <c r="R844" i="21"/>
  <c r="U849" i="21"/>
  <c r="T850" i="21"/>
  <c r="S851" i="21"/>
  <c r="R852" i="21"/>
  <c r="U857" i="21"/>
  <c r="T858" i="21"/>
  <c r="S859" i="21"/>
  <c r="R860" i="21"/>
  <c r="U865" i="21"/>
  <c r="T866" i="21"/>
  <c r="S867" i="21"/>
  <c r="R868" i="21"/>
  <c r="U873" i="21"/>
  <c r="T874" i="21"/>
  <c r="S875" i="21"/>
  <c r="R876" i="21"/>
  <c r="U881" i="21"/>
  <c r="T882" i="21"/>
  <c r="S883" i="21"/>
  <c r="R884" i="21"/>
  <c r="U889" i="21"/>
  <c r="T890" i="21"/>
  <c r="S891" i="21"/>
  <c r="R892" i="21"/>
  <c r="U897" i="21"/>
  <c r="T898" i="21"/>
  <c r="S899" i="21"/>
  <c r="R900" i="21"/>
  <c r="U905" i="21"/>
  <c r="T906" i="21"/>
  <c r="S907" i="21"/>
  <c r="R908" i="21"/>
  <c r="U913" i="21"/>
  <c r="T914" i="21"/>
  <c r="S915" i="21"/>
  <c r="R916" i="21"/>
  <c r="U921" i="21"/>
  <c r="T922" i="21"/>
  <c r="S923" i="21"/>
  <c r="R924" i="21"/>
  <c r="U929" i="21"/>
  <c r="T930" i="21"/>
  <c r="S931" i="21"/>
  <c r="R932" i="21"/>
  <c r="U937" i="21"/>
  <c r="T938" i="21"/>
  <c r="S939" i="21"/>
  <c r="R940" i="21"/>
  <c r="U945" i="21"/>
  <c r="T946" i="21"/>
  <c r="S947" i="21"/>
  <c r="R948" i="21"/>
  <c r="U953" i="21"/>
  <c r="T954" i="21"/>
  <c r="S955" i="21"/>
  <c r="R956" i="21"/>
  <c r="U961" i="21"/>
  <c r="T962" i="21"/>
  <c r="S963" i="21"/>
  <c r="R964" i="21"/>
  <c r="U349" i="21"/>
  <c r="S391" i="21"/>
  <c r="U394" i="21"/>
  <c r="R406" i="21"/>
  <c r="R415" i="21"/>
  <c r="T440" i="21"/>
  <c r="S461" i="21"/>
  <c r="U462" i="21"/>
  <c r="R474" i="21"/>
  <c r="T479" i="21"/>
  <c r="T480" i="21"/>
  <c r="U485" i="21"/>
  <c r="R491" i="21"/>
  <c r="R497" i="21"/>
  <c r="T502" i="21"/>
  <c r="U503" i="21"/>
  <c r="R508" i="21"/>
  <c r="S520" i="21"/>
  <c r="S521" i="21"/>
  <c r="T584" i="21"/>
  <c r="T585" i="21"/>
  <c r="S586" i="21"/>
  <c r="S587" i="21"/>
  <c r="T600" i="21"/>
  <c r="T601" i="21"/>
  <c r="S602" i="21"/>
  <c r="S603" i="21"/>
  <c r="T616" i="21"/>
  <c r="T617" i="21"/>
  <c r="S618" i="21"/>
  <c r="S619" i="21"/>
  <c r="T632" i="21"/>
  <c r="T633" i="21"/>
  <c r="S634" i="21"/>
  <c r="S635" i="21"/>
  <c r="T648" i="21"/>
  <c r="T649" i="21"/>
  <c r="S650" i="21"/>
  <c r="S651" i="21"/>
  <c r="T664" i="21"/>
  <c r="T665" i="21"/>
  <c r="S666" i="21"/>
  <c r="S667" i="21"/>
  <c r="T680" i="21"/>
  <c r="T681" i="21"/>
  <c r="S682" i="21"/>
  <c r="S683" i="21"/>
  <c r="T696" i="21"/>
  <c r="T697" i="21"/>
  <c r="S698" i="21"/>
  <c r="S699" i="21"/>
  <c r="T712" i="21"/>
  <c r="T713" i="21"/>
  <c r="S714" i="21"/>
  <c r="S715" i="21"/>
  <c r="T728" i="21"/>
  <c r="T729" i="21"/>
  <c r="S730" i="21"/>
  <c r="S731" i="21"/>
  <c r="T744" i="21"/>
  <c r="T745" i="21"/>
  <c r="S746" i="21"/>
  <c r="S747" i="21"/>
  <c r="U754" i="21"/>
  <c r="T755" i="21"/>
  <c r="S756" i="21"/>
  <c r="R757" i="21"/>
  <c r="U762" i="21"/>
  <c r="T763" i="21"/>
  <c r="S764" i="21"/>
  <c r="R765" i="21"/>
  <c r="U770" i="21"/>
  <c r="T771" i="21"/>
  <c r="S772" i="21"/>
  <c r="R773" i="21"/>
  <c r="U778" i="21"/>
  <c r="T779" i="21"/>
  <c r="S780" i="21"/>
  <c r="R781" i="21"/>
  <c r="U786" i="21"/>
  <c r="T787" i="21"/>
  <c r="S788" i="21"/>
  <c r="R789" i="21"/>
  <c r="U794" i="21"/>
  <c r="T795" i="21"/>
  <c r="S796" i="21"/>
  <c r="R797" i="21"/>
  <c r="U802" i="21"/>
  <c r="T803" i="21"/>
  <c r="S804" i="21"/>
  <c r="R805" i="21"/>
  <c r="U810" i="21"/>
  <c r="T811" i="21"/>
  <c r="S812" i="21"/>
  <c r="R813" i="21"/>
  <c r="U818" i="21"/>
  <c r="T819" i="21"/>
  <c r="S820" i="21"/>
  <c r="R821" i="21"/>
  <c r="U826" i="21"/>
  <c r="T827" i="21"/>
  <c r="S828" i="21"/>
  <c r="R829" i="21"/>
  <c r="U834" i="21"/>
  <c r="T835" i="21"/>
  <c r="S836" i="21"/>
  <c r="R837" i="21"/>
  <c r="U842" i="21"/>
  <c r="T843" i="21"/>
  <c r="S844" i="21"/>
  <c r="R845" i="21"/>
  <c r="U850" i="21"/>
  <c r="T851" i="21"/>
  <c r="S852" i="21"/>
  <c r="R853" i="21"/>
  <c r="U858" i="21"/>
  <c r="T859" i="21"/>
  <c r="S860" i="21"/>
  <c r="R861" i="21"/>
  <c r="U866" i="21"/>
  <c r="T867" i="21"/>
  <c r="S868" i="21"/>
  <c r="R869" i="21"/>
  <c r="U874" i="21"/>
  <c r="T875" i="21"/>
  <c r="S876" i="21"/>
  <c r="R877" i="21"/>
  <c r="U882" i="21"/>
  <c r="T883" i="21"/>
  <c r="S884" i="21"/>
  <c r="R885" i="21"/>
  <c r="U890" i="21"/>
  <c r="T891" i="21"/>
  <c r="S892" i="21"/>
  <c r="R893" i="21"/>
  <c r="U898" i="21"/>
  <c r="T899" i="21"/>
  <c r="S900" i="21"/>
  <c r="R901" i="21"/>
  <c r="U906" i="21"/>
  <c r="T907" i="21"/>
  <c r="S908" i="21"/>
  <c r="R909" i="21"/>
  <c r="U914" i="21"/>
  <c r="T915" i="21"/>
  <c r="S916" i="21"/>
  <c r="R917" i="21"/>
  <c r="U922" i="21"/>
  <c r="T923" i="21"/>
  <c r="S924" i="21"/>
  <c r="R925" i="21"/>
  <c r="U930" i="21"/>
  <c r="T931" i="21"/>
  <c r="S932" i="21"/>
  <c r="R933" i="21"/>
  <c r="U938" i="21"/>
  <c r="T939" i="21"/>
  <c r="S940" i="21"/>
  <c r="R941" i="21"/>
  <c r="U946" i="21"/>
  <c r="T947" i="21"/>
  <c r="S948" i="21"/>
  <c r="R949" i="21"/>
  <c r="U954" i="21"/>
  <c r="T955" i="21"/>
  <c r="S956" i="21"/>
  <c r="R957" i="21"/>
  <c r="U962" i="21"/>
  <c r="T963" i="21"/>
  <c r="S964" i="21"/>
  <c r="S406" i="21"/>
  <c r="S431" i="21"/>
  <c r="U461" i="21"/>
  <c r="R467" i="21"/>
  <c r="R473" i="21"/>
  <c r="T478" i="21"/>
  <c r="U479" i="21"/>
  <c r="R484" i="21"/>
  <c r="S496" i="21"/>
  <c r="S497" i="21"/>
  <c r="S501" i="21"/>
  <c r="U502" i="21"/>
  <c r="R514" i="21"/>
  <c r="T519" i="21"/>
  <c r="T520" i="21"/>
  <c r="U584" i="21"/>
  <c r="U585" i="21"/>
  <c r="T586" i="21"/>
  <c r="U600" i="21"/>
  <c r="U601" i="21"/>
  <c r="T602" i="21"/>
  <c r="U616" i="21"/>
  <c r="U617" i="21"/>
  <c r="T618" i="21"/>
  <c r="U632" i="21"/>
  <c r="U633" i="21"/>
  <c r="T634" i="21"/>
  <c r="U648" i="21"/>
  <c r="U649" i="21"/>
  <c r="T650" i="21"/>
  <c r="U664" i="21"/>
  <c r="U665" i="21"/>
  <c r="T666" i="21"/>
  <c r="U680" i="21"/>
  <c r="U681" i="21"/>
  <c r="T682" i="21"/>
  <c r="U696" i="21"/>
  <c r="U697" i="21"/>
  <c r="T698" i="21"/>
  <c r="U712" i="21"/>
  <c r="U713" i="21"/>
  <c r="T714" i="21"/>
  <c r="U728" i="21"/>
  <c r="U729" i="21"/>
  <c r="T730" i="21"/>
  <c r="U744" i="21"/>
  <c r="U745" i="21"/>
  <c r="T746" i="21"/>
  <c r="U755" i="21"/>
  <c r="T756" i="21"/>
  <c r="S757" i="21"/>
  <c r="R758" i="21"/>
  <c r="U763" i="21"/>
  <c r="T764" i="21"/>
  <c r="S765" i="21"/>
  <c r="R766" i="21"/>
  <c r="U771" i="21"/>
  <c r="T772" i="21"/>
  <c r="S773" i="21"/>
  <c r="R774" i="21"/>
  <c r="U779" i="21"/>
  <c r="T780" i="21"/>
  <c r="S781" i="21"/>
  <c r="R782" i="21"/>
  <c r="U787" i="21"/>
  <c r="T788" i="21"/>
  <c r="S789" i="21"/>
  <c r="R790" i="21"/>
  <c r="U795" i="21"/>
  <c r="T796" i="21"/>
  <c r="S797" i="21"/>
  <c r="R798" i="21"/>
  <c r="U803" i="21"/>
  <c r="T804" i="21"/>
  <c r="S805" i="21"/>
  <c r="R806" i="21"/>
  <c r="U811" i="21"/>
  <c r="T812" i="21"/>
  <c r="S813" i="21"/>
  <c r="R814" i="21"/>
  <c r="U819" i="21"/>
  <c r="T820" i="21"/>
  <c r="S821" i="21"/>
  <c r="R822" i="21"/>
  <c r="U827" i="21"/>
  <c r="T828" i="21"/>
  <c r="S829" i="21"/>
  <c r="R830" i="21"/>
  <c r="U835" i="21"/>
  <c r="T836" i="21"/>
  <c r="S837" i="21"/>
  <c r="R838" i="21"/>
  <c r="U843" i="21"/>
  <c r="T844" i="21"/>
  <c r="S845" i="21"/>
  <c r="R846" i="21"/>
  <c r="U851" i="21"/>
  <c r="T852" i="21"/>
  <c r="S853" i="21"/>
  <c r="R854" i="21"/>
  <c r="U859" i="21"/>
  <c r="T860" i="21"/>
  <c r="S861" i="21"/>
  <c r="R862" i="21"/>
  <c r="U867" i="21"/>
  <c r="T868" i="21"/>
  <c r="S869" i="21"/>
  <c r="R870" i="21"/>
  <c r="U875" i="21"/>
  <c r="T876" i="21"/>
  <c r="S877" i="21"/>
  <c r="R878" i="21"/>
  <c r="U883" i="21"/>
  <c r="T884" i="21"/>
  <c r="S885" i="21"/>
  <c r="R886" i="21"/>
  <c r="U891" i="21"/>
  <c r="T892" i="21"/>
  <c r="S893" i="21"/>
  <c r="R894" i="21"/>
  <c r="U899" i="21"/>
  <c r="T900" i="21"/>
  <c r="S901" i="21"/>
  <c r="R902" i="21"/>
  <c r="U907" i="21"/>
  <c r="T908" i="21"/>
  <c r="S909" i="21"/>
  <c r="R910" i="21"/>
  <c r="U915" i="21"/>
  <c r="T916" i="21"/>
  <c r="S917" i="21"/>
  <c r="R918" i="21"/>
  <c r="U923" i="21"/>
  <c r="T924" i="21"/>
  <c r="S925" i="21"/>
  <c r="R926" i="21"/>
  <c r="U931" i="21"/>
  <c r="T932" i="21"/>
  <c r="S933" i="21"/>
  <c r="R934" i="21"/>
  <c r="U939" i="21"/>
  <c r="T940" i="21"/>
  <c r="S941" i="21"/>
  <c r="R942" i="21"/>
  <c r="U947" i="21"/>
  <c r="T948" i="21"/>
  <c r="S949" i="21"/>
  <c r="R950" i="21"/>
  <c r="U955" i="21"/>
  <c r="T956" i="21"/>
  <c r="S957" i="21"/>
  <c r="R958" i="21"/>
  <c r="U963" i="21"/>
  <c r="T964" i="21"/>
  <c r="R167" i="21"/>
  <c r="U170" i="21"/>
  <c r="U283" i="21"/>
  <c r="U379" i="21"/>
  <c r="S390" i="21"/>
  <c r="S405" i="21"/>
  <c r="T421" i="21"/>
  <c r="R430" i="21"/>
  <c r="U451" i="21"/>
  <c r="R460" i="21"/>
  <c r="S472" i="21"/>
  <c r="S473" i="21"/>
  <c r="S477" i="21"/>
  <c r="U478" i="21"/>
  <c r="R490" i="21"/>
  <c r="T495" i="21"/>
  <c r="T496" i="21"/>
  <c r="U501" i="21"/>
  <c r="R507" i="21"/>
  <c r="R513" i="21"/>
  <c r="T518" i="21"/>
  <c r="U519" i="21"/>
  <c r="R524" i="21"/>
  <c r="R532" i="21"/>
  <c r="R540" i="21"/>
  <c r="R548" i="21"/>
  <c r="R556" i="21"/>
  <c r="R564" i="21"/>
  <c r="R572" i="21"/>
  <c r="R580" i="21"/>
  <c r="U583" i="21"/>
  <c r="R596" i="21"/>
  <c r="U599" i="21"/>
  <c r="R612" i="21"/>
  <c r="U615" i="21"/>
  <c r="R628" i="21"/>
  <c r="U631" i="21"/>
  <c r="R644" i="21"/>
  <c r="U647" i="21"/>
  <c r="R660" i="21"/>
  <c r="U663" i="21"/>
  <c r="R676" i="21"/>
  <c r="U679" i="21"/>
  <c r="R692" i="21"/>
  <c r="U695" i="21"/>
  <c r="R708" i="21"/>
  <c r="U711" i="21"/>
  <c r="R724" i="21"/>
  <c r="U727" i="21"/>
  <c r="R740" i="21"/>
  <c r="U743" i="21"/>
  <c r="R751" i="21"/>
  <c r="U756" i="21"/>
  <c r="T757" i="21"/>
  <c r="S758" i="21"/>
  <c r="R759" i="21"/>
  <c r="U764" i="21"/>
  <c r="T765" i="21"/>
  <c r="S766" i="21"/>
  <c r="R767" i="21"/>
  <c r="U772" i="21"/>
  <c r="T773" i="21"/>
  <c r="S774" i="21"/>
  <c r="R775" i="21"/>
  <c r="U780" i="21"/>
  <c r="T781" i="21"/>
  <c r="S782" i="21"/>
  <c r="R783" i="21"/>
  <c r="U788" i="21"/>
  <c r="T789" i="21"/>
  <c r="S790" i="21"/>
  <c r="R791" i="21"/>
  <c r="U796" i="21"/>
  <c r="T797" i="21"/>
  <c r="S798" i="21"/>
  <c r="R799" i="21"/>
  <c r="U804" i="21"/>
  <c r="T805" i="21"/>
  <c r="S806" i="21"/>
  <c r="R807" i="21"/>
  <c r="U812" i="21"/>
  <c r="T813" i="21"/>
  <c r="S814" i="21"/>
  <c r="R815" i="21"/>
  <c r="U820" i="21"/>
  <c r="T821" i="21"/>
  <c r="S822" i="21"/>
  <c r="R823" i="21"/>
  <c r="U828" i="21"/>
  <c r="T829" i="21"/>
  <c r="S830" i="21"/>
  <c r="R831" i="21"/>
  <c r="U836" i="21"/>
  <c r="T837" i="21"/>
  <c r="S838" i="21"/>
  <c r="R839" i="21"/>
  <c r="U844" i="21"/>
  <c r="T845" i="21"/>
  <c r="S846" i="21"/>
  <c r="R847" i="21"/>
  <c r="U852" i="21"/>
  <c r="T853" i="21"/>
  <c r="S854" i="21"/>
  <c r="R855" i="21"/>
  <c r="U860" i="21"/>
  <c r="T861" i="21"/>
  <c r="S862" i="21"/>
  <c r="R863" i="21"/>
  <c r="U868" i="21"/>
  <c r="T869" i="21"/>
  <c r="S870" i="21"/>
  <c r="R871" i="21"/>
  <c r="U876" i="21"/>
  <c r="T877" i="21"/>
  <c r="S878" i="21"/>
  <c r="R879" i="21"/>
  <c r="U884" i="21"/>
  <c r="T885" i="21"/>
  <c r="S886" i="21"/>
  <c r="R887" i="21"/>
  <c r="U892" i="21"/>
  <c r="T893" i="21"/>
  <c r="S894" i="21"/>
  <c r="R895" i="21"/>
  <c r="U900" i="21"/>
  <c r="T901" i="21"/>
  <c r="S902" i="21"/>
  <c r="R903" i="21"/>
  <c r="U908" i="21"/>
  <c r="T909" i="21"/>
  <c r="S910" i="21"/>
  <c r="R911" i="21"/>
  <c r="U916" i="21"/>
  <c r="T917" i="21"/>
  <c r="S918" i="21"/>
  <c r="R919" i="21"/>
  <c r="U924" i="21"/>
  <c r="T925" i="21"/>
  <c r="S926" i="21"/>
  <c r="R927" i="21"/>
  <c r="U932" i="21"/>
  <c r="T933" i="21"/>
  <c r="S934" i="21"/>
  <c r="R935" i="21"/>
  <c r="U940" i="21"/>
  <c r="T941" i="21"/>
  <c r="S942" i="21"/>
  <c r="R943" i="21"/>
  <c r="U948" i="21"/>
  <c r="T949" i="21"/>
  <c r="S950" i="21"/>
  <c r="R951" i="21"/>
  <c r="U956" i="21"/>
  <c r="T957" i="21"/>
  <c r="S958" i="21"/>
  <c r="R959" i="21"/>
  <c r="U964" i="21"/>
  <c r="T965" i="21"/>
  <c r="U373" i="21"/>
  <c r="R399" i="21"/>
  <c r="S430" i="21"/>
  <c r="T436" i="21"/>
  <c r="T445" i="21"/>
  <c r="R466" i="21"/>
  <c r="T471" i="21"/>
  <c r="T472" i="21"/>
  <c r="U477" i="21"/>
  <c r="R483" i="21"/>
  <c r="R489" i="21"/>
  <c r="T494" i="21"/>
  <c r="U495" i="21"/>
  <c r="R500" i="21"/>
  <c r="S512" i="21"/>
  <c r="S513" i="21"/>
  <c r="S517" i="21"/>
  <c r="U518" i="21"/>
  <c r="R531" i="21"/>
  <c r="R539" i="21"/>
  <c r="R547" i="21"/>
  <c r="R555" i="21"/>
  <c r="R563" i="21"/>
  <c r="R571" i="21"/>
  <c r="R579" i="21"/>
  <c r="S593" i="21"/>
  <c r="R594" i="21"/>
  <c r="R595" i="21"/>
  <c r="S609" i="21"/>
  <c r="R610" i="21"/>
  <c r="R611" i="21"/>
  <c r="S625" i="21"/>
  <c r="R626" i="21"/>
  <c r="R627" i="21"/>
  <c r="S641" i="21"/>
  <c r="R642" i="21"/>
  <c r="R643" i="21"/>
  <c r="S657" i="21"/>
  <c r="R658" i="21"/>
  <c r="R659" i="21"/>
  <c r="S673" i="21"/>
  <c r="R674" i="21"/>
  <c r="R675" i="21"/>
  <c r="S689" i="21"/>
  <c r="R690" i="21"/>
  <c r="R691" i="21"/>
  <c r="S705" i="21"/>
  <c r="R706" i="21"/>
  <c r="R707" i="21"/>
  <c r="S721" i="21"/>
  <c r="R722" i="21"/>
  <c r="R723" i="21"/>
  <c r="S737" i="21"/>
  <c r="R738" i="21"/>
  <c r="R739" i="21"/>
  <c r="R750" i="21"/>
  <c r="S751" i="21"/>
  <c r="R752" i="21"/>
  <c r="U757" i="21"/>
  <c r="T758" i="21"/>
  <c r="S759" i="21"/>
  <c r="R760" i="21"/>
  <c r="U765" i="21"/>
  <c r="T766" i="21"/>
  <c r="S767" i="21"/>
  <c r="R768" i="21"/>
  <c r="U773" i="21"/>
  <c r="T774" i="21"/>
  <c r="S775" i="21"/>
  <c r="R776" i="21"/>
  <c r="U781" i="21"/>
  <c r="T782" i="21"/>
  <c r="S783" i="21"/>
  <c r="R784" i="21"/>
  <c r="U789" i="21"/>
  <c r="T790" i="21"/>
  <c r="S791" i="21"/>
  <c r="R792" i="21"/>
  <c r="U797" i="21"/>
  <c r="T798" i="21"/>
  <c r="S799" i="21"/>
  <c r="R800" i="21"/>
  <c r="U805" i="21"/>
  <c r="T806" i="21"/>
  <c r="S807" i="21"/>
  <c r="R808" i="21"/>
  <c r="U813" i="21"/>
  <c r="T814" i="21"/>
  <c r="S815" i="21"/>
  <c r="R816" i="21"/>
  <c r="U821" i="21"/>
  <c r="T822" i="21"/>
  <c r="S823" i="21"/>
  <c r="R824" i="21"/>
  <c r="U829" i="21"/>
  <c r="T830" i="21"/>
  <c r="S831" i="21"/>
  <c r="R832" i="21"/>
  <c r="U837" i="21"/>
  <c r="T838" i="21"/>
  <c r="S839" i="21"/>
  <c r="R840" i="21"/>
  <c r="U845" i="21"/>
  <c r="T846" i="21"/>
  <c r="S847" i="21"/>
  <c r="R848" i="21"/>
  <c r="U853" i="21"/>
  <c r="T854" i="21"/>
  <c r="S855" i="21"/>
  <c r="R856" i="21"/>
  <c r="U861" i="21"/>
  <c r="T862" i="21"/>
  <c r="S863" i="21"/>
  <c r="R864" i="21"/>
  <c r="U869" i="21"/>
  <c r="T870" i="21"/>
  <c r="S871" i="21"/>
  <c r="R872" i="21"/>
  <c r="U877" i="21"/>
  <c r="T878" i="21"/>
  <c r="S879" i="21"/>
  <c r="R880" i="21"/>
  <c r="U885" i="21"/>
  <c r="T886" i="21"/>
  <c r="S887" i="21"/>
  <c r="R888" i="21"/>
  <c r="U893" i="21"/>
  <c r="T894" i="21"/>
  <c r="S895" i="21"/>
  <c r="R896" i="21"/>
  <c r="U901" i="21"/>
  <c r="T902" i="21"/>
  <c r="S903" i="21"/>
  <c r="R904" i="21"/>
  <c r="U909" i="21"/>
  <c r="T910" i="21"/>
  <c r="S911" i="21"/>
  <c r="R912" i="21"/>
  <c r="U917" i="21"/>
  <c r="T918" i="21"/>
  <c r="S919" i="21"/>
  <c r="R920" i="21"/>
  <c r="U925" i="21"/>
  <c r="T926" i="21"/>
  <c r="S927" i="21"/>
  <c r="R928" i="21"/>
  <c r="U933" i="21"/>
  <c r="U315" i="21"/>
  <c r="S334" i="21"/>
  <c r="S429" i="21"/>
  <c r="R459" i="21"/>
  <c r="R465" i="21"/>
  <c r="T470" i="21"/>
  <c r="U471" i="21"/>
  <c r="R476" i="21"/>
  <c r="S488" i="21"/>
  <c r="S489" i="21"/>
  <c r="S493" i="21"/>
  <c r="U494" i="21"/>
  <c r="R506" i="21"/>
  <c r="T511" i="21"/>
  <c r="T512" i="21"/>
  <c r="U517" i="21"/>
  <c r="R523" i="21"/>
  <c r="S530" i="21"/>
  <c r="S531" i="21"/>
  <c r="S538" i="21"/>
  <c r="S539" i="21"/>
  <c r="S546" i="21"/>
  <c r="S547" i="21"/>
  <c r="S554" i="21"/>
  <c r="S555" i="21"/>
  <c r="S562" i="21"/>
  <c r="S563" i="21"/>
  <c r="S570" i="21"/>
  <c r="S571" i="21"/>
  <c r="S578" i="21"/>
  <c r="S579" i="21"/>
  <c r="T592" i="21"/>
  <c r="T593" i="21"/>
  <c r="S594" i="21"/>
  <c r="S595" i="21"/>
  <c r="T608" i="21"/>
  <c r="T609" i="21"/>
  <c r="S610" i="21"/>
  <c r="S611" i="21"/>
  <c r="T624" i="21"/>
  <c r="T625" i="21"/>
  <c r="S626" i="21"/>
  <c r="S627" i="21"/>
  <c r="T640" i="21"/>
  <c r="T641" i="21"/>
  <c r="R398" i="21"/>
  <c r="T464" i="21"/>
  <c r="R492" i="21"/>
  <c r="U511" i="21"/>
  <c r="T537" i="21"/>
  <c r="T562" i="21"/>
  <c r="U577" i="21"/>
  <c r="T610" i="21"/>
  <c r="R636" i="21"/>
  <c r="U639" i="21"/>
  <c r="R668" i="21"/>
  <c r="U671" i="21"/>
  <c r="U688" i="21"/>
  <c r="T704" i="21"/>
  <c r="U705" i="21"/>
  <c r="T721" i="21"/>
  <c r="T722" i="21"/>
  <c r="S738" i="21"/>
  <c r="T751" i="21"/>
  <c r="T752" i="21"/>
  <c r="S753" i="21"/>
  <c r="S754" i="21"/>
  <c r="T767" i="21"/>
  <c r="T768" i="21"/>
  <c r="S769" i="21"/>
  <c r="S770" i="21"/>
  <c r="T783" i="21"/>
  <c r="T784" i="21"/>
  <c r="S785" i="21"/>
  <c r="S786" i="21"/>
  <c r="T799" i="21"/>
  <c r="T800" i="21"/>
  <c r="S801" i="21"/>
  <c r="S802" i="21"/>
  <c r="T815" i="21"/>
  <c r="T816" i="21"/>
  <c r="S817" i="21"/>
  <c r="S818" i="21"/>
  <c r="T831" i="21"/>
  <c r="T832" i="21"/>
  <c r="S833" i="21"/>
  <c r="S834" i="21"/>
  <c r="T847" i="21"/>
  <c r="T848" i="21"/>
  <c r="S849" i="21"/>
  <c r="S850" i="21"/>
  <c r="T863" i="21"/>
  <c r="T864" i="21"/>
  <c r="S865" i="21"/>
  <c r="S866" i="21"/>
  <c r="T879" i="21"/>
  <c r="T880" i="21"/>
  <c r="S881" i="21"/>
  <c r="S882" i="21"/>
  <c r="T895" i="21"/>
  <c r="T896" i="21"/>
  <c r="S897" i="21"/>
  <c r="S898" i="21"/>
  <c r="T911" i="21"/>
  <c r="T912" i="21"/>
  <c r="S913" i="21"/>
  <c r="S914" i="21"/>
  <c r="T927" i="21"/>
  <c r="T928" i="21"/>
  <c r="S929" i="21"/>
  <c r="S930" i="21"/>
  <c r="U936" i="21"/>
  <c r="T937" i="21"/>
  <c r="U941" i="21"/>
  <c r="U944" i="21"/>
  <c r="T945" i="21"/>
  <c r="U949" i="21"/>
  <c r="U952" i="21"/>
  <c r="T953" i="21"/>
  <c r="U957" i="21"/>
  <c r="U960" i="21"/>
  <c r="T961" i="21"/>
  <c r="R965" i="21"/>
  <c r="R966" i="21"/>
  <c r="U971" i="21"/>
  <c r="T972" i="21"/>
  <c r="S973" i="21"/>
  <c r="R974" i="21"/>
  <c r="U979" i="21"/>
  <c r="T980" i="21"/>
  <c r="S981" i="21"/>
  <c r="R982" i="21"/>
  <c r="U987" i="21"/>
  <c r="T988" i="21"/>
  <c r="S989" i="21"/>
  <c r="R990" i="21"/>
  <c r="U995" i="21"/>
  <c r="T996" i="21"/>
  <c r="S997" i="21"/>
  <c r="R998" i="21"/>
  <c r="U1003" i="21"/>
  <c r="T1004" i="21"/>
  <c r="S1005" i="21"/>
  <c r="R1006" i="21"/>
  <c r="U1011" i="21"/>
  <c r="T1012" i="21"/>
  <c r="S1013" i="21"/>
  <c r="R1014" i="21"/>
  <c r="U1019" i="21"/>
  <c r="T1020" i="21"/>
  <c r="S1021" i="21"/>
  <c r="R1022" i="21"/>
  <c r="U1027" i="21"/>
  <c r="T1028" i="21"/>
  <c r="S1029" i="21"/>
  <c r="R1030" i="21"/>
  <c r="U1035" i="21"/>
  <c r="T1036" i="21"/>
  <c r="S1037" i="21"/>
  <c r="R1038" i="21"/>
  <c r="U1043" i="21"/>
  <c r="T1044" i="21"/>
  <c r="S1045" i="21"/>
  <c r="R1046" i="21"/>
  <c r="U1051" i="21"/>
  <c r="T1052" i="21"/>
  <c r="U808" i="21"/>
  <c r="T417" i="21"/>
  <c r="T444" i="21"/>
  <c r="T463" i="21"/>
  <c r="R482" i="21"/>
  <c r="T510" i="21"/>
  <c r="R522" i="21"/>
  <c r="U537" i="21"/>
  <c r="T561" i="21"/>
  <c r="R588" i="21"/>
  <c r="U591" i="21"/>
  <c r="U624" i="21"/>
  <c r="S643" i="21"/>
  <c r="R684" i="21"/>
  <c r="U687" i="21"/>
  <c r="U704" i="21"/>
  <c r="T720" i="21"/>
  <c r="U721" i="21"/>
  <c r="T737" i="21"/>
  <c r="T738" i="21"/>
  <c r="U751" i="21"/>
  <c r="U752" i="21"/>
  <c r="T753" i="21"/>
  <c r="U767" i="21"/>
  <c r="U768" i="21"/>
  <c r="T769" i="21"/>
  <c r="U783" i="21"/>
  <c r="U784" i="21"/>
  <c r="T785" i="21"/>
  <c r="U799" i="21"/>
  <c r="U800" i="21"/>
  <c r="T801" i="21"/>
  <c r="U815" i="21"/>
  <c r="U816" i="21"/>
  <c r="T817" i="21"/>
  <c r="U831" i="21"/>
  <c r="U832" i="21"/>
  <c r="T833" i="21"/>
  <c r="U847" i="21"/>
  <c r="U848" i="21"/>
  <c r="T849" i="21"/>
  <c r="U863" i="21"/>
  <c r="U864" i="21"/>
  <c r="T865" i="21"/>
  <c r="U879" i="21"/>
  <c r="U880" i="21"/>
  <c r="T881" i="21"/>
  <c r="U895" i="21"/>
  <c r="U896" i="21"/>
  <c r="T897" i="21"/>
  <c r="U911" i="21"/>
  <c r="U912" i="21"/>
  <c r="T913" i="21"/>
  <c r="U927" i="21"/>
  <c r="U928" i="21"/>
  <c r="T929" i="21"/>
  <c r="S965" i="21"/>
  <c r="S966" i="21"/>
  <c r="R967" i="21"/>
  <c r="U972" i="21"/>
  <c r="T973" i="21"/>
  <c r="S974" i="21"/>
  <c r="R975" i="21"/>
  <c r="U980" i="21"/>
  <c r="T981" i="21"/>
  <c r="S982" i="21"/>
  <c r="R983" i="21"/>
  <c r="U988" i="21"/>
  <c r="T989" i="21"/>
  <c r="S990" i="21"/>
  <c r="R991" i="21"/>
  <c r="U996" i="21"/>
  <c r="T997" i="21"/>
  <c r="S998" i="21"/>
  <c r="R999" i="21"/>
  <c r="U1004" i="21"/>
  <c r="T1005" i="21"/>
  <c r="S1006" i="21"/>
  <c r="R1007" i="21"/>
  <c r="U1012" i="21"/>
  <c r="T1013" i="21"/>
  <c r="S1014" i="21"/>
  <c r="R1015" i="21"/>
  <c r="U1020" i="21"/>
  <c r="T1021" i="21"/>
  <c r="S1022" i="21"/>
  <c r="R1023" i="21"/>
  <c r="U1028" i="21"/>
  <c r="T1029" i="21"/>
  <c r="S1030" i="21"/>
  <c r="R1031" i="21"/>
  <c r="U1036" i="21"/>
  <c r="T1037" i="21"/>
  <c r="S1038" i="21"/>
  <c r="R1039" i="21"/>
  <c r="U1044" i="21"/>
  <c r="T1045" i="21"/>
  <c r="S1046" i="21"/>
  <c r="R1047" i="21"/>
  <c r="U1052" i="21"/>
  <c r="U309" i="21"/>
  <c r="U470" i="21"/>
  <c r="U510" i="21"/>
  <c r="R516" i="21"/>
  <c r="T546" i="21"/>
  <c r="U561" i="21"/>
  <c r="U609" i="21"/>
  <c r="S642" i="21"/>
  <c r="S659" i="21"/>
  <c r="R700" i="21"/>
  <c r="U703" i="21"/>
  <c r="U720" i="21"/>
  <c r="T736" i="21"/>
  <c r="U737" i="21"/>
  <c r="S750" i="21"/>
  <c r="R763" i="21"/>
  <c r="U766" i="21"/>
  <c r="R779" i="21"/>
  <c r="U782" i="21"/>
  <c r="R795" i="21"/>
  <c r="U798" i="21"/>
  <c r="R811" i="21"/>
  <c r="U814" i="21"/>
  <c r="R827" i="21"/>
  <c r="U830" i="21"/>
  <c r="R843" i="21"/>
  <c r="U846" i="21"/>
  <c r="R859" i="21"/>
  <c r="U862" i="21"/>
  <c r="R875" i="21"/>
  <c r="U878" i="21"/>
  <c r="R891" i="21"/>
  <c r="U894" i="21"/>
  <c r="R907" i="21"/>
  <c r="U910" i="21"/>
  <c r="R923" i="21"/>
  <c r="U926" i="21"/>
  <c r="U965" i="21"/>
  <c r="T966" i="21"/>
  <c r="S967" i="21"/>
  <c r="R968" i="21"/>
  <c r="U973" i="21"/>
  <c r="T974" i="21"/>
  <c r="S975" i="21"/>
  <c r="R976" i="21"/>
  <c r="U981" i="21"/>
  <c r="T982" i="21"/>
  <c r="S983" i="21"/>
  <c r="R984" i="21"/>
  <c r="U989" i="21"/>
  <c r="T990" i="21"/>
  <c r="S991" i="21"/>
  <c r="R992" i="21"/>
  <c r="U997" i="21"/>
  <c r="T998" i="21"/>
  <c r="S999" i="21"/>
  <c r="R1000" i="21"/>
  <c r="U1005" i="21"/>
  <c r="T1006" i="21"/>
  <c r="S1007" i="21"/>
  <c r="R1008" i="21"/>
  <c r="U1013" i="21"/>
  <c r="T1014" i="21"/>
  <c r="S1015" i="21"/>
  <c r="R1016" i="21"/>
  <c r="U1021" i="21"/>
  <c r="T1022" i="21"/>
  <c r="S1023" i="21"/>
  <c r="R1024" i="21"/>
  <c r="U1029" i="21"/>
  <c r="T1030" i="21"/>
  <c r="S1031" i="21"/>
  <c r="R1032" i="21"/>
  <c r="U1037" i="21"/>
  <c r="T1038" i="21"/>
  <c r="S1039" i="21"/>
  <c r="R1040" i="21"/>
  <c r="U1045" i="21"/>
  <c r="T1046" i="21"/>
  <c r="S1047" i="21"/>
  <c r="R1048" i="21"/>
  <c r="R952" i="21"/>
  <c r="S959" i="21"/>
  <c r="S978" i="21"/>
  <c r="T993" i="21"/>
  <c r="R1003" i="21"/>
  <c r="T1009" i="21"/>
  <c r="S1018" i="21"/>
  <c r="U1024" i="21"/>
  <c r="U1032" i="21"/>
  <c r="S1034" i="21"/>
  <c r="U1040" i="21"/>
  <c r="S1050" i="21"/>
  <c r="R416" i="21"/>
  <c r="S469" i="21"/>
  <c r="R481" i="21"/>
  <c r="T488" i="21"/>
  <c r="S509" i="21"/>
  <c r="T545" i="21"/>
  <c r="T570" i="21"/>
  <c r="T594" i="21"/>
  <c r="R620" i="21"/>
  <c r="U623" i="21"/>
  <c r="T642" i="21"/>
  <c r="S658" i="21"/>
  <c r="S675" i="21"/>
  <c r="R716" i="21"/>
  <c r="U719" i="21"/>
  <c r="U736" i="21"/>
  <c r="S749" i="21"/>
  <c r="S760" i="21"/>
  <c r="R761" i="21"/>
  <c r="R762" i="21"/>
  <c r="S776" i="21"/>
  <c r="R777" i="21"/>
  <c r="R778" i="21"/>
  <c r="S792" i="21"/>
  <c r="R793" i="21"/>
  <c r="R794" i="21"/>
  <c r="S808" i="21"/>
  <c r="R809" i="21"/>
  <c r="R810" i="21"/>
  <c r="S824" i="21"/>
  <c r="R825" i="21"/>
  <c r="R826" i="21"/>
  <c r="S840" i="21"/>
  <c r="R841" i="21"/>
  <c r="R842" i="21"/>
  <c r="S856" i="21"/>
  <c r="R857" i="21"/>
  <c r="R858" i="21"/>
  <c r="S872" i="21"/>
  <c r="R873" i="21"/>
  <c r="R874" i="21"/>
  <c r="S888" i="21"/>
  <c r="R889" i="21"/>
  <c r="R890" i="21"/>
  <c r="S904" i="21"/>
  <c r="R905" i="21"/>
  <c r="R906" i="21"/>
  <c r="S920" i="21"/>
  <c r="R921" i="21"/>
  <c r="R922" i="21"/>
  <c r="U966" i="21"/>
  <c r="T967" i="21"/>
  <c r="S968" i="21"/>
  <c r="R969" i="21"/>
  <c r="U974" i="21"/>
  <c r="T975" i="21"/>
  <c r="S976" i="21"/>
  <c r="R977" i="21"/>
  <c r="U982" i="21"/>
  <c r="T983" i="21"/>
  <c r="S984" i="21"/>
  <c r="R985" i="21"/>
  <c r="U990" i="21"/>
  <c r="T991" i="21"/>
  <c r="S992" i="21"/>
  <c r="R993" i="21"/>
  <c r="U998" i="21"/>
  <c r="T999" i="21"/>
  <c r="S1000" i="21"/>
  <c r="R1001" i="21"/>
  <c r="U1006" i="21"/>
  <c r="T1007" i="21"/>
  <c r="S1008" i="21"/>
  <c r="R1009" i="21"/>
  <c r="U1014" i="21"/>
  <c r="T1015" i="21"/>
  <c r="S1016" i="21"/>
  <c r="R1017" i="21"/>
  <c r="U1022" i="21"/>
  <c r="T1023" i="21"/>
  <c r="S1024" i="21"/>
  <c r="R1025" i="21"/>
  <c r="U1030" i="21"/>
  <c r="T1031" i="21"/>
  <c r="S1032" i="21"/>
  <c r="R1033" i="21"/>
  <c r="U1038" i="21"/>
  <c r="T1039" i="21"/>
  <c r="S1040" i="21"/>
  <c r="R1041" i="21"/>
  <c r="U1046" i="21"/>
  <c r="T1047" i="21"/>
  <c r="S1048" i="21"/>
  <c r="R1049" i="21"/>
  <c r="U824" i="21"/>
  <c r="U839" i="21"/>
  <c r="T841" i="21"/>
  <c r="T857" i="21"/>
  <c r="U871" i="21"/>
  <c r="T873" i="21"/>
  <c r="U887" i="21"/>
  <c r="U904" i="21"/>
  <c r="U920" i="21"/>
  <c r="S935" i="21"/>
  <c r="R947" i="21"/>
  <c r="S951" i="21"/>
  <c r="U968" i="21"/>
  <c r="R971" i="21"/>
  <c r="U976" i="21"/>
  <c r="R979" i="21"/>
  <c r="T985" i="21"/>
  <c r="R995" i="21"/>
  <c r="S1002" i="21"/>
  <c r="U1008" i="21"/>
  <c r="R1011" i="21"/>
  <c r="U1016" i="21"/>
  <c r="T1025" i="21"/>
  <c r="R1035" i="21"/>
  <c r="R1043" i="21"/>
  <c r="U1048" i="21"/>
  <c r="U252" i="21"/>
  <c r="U469" i="21"/>
  <c r="R475" i="21"/>
  <c r="T487" i="21"/>
  <c r="T530" i="21"/>
  <c r="U545" i="21"/>
  <c r="T569" i="21"/>
  <c r="U608" i="21"/>
  <c r="U641" i="21"/>
  <c r="T657" i="21"/>
  <c r="T658" i="21"/>
  <c r="S674" i="21"/>
  <c r="S691" i="21"/>
  <c r="R732" i="21"/>
  <c r="U735" i="21"/>
  <c r="T749" i="21"/>
  <c r="T759" i="21"/>
  <c r="T760" i="21"/>
  <c r="S761" i="21"/>
  <c r="S762" i="21"/>
  <c r="T775" i="21"/>
  <c r="T776" i="21"/>
  <c r="S777" i="21"/>
  <c r="S778" i="21"/>
  <c r="T791" i="21"/>
  <c r="T792" i="21"/>
  <c r="S793" i="21"/>
  <c r="S794" i="21"/>
  <c r="T807" i="21"/>
  <c r="T808" i="21"/>
  <c r="S809" i="21"/>
  <c r="S810" i="21"/>
  <c r="T823" i="21"/>
  <c r="T824" i="21"/>
  <c r="S825" i="21"/>
  <c r="S826" i="21"/>
  <c r="T839" i="21"/>
  <c r="T840" i="21"/>
  <c r="S841" i="21"/>
  <c r="S842" i="21"/>
  <c r="T855" i="21"/>
  <c r="T856" i="21"/>
  <c r="S857" i="21"/>
  <c r="S858" i="21"/>
  <c r="T871" i="21"/>
  <c r="T872" i="21"/>
  <c r="S873" i="21"/>
  <c r="S874" i="21"/>
  <c r="T887" i="21"/>
  <c r="T888" i="21"/>
  <c r="S889" i="21"/>
  <c r="S890" i="21"/>
  <c r="T903" i="21"/>
  <c r="T904" i="21"/>
  <c r="S905" i="21"/>
  <c r="S906" i="21"/>
  <c r="T919" i="21"/>
  <c r="T920" i="21"/>
  <c r="S921" i="21"/>
  <c r="S922" i="21"/>
  <c r="U967" i="21"/>
  <c r="T968" i="21"/>
  <c r="S969" i="21"/>
  <c r="R970" i="21"/>
  <c r="U975" i="21"/>
  <c r="T976" i="21"/>
  <c r="S977" i="21"/>
  <c r="R978" i="21"/>
  <c r="U983" i="21"/>
  <c r="T984" i="21"/>
  <c r="S985" i="21"/>
  <c r="R986" i="21"/>
  <c r="U991" i="21"/>
  <c r="T992" i="21"/>
  <c r="S993" i="21"/>
  <c r="R994" i="21"/>
  <c r="U999" i="21"/>
  <c r="T1000" i="21"/>
  <c r="S1001" i="21"/>
  <c r="R1002" i="21"/>
  <c r="U1007" i="21"/>
  <c r="T1008" i="21"/>
  <c r="S1009" i="21"/>
  <c r="R1010" i="21"/>
  <c r="U1015" i="21"/>
  <c r="T1016" i="21"/>
  <c r="S1017" i="21"/>
  <c r="R1018" i="21"/>
  <c r="U1023" i="21"/>
  <c r="T1024" i="21"/>
  <c r="S1025" i="21"/>
  <c r="R1026" i="21"/>
  <c r="U1031" i="21"/>
  <c r="T1032" i="21"/>
  <c r="S1033" i="21"/>
  <c r="R1034" i="21"/>
  <c r="U1039" i="21"/>
  <c r="T1040" i="21"/>
  <c r="S1041" i="21"/>
  <c r="R1042" i="21"/>
  <c r="U1047" i="21"/>
  <c r="T1048" i="21"/>
  <c r="S1049" i="21"/>
  <c r="R1050" i="21"/>
  <c r="U823" i="21"/>
  <c r="U840" i="21"/>
  <c r="U856" i="21"/>
  <c r="U872" i="21"/>
  <c r="U888" i="21"/>
  <c r="T889" i="21"/>
  <c r="T905" i="21"/>
  <c r="U919" i="21"/>
  <c r="R936" i="21"/>
  <c r="R939" i="21"/>
  <c r="S943" i="21"/>
  <c r="R955" i="21"/>
  <c r="R960" i="21"/>
  <c r="R963" i="21"/>
  <c r="T969" i="21"/>
  <c r="T977" i="21"/>
  <c r="U984" i="21"/>
  <c r="S986" i="21"/>
  <c r="U992" i="21"/>
  <c r="S994" i="21"/>
  <c r="T1001" i="21"/>
  <c r="S1010" i="21"/>
  <c r="R1019" i="21"/>
  <c r="S1026" i="21"/>
  <c r="T1033" i="21"/>
  <c r="T1041" i="21"/>
  <c r="T1049" i="21"/>
  <c r="R1051" i="21"/>
  <c r="U487" i="21"/>
  <c r="R499" i="21"/>
  <c r="R505" i="21"/>
  <c r="T529" i="21"/>
  <c r="T554" i="21"/>
  <c r="U569" i="21"/>
  <c r="U593" i="21"/>
  <c r="T626" i="21"/>
  <c r="T656" i="21"/>
  <c r="U657" i="21"/>
  <c r="T673" i="21"/>
  <c r="T674" i="21"/>
  <c r="S690" i="21"/>
  <c r="S707" i="21"/>
  <c r="R748" i="21"/>
  <c r="U759" i="21"/>
  <c r="U760" i="21"/>
  <c r="T761" i="21"/>
  <c r="U775" i="21"/>
  <c r="U776" i="21"/>
  <c r="T777" i="21"/>
  <c r="U791" i="21"/>
  <c r="U792" i="21"/>
  <c r="T793" i="21"/>
  <c r="U807" i="21"/>
  <c r="T809" i="21"/>
  <c r="T825" i="21"/>
  <c r="U855" i="21"/>
  <c r="U903" i="21"/>
  <c r="T921" i="21"/>
  <c r="R944" i="21"/>
  <c r="S970" i="21"/>
  <c r="R987" i="21"/>
  <c r="U1000" i="21"/>
  <c r="T1017" i="21"/>
  <c r="R1027" i="21"/>
  <c r="S1042" i="21"/>
  <c r="U3" i="21"/>
  <c r="S464" i="21"/>
  <c r="S504" i="21"/>
  <c r="T538" i="21"/>
  <c r="U553" i="21"/>
  <c r="T577" i="21"/>
  <c r="U592" i="21"/>
  <c r="U625" i="21"/>
  <c r="R652" i="21"/>
  <c r="U655" i="21"/>
  <c r="U672" i="21"/>
  <c r="T688" i="21"/>
  <c r="U689" i="21"/>
  <c r="T705" i="21"/>
  <c r="T706" i="21"/>
  <c r="S722" i="21"/>
  <c r="S739" i="21"/>
  <c r="S752" i="21"/>
  <c r="R753" i="21"/>
  <c r="R754" i="21"/>
  <c r="S768" i="21"/>
  <c r="R769" i="21"/>
  <c r="R770" i="21"/>
  <c r="S784" i="21"/>
  <c r="R785" i="21"/>
  <c r="R786" i="21"/>
  <c r="S800" i="21"/>
  <c r="R801" i="21"/>
  <c r="R802" i="21"/>
  <c r="S816" i="21"/>
  <c r="R817" i="21"/>
  <c r="R818" i="21"/>
  <c r="S832" i="21"/>
  <c r="R833" i="21"/>
  <c r="R834" i="21"/>
  <c r="S848" i="21"/>
  <c r="R849" i="21"/>
  <c r="R850" i="21"/>
  <c r="S864" i="21"/>
  <c r="R865" i="21"/>
  <c r="R866" i="21"/>
  <c r="S880" i="21"/>
  <c r="R881" i="21"/>
  <c r="R882" i="21"/>
  <c r="S896" i="21"/>
  <c r="R897" i="21"/>
  <c r="R898" i="21"/>
  <c r="S912" i="21"/>
  <c r="R913" i="21"/>
  <c r="R914" i="21"/>
  <c r="S928" i="21"/>
  <c r="R929" i="21"/>
  <c r="R930" i="21"/>
  <c r="U934" i="21"/>
  <c r="U935" i="21"/>
  <c r="T936" i="21"/>
  <c r="S937" i="21"/>
  <c r="S938" i="21"/>
  <c r="U942" i="21"/>
  <c r="U943" i="21"/>
  <c r="T944" i="21"/>
  <c r="S945" i="21"/>
  <c r="S946" i="21"/>
  <c r="U950" i="21"/>
  <c r="U951" i="21"/>
  <c r="T952" i="21"/>
  <c r="S953" i="21"/>
  <c r="S954" i="21"/>
  <c r="U958" i="21"/>
  <c r="U959" i="21"/>
  <c r="T960" i="21"/>
  <c r="S961" i="21"/>
  <c r="S962" i="21"/>
  <c r="U970" i="21"/>
  <c r="T971" i="21"/>
  <c r="S972" i="21"/>
  <c r="R973" i="21"/>
  <c r="U978" i="21"/>
  <c r="T979" i="21"/>
  <c r="S980" i="21"/>
  <c r="R981" i="21"/>
  <c r="U986" i="21"/>
  <c r="T987" i="21"/>
  <c r="S988" i="21"/>
  <c r="R989" i="21"/>
  <c r="U529" i="21"/>
  <c r="U640" i="21"/>
  <c r="U673" i="21"/>
  <c r="S706" i="21"/>
  <c r="T943" i="21"/>
  <c r="S960" i="21"/>
  <c r="U969" i="21"/>
  <c r="S979" i="21"/>
  <c r="U985" i="21"/>
  <c r="R996" i="21"/>
  <c r="R1004" i="21"/>
  <c r="R1012" i="21"/>
  <c r="R1020" i="21"/>
  <c r="R1028" i="21"/>
  <c r="R1036" i="21"/>
  <c r="R1044" i="21"/>
  <c r="R1052" i="21"/>
  <c r="T553" i="21"/>
  <c r="U656" i="21"/>
  <c r="T689" i="21"/>
  <c r="R771" i="21"/>
  <c r="U774" i="21"/>
  <c r="R835" i="21"/>
  <c r="U838" i="21"/>
  <c r="R899" i="21"/>
  <c r="U902" i="21"/>
  <c r="S936" i="21"/>
  <c r="R953" i="21"/>
  <c r="S995" i="21"/>
  <c r="S996" i="21"/>
  <c r="S1003" i="21"/>
  <c r="S1004" i="21"/>
  <c r="S1011" i="21"/>
  <c r="S1012" i="21"/>
  <c r="S1019" i="21"/>
  <c r="S1020" i="21"/>
  <c r="S1027" i="21"/>
  <c r="S1028" i="21"/>
  <c r="S1035" i="21"/>
  <c r="S1036" i="21"/>
  <c r="S1043" i="21"/>
  <c r="S1044" i="21"/>
  <c r="S1051" i="21"/>
  <c r="S1052" i="21"/>
  <c r="R803" i="21"/>
  <c r="R938" i="21"/>
  <c r="T951" i="21"/>
  <c r="T486" i="21"/>
  <c r="S723" i="21"/>
  <c r="T970" i="21"/>
  <c r="R980" i="21"/>
  <c r="U493" i="21"/>
  <c r="R604" i="21"/>
  <c r="U607" i="21"/>
  <c r="T672" i="21"/>
  <c r="T942" i="21"/>
  <c r="R946" i="21"/>
  <c r="T959" i="21"/>
  <c r="R972" i="21"/>
  <c r="T978" i="21"/>
  <c r="R988" i="21"/>
  <c r="T994" i="21"/>
  <c r="T995" i="21"/>
  <c r="T1002" i="21"/>
  <c r="T1003" i="21"/>
  <c r="T1010" i="21"/>
  <c r="T1011" i="21"/>
  <c r="T1018" i="21"/>
  <c r="T1019" i="21"/>
  <c r="T1026" i="21"/>
  <c r="T1027" i="21"/>
  <c r="T1034" i="21"/>
  <c r="T1035" i="21"/>
  <c r="T1042" i="21"/>
  <c r="T1043" i="21"/>
  <c r="T1050" i="21"/>
  <c r="T1051" i="21"/>
  <c r="R787" i="21"/>
  <c r="U790" i="21"/>
  <c r="R851" i="21"/>
  <c r="U854" i="21"/>
  <c r="R915" i="21"/>
  <c r="U918" i="21"/>
  <c r="T935" i="21"/>
  <c r="S952" i="21"/>
  <c r="U994" i="21"/>
  <c r="U1002" i="21"/>
  <c r="U1010" i="21"/>
  <c r="U1018" i="21"/>
  <c r="U1026" i="21"/>
  <c r="U1034" i="21"/>
  <c r="U1042" i="21"/>
  <c r="U1050" i="21"/>
  <c r="U806" i="21"/>
  <c r="R867" i="21"/>
  <c r="U870" i="21"/>
  <c r="R931" i="21"/>
  <c r="T934" i="21"/>
  <c r="S944" i="21"/>
  <c r="R961" i="21"/>
  <c r="T986" i="21"/>
  <c r="S465" i="21"/>
  <c r="R945" i="21"/>
  <c r="T958" i="21"/>
  <c r="R962" i="21"/>
  <c r="S971" i="21"/>
  <c r="U977" i="21"/>
  <c r="S987" i="21"/>
  <c r="U993" i="21"/>
  <c r="U1001" i="21"/>
  <c r="U1009" i="21"/>
  <c r="U1017" i="21"/>
  <c r="U1025" i="21"/>
  <c r="U1033" i="21"/>
  <c r="U1041" i="21"/>
  <c r="U1049" i="21"/>
  <c r="S505" i="21"/>
  <c r="T578" i="21"/>
  <c r="T690" i="21"/>
  <c r="R755" i="21"/>
  <c r="U758" i="21"/>
  <c r="R819" i="21"/>
  <c r="U822" i="21"/>
  <c r="R883" i="21"/>
  <c r="U886" i="21"/>
  <c r="R937" i="21"/>
  <c r="T950" i="21"/>
  <c r="R954" i="21"/>
  <c r="R997" i="21"/>
  <c r="R1005" i="21"/>
  <c r="R1013" i="21"/>
  <c r="R1021" i="21"/>
  <c r="R1029" i="21"/>
  <c r="R1037" i="21"/>
  <c r="R1045" i="21"/>
  <c r="S41" i="21"/>
  <c r="R161" i="21"/>
  <c r="R145" i="21"/>
  <c r="R129" i="21"/>
  <c r="R113" i="21"/>
  <c r="R97" i="21"/>
  <c r="R81" i="21"/>
  <c r="R65" i="21"/>
  <c r="R49" i="21"/>
  <c r="R33" i="21"/>
  <c r="R17" i="21"/>
  <c r="T3" i="21"/>
  <c r="T150" i="21"/>
  <c r="T134" i="21"/>
  <c r="T118" i="21"/>
  <c r="T102" i="21"/>
  <c r="T86" i="21"/>
  <c r="T70" i="21"/>
  <c r="T54" i="21"/>
  <c r="T38" i="21"/>
  <c r="T22" i="21"/>
  <c r="S3" i="21"/>
  <c r="T149" i="21"/>
  <c r="T133" i="21"/>
  <c r="T117" i="21"/>
  <c r="T101" i="21"/>
  <c r="T85" i="21"/>
  <c r="T69" i="21"/>
  <c r="T53" i="21"/>
  <c r="T37" i="21"/>
  <c r="T21" i="21"/>
  <c r="S2" i="21"/>
  <c r="U147" i="21"/>
  <c r="U131" i="21"/>
  <c r="U115" i="21"/>
  <c r="U99" i="21"/>
  <c r="U83" i="21"/>
  <c r="U67" i="21"/>
  <c r="U51" i="21"/>
  <c r="U35" i="21"/>
  <c r="U19" i="21"/>
  <c r="S156" i="21"/>
  <c r="S140" i="21"/>
  <c r="S124" i="21"/>
  <c r="S108" i="21"/>
  <c r="S92" i="21"/>
  <c r="S76" i="21"/>
  <c r="S60" i="21"/>
  <c r="S44" i="21"/>
  <c r="S28" i="21"/>
  <c r="S12" i="21"/>
  <c r="S155" i="21"/>
  <c r="S139" i="21"/>
  <c r="S123" i="21"/>
  <c r="S107" i="21"/>
  <c r="S91" i="21"/>
  <c r="S75" i="21"/>
  <c r="S59" i="21"/>
  <c r="S43" i="21"/>
  <c r="S27" i="21"/>
  <c r="S11" i="21"/>
  <c r="R155" i="21"/>
  <c r="R139" i="21"/>
  <c r="R123" i="21"/>
  <c r="R107" i="21"/>
  <c r="R91" i="21"/>
  <c r="R75" i="21"/>
  <c r="R59" i="21"/>
  <c r="R43" i="21"/>
  <c r="R27" i="21"/>
  <c r="R11" i="21"/>
  <c r="S57" i="21"/>
  <c r="T159" i="21"/>
  <c r="T143" i="21"/>
  <c r="T127" i="21"/>
  <c r="T111" i="21"/>
  <c r="T95" i="21"/>
  <c r="T79" i="21"/>
  <c r="T63" i="21"/>
  <c r="T47" i="21"/>
  <c r="T31" i="21"/>
  <c r="T15" i="21"/>
  <c r="R160" i="21"/>
  <c r="R144" i="21"/>
  <c r="R128" i="21"/>
  <c r="R112" i="21"/>
  <c r="R96" i="21"/>
  <c r="R80" i="21"/>
  <c r="R64" i="21"/>
  <c r="R48" i="21"/>
  <c r="R32" i="21"/>
  <c r="R16" i="21"/>
  <c r="R159" i="21"/>
  <c r="R143" i="21"/>
  <c r="R127" i="21"/>
  <c r="R111" i="21"/>
  <c r="R95" i="21"/>
  <c r="R79" i="21"/>
  <c r="R63" i="21"/>
  <c r="R47" i="21"/>
  <c r="R31" i="21"/>
  <c r="R15" i="21"/>
  <c r="S157" i="21"/>
  <c r="S141" i="21"/>
  <c r="S125" i="21"/>
  <c r="S109" i="21"/>
  <c r="S93" i="21"/>
  <c r="S77" i="21"/>
  <c r="S61" i="21"/>
  <c r="S45" i="21"/>
  <c r="S29" i="21"/>
  <c r="S13" i="21"/>
  <c r="U154" i="21"/>
  <c r="U138" i="21"/>
  <c r="U122" i="21"/>
  <c r="U106" i="21"/>
  <c r="U90" i="21"/>
  <c r="U74" i="21"/>
  <c r="U58" i="21"/>
  <c r="U42" i="21"/>
  <c r="U26" i="21"/>
  <c r="U10" i="21"/>
  <c r="U153" i="21"/>
  <c r="U137" i="21"/>
  <c r="U121" i="21"/>
  <c r="U105" i="21"/>
  <c r="U89" i="21"/>
  <c r="U73" i="21"/>
  <c r="U57" i="21"/>
  <c r="U41" i="21"/>
  <c r="U25" i="21"/>
  <c r="U9" i="21"/>
  <c r="T153" i="21"/>
  <c r="T137" i="21"/>
  <c r="T121" i="21"/>
  <c r="T105" i="21"/>
  <c r="T89" i="21"/>
  <c r="T73" i="21"/>
  <c r="T57" i="21"/>
  <c r="T41" i="21"/>
  <c r="T25" i="21"/>
  <c r="T9" i="21"/>
  <c r="U63" i="21"/>
  <c r="U158" i="21"/>
  <c r="U142" i="21"/>
  <c r="U126" i="21"/>
  <c r="U110" i="21"/>
  <c r="U94" i="21"/>
  <c r="U78" i="21"/>
  <c r="U62" i="21"/>
  <c r="U46" i="21"/>
  <c r="U30" i="21"/>
  <c r="U14" i="21"/>
  <c r="S159" i="21"/>
  <c r="S143" i="21"/>
  <c r="S127" i="21"/>
  <c r="S111" i="21"/>
  <c r="S95" i="21"/>
  <c r="S79" i="21"/>
  <c r="S63" i="21"/>
  <c r="S47" i="21"/>
  <c r="S31" i="21"/>
  <c r="S15" i="21"/>
  <c r="S158" i="21"/>
  <c r="S142" i="21"/>
  <c r="S126" i="21"/>
  <c r="S110" i="21"/>
  <c r="S94" i="21"/>
  <c r="S78" i="21"/>
  <c r="S62" i="21"/>
  <c r="S46" i="21"/>
  <c r="S30" i="21"/>
  <c r="S14" i="21"/>
  <c r="T156" i="21"/>
  <c r="T140" i="21"/>
  <c r="T124" i="21"/>
  <c r="T108" i="21"/>
  <c r="T92" i="21"/>
  <c r="T76" i="21"/>
  <c r="T60" i="21"/>
  <c r="T44" i="21"/>
  <c r="T28" i="21"/>
  <c r="T12" i="21"/>
  <c r="R149" i="21"/>
  <c r="R133" i="21"/>
  <c r="R117" i="21"/>
  <c r="R101" i="21"/>
  <c r="R85" i="21"/>
  <c r="R69" i="21"/>
  <c r="R53" i="21"/>
  <c r="R37" i="21"/>
  <c r="R21" i="21"/>
  <c r="T7" i="21"/>
  <c r="R148" i="21"/>
  <c r="R132" i="21"/>
  <c r="R116" i="21"/>
  <c r="R100" i="21"/>
  <c r="R84" i="21"/>
  <c r="R68" i="21"/>
  <c r="R52" i="21"/>
  <c r="R36" i="21"/>
  <c r="R20" i="21"/>
  <c r="S7" i="21"/>
  <c r="U152" i="21"/>
  <c r="U136" i="21"/>
  <c r="U120" i="21"/>
  <c r="U104" i="21"/>
  <c r="U88" i="21"/>
  <c r="U72" i="21"/>
  <c r="U56" i="21"/>
  <c r="U40" i="21"/>
  <c r="U24" i="21"/>
  <c r="R7" i="21"/>
  <c r="S5" i="21"/>
  <c r="S73" i="21"/>
  <c r="R153" i="21"/>
  <c r="R137" i="21"/>
  <c r="R121" i="21"/>
  <c r="R105" i="21"/>
  <c r="R89" i="21"/>
  <c r="R73" i="21"/>
  <c r="R57" i="21"/>
  <c r="R41" i="21"/>
  <c r="R25" i="21"/>
  <c r="R9" i="21"/>
  <c r="T158" i="21"/>
  <c r="T142" i="21"/>
  <c r="T126" i="21"/>
  <c r="T110" i="21"/>
  <c r="T94" i="21"/>
  <c r="T78" i="21"/>
  <c r="T62" i="21"/>
  <c r="T46" i="21"/>
  <c r="T30" i="21"/>
  <c r="T14" i="21"/>
  <c r="T157" i="21"/>
  <c r="T141" i="21"/>
  <c r="T125" i="21"/>
  <c r="T109" i="21"/>
  <c r="T93" i="21"/>
  <c r="T77" i="21"/>
  <c r="T61" i="21"/>
  <c r="T45" i="21"/>
  <c r="T29" i="21"/>
  <c r="T13" i="21"/>
  <c r="U155" i="21"/>
  <c r="U139" i="21"/>
  <c r="U123" i="21"/>
  <c r="U107" i="21"/>
  <c r="U91" i="21"/>
  <c r="U75" i="21"/>
  <c r="U59" i="21"/>
  <c r="U43" i="21"/>
  <c r="U27" i="21"/>
  <c r="U11" i="21"/>
  <c r="S148" i="21"/>
  <c r="S132" i="21"/>
  <c r="S116" i="21"/>
  <c r="S100" i="21"/>
  <c r="S84" i="21"/>
  <c r="S68" i="21"/>
  <c r="S52" i="21"/>
  <c r="S36" i="21"/>
  <c r="S20" i="21"/>
  <c r="U6" i="21"/>
  <c r="S147" i="21"/>
  <c r="S131" i="21"/>
  <c r="S115" i="21"/>
  <c r="S99" i="21"/>
  <c r="S83" i="21"/>
  <c r="S67" i="21"/>
  <c r="S51" i="21"/>
  <c r="S35" i="21"/>
  <c r="S19" i="21"/>
  <c r="T6" i="21"/>
  <c r="R147" i="21"/>
  <c r="R131" i="21"/>
  <c r="R115" i="21"/>
  <c r="R99" i="21"/>
  <c r="R83" i="21"/>
  <c r="R67" i="21"/>
  <c r="R51" i="21"/>
  <c r="R35" i="21"/>
  <c r="R19" i="21"/>
  <c r="S6" i="21"/>
  <c r="U15" i="21"/>
  <c r="U79" i="21"/>
  <c r="S152" i="21"/>
  <c r="S136" i="21"/>
  <c r="S120" i="21"/>
  <c r="S104" i="21"/>
  <c r="S88" i="21"/>
  <c r="S72" i="21"/>
  <c r="S56" i="21"/>
  <c r="S40" i="21"/>
  <c r="S24" i="21"/>
  <c r="T8" i="21"/>
  <c r="U157" i="21"/>
  <c r="U141" i="21"/>
  <c r="U125" i="21"/>
  <c r="U109" i="21"/>
  <c r="U93" i="21"/>
  <c r="U77" i="21"/>
  <c r="U61" i="21"/>
  <c r="U45" i="21"/>
  <c r="U29" i="21"/>
  <c r="U13" i="21"/>
  <c r="U156" i="21"/>
  <c r="U140" i="21"/>
  <c r="U124" i="21"/>
  <c r="U108" i="21"/>
  <c r="U92" i="21"/>
  <c r="U76" i="21"/>
  <c r="U60" i="21"/>
  <c r="U44" i="21"/>
  <c r="U28" i="21"/>
  <c r="U12" i="21"/>
  <c r="R150" i="21"/>
  <c r="R134" i="21"/>
  <c r="R118" i="21"/>
  <c r="R102" i="21"/>
  <c r="R86" i="21"/>
  <c r="R70" i="21"/>
  <c r="R54" i="21"/>
  <c r="R38" i="21"/>
  <c r="R22" i="21"/>
  <c r="U7" i="21"/>
  <c r="T147" i="21"/>
  <c r="T131" i="21"/>
  <c r="T115" i="21"/>
  <c r="T99" i="21"/>
  <c r="T83" i="21"/>
  <c r="T67" i="21"/>
  <c r="T51" i="21"/>
  <c r="T35" i="21"/>
  <c r="T19" i="21"/>
  <c r="T162" i="21"/>
  <c r="T146" i="21"/>
  <c r="T130" i="21"/>
  <c r="T114" i="21"/>
  <c r="T98" i="21"/>
  <c r="T82" i="21"/>
  <c r="T66" i="21"/>
  <c r="T50" i="21"/>
  <c r="T34" i="21"/>
  <c r="T18" i="21"/>
  <c r="U5" i="21"/>
  <c r="S146" i="21"/>
  <c r="S130" i="21"/>
  <c r="S114" i="21"/>
  <c r="S98" i="21"/>
  <c r="S82" i="21"/>
  <c r="S66" i="21"/>
  <c r="S50" i="21"/>
  <c r="S34" i="21"/>
  <c r="S18" i="21"/>
  <c r="T5" i="21"/>
  <c r="R119" i="21"/>
  <c r="R103" i="21"/>
  <c r="R87" i="21"/>
  <c r="R71" i="21"/>
  <c r="R55" i="21"/>
  <c r="R39" i="21"/>
  <c r="R23" i="21"/>
  <c r="R8" i="21"/>
  <c r="S149" i="21"/>
  <c r="S133" i="21"/>
  <c r="S117" i="21"/>
  <c r="S101" i="21"/>
  <c r="S85" i="21"/>
  <c r="S69" i="21"/>
  <c r="S53" i="21"/>
  <c r="S37" i="21"/>
  <c r="S21" i="21"/>
  <c r="R2" i="21"/>
  <c r="U146" i="21"/>
  <c r="U130" i="21"/>
  <c r="U114" i="21"/>
  <c r="U98" i="21"/>
  <c r="U82" i="21"/>
  <c r="U66" i="21"/>
  <c r="U50" i="21"/>
  <c r="U34" i="21"/>
  <c r="U18" i="21"/>
  <c r="U161" i="21"/>
  <c r="U145" i="21"/>
  <c r="U129" i="21"/>
  <c r="U113" i="21"/>
  <c r="U97" i="21"/>
  <c r="U81" i="21"/>
  <c r="U65" i="21"/>
  <c r="U49" i="21"/>
  <c r="U33" i="21"/>
  <c r="U17" i="21"/>
  <c r="T161" i="21"/>
  <c r="T145" i="21"/>
  <c r="T129" i="21"/>
  <c r="T113" i="21"/>
  <c r="T97" i="21"/>
  <c r="T81" i="21"/>
  <c r="T65" i="21"/>
  <c r="T49" i="21"/>
  <c r="T33" i="21"/>
  <c r="T17" i="21"/>
  <c r="U4" i="21"/>
  <c r="S134" i="21"/>
  <c r="S118" i="21"/>
  <c r="S102" i="21"/>
  <c r="S86" i="21"/>
  <c r="S70" i="21"/>
  <c r="S54" i="21"/>
  <c r="S38" i="21"/>
  <c r="S22" i="21"/>
  <c r="R3" i="21"/>
  <c r="T148" i="21"/>
  <c r="T132" i="21"/>
  <c r="T116" i="21"/>
  <c r="T100" i="21"/>
  <c r="T84" i="21"/>
  <c r="T68" i="21"/>
  <c r="T52" i="21"/>
  <c r="T36" i="21"/>
  <c r="T20" i="21"/>
  <c r="R157" i="21"/>
  <c r="R141" i="21"/>
  <c r="R125" i="21"/>
  <c r="R109" i="21"/>
  <c r="R93" i="21"/>
  <c r="R77" i="21"/>
  <c r="R61" i="21"/>
  <c r="R45" i="21"/>
  <c r="R29" i="21"/>
  <c r="R13" i="21"/>
  <c r="R156" i="21"/>
  <c r="R140" i="21"/>
  <c r="R124" i="21"/>
  <c r="R108" i="21"/>
  <c r="R92" i="21"/>
  <c r="R76" i="21"/>
  <c r="R60" i="21"/>
  <c r="R44" i="21"/>
  <c r="R28" i="21"/>
  <c r="R12" i="21"/>
  <c r="U160" i="21"/>
  <c r="U144" i="21"/>
  <c r="U128" i="21"/>
  <c r="U112" i="21"/>
  <c r="U96" i="21"/>
  <c r="U80" i="21"/>
  <c r="U64" i="21"/>
  <c r="U48" i="21"/>
  <c r="U32" i="21"/>
  <c r="U16" i="21"/>
  <c r="T4" i="21"/>
  <c r="U4" i="20"/>
  <c r="T5" i="20"/>
  <c r="S6" i="20"/>
  <c r="R7" i="20"/>
  <c r="T9" i="20"/>
  <c r="S10" i="20"/>
  <c r="R11" i="20"/>
  <c r="U16" i="20"/>
  <c r="T17" i="20"/>
  <c r="S18" i="20"/>
  <c r="R19" i="20"/>
  <c r="U24" i="20"/>
  <c r="T25" i="20"/>
  <c r="S26" i="20"/>
  <c r="R27" i="20"/>
  <c r="U32" i="20"/>
  <c r="T33" i="20"/>
  <c r="S34" i="20"/>
  <c r="R35" i="20"/>
  <c r="U40" i="20"/>
  <c r="T41" i="20"/>
  <c r="S42" i="20"/>
  <c r="R43" i="20"/>
  <c r="U48" i="20"/>
  <c r="T49" i="20"/>
  <c r="S50" i="20"/>
  <c r="R51" i="20"/>
  <c r="U56" i="20"/>
  <c r="T57" i="20"/>
  <c r="S58" i="20"/>
  <c r="R59" i="20"/>
  <c r="U64" i="20"/>
  <c r="T65" i="20"/>
  <c r="S66" i="20"/>
  <c r="R67" i="20"/>
  <c r="U72" i="20"/>
  <c r="T73" i="20"/>
  <c r="S74" i="20"/>
  <c r="R75" i="20"/>
  <c r="U80" i="20"/>
  <c r="T81" i="20"/>
  <c r="S82" i="20"/>
  <c r="R83" i="20"/>
  <c r="U88" i="20"/>
  <c r="T89" i="20"/>
  <c r="S90" i="20"/>
  <c r="R91" i="20"/>
  <c r="U5" i="20"/>
  <c r="T6" i="20"/>
  <c r="S7" i="20"/>
  <c r="U9" i="20"/>
  <c r="T10" i="20"/>
  <c r="S11" i="20"/>
  <c r="R12" i="20"/>
  <c r="U6" i="20"/>
  <c r="T7" i="20"/>
  <c r="U10" i="20"/>
  <c r="T11" i="20"/>
  <c r="S12" i="20"/>
  <c r="R13" i="20"/>
  <c r="U18" i="20"/>
  <c r="T19" i="20"/>
  <c r="S20" i="20"/>
  <c r="R21" i="20"/>
  <c r="U26" i="20"/>
  <c r="T27" i="20"/>
  <c r="S28" i="20"/>
  <c r="R29" i="20"/>
  <c r="U34" i="20"/>
  <c r="T35" i="20"/>
  <c r="S36" i="20"/>
  <c r="R37" i="20"/>
  <c r="U42" i="20"/>
  <c r="T43" i="20"/>
  <c r="S44" i="20"/>
  <c r="R45" i="20"/>
  <c r="U50" i="20"/>
  <c r="T51" i="20"/>
  <c r="S52" i="20"/>
  <c r="R53" i="20"/>
  <c r="U58" i="20"/>
  <c r="T59" i="20"/>
  <c r="S60" i="20"/>
  <c r="R61" i="20"/>
  <c r="U66" i="20"/>
  <c r="T67" i="20"/>
  <c r="S68" i="20"/>
  <c r="R69" i="20"/>
  <c r="U74" i="20"/>
  <c r="T75" i="20"/>
  <c r="S76" i="20"/>
  <c r="R77" i="20"/>
  <c r="U82" i="20"/>
  <c r="T83" i="20"/>
  <c r="S84" i="20"/>
  <c r="R85" i="20"/>
  <c r="U90" i="20"/>
  <c r="T91" i="20"/>
  <c r="S92" i="20"/>
  <c r="R93" i="20"/>
  <c r="U98" i="20"/>
  <c r="T99" i="20"/>
  <c r="S100" i="20"/>
  <c r="R101" i="20"/>
  <c r="U106" i="20"/>
  <c r="R2" i="20"/>
  <c r="U7" i="20"/>
  <c r="U11" i="20"/>
  <c r="T12" i="20"/>
  <c r="S13" i="20"/>
  <c r="R14" i="20"/>
  <c r="U19" i="20"/>
  <c r="T20" i="20"/>
  <c r="S21" i="20"/>
  <c r="R22" i="20"/>
  <c r="U27" i="20"/>
  <c r="T28" i="20"/>
  <c r="S29" i="20"/>
  <c r="R30" i="20"/>
  <c r="U35" i="20"/>
  <c r="T36" i="20"/>
  <c r="S37" i="20"/>
  <c r="R38" i="20"/>
  <c r="U43" i="20"/>
  <c r="T44" i="20"/>
  <c r="S45" i="20"/>
  <c r="R46" i="20"/>
  <c r="U51" i="20"/>
  <c r="T52" i="20"/>
  <c r="S53" i="20"/>
  <c r="R54" i="20"/>
  <c r="U59" i="20"/>
  <c r="T60" i="20"/>
  <c r="S61" i="20"/>
  <c r="R62" i="20"/>
  <c r="U67" i="20"/>
  <c r="T68" i="20"/>
  <c r="S69" i="20"/>
  <c r="R70" i="20"/>
  <c r="U75" i="20"/>
  <c r="T76" i="20"/>
  <c r="S77" i="20"/>
  <c r="R78" i="20"/>
  <c r="U83" i="20"/>
  <c r="T84" i="20"/>
  <c r="S85" i="20"/>
  <c r="R86" i="20"/>
  <c r="S2" i="20"/>
  <c r="R3" i="20"/>
  <c r="R8" i="20"/>
  <c r="U12" i="20"/>
  <c r="T13" i="20"/>
  <c r="S14" i="20"/>
  <c r="R15" i="20"/>
  <c r="U20" i="20"/>
  <c r="T21" i="20"/>
  <c r="S22" i="20"/>
  <c r="R23" i="20"/>
  <c r="U28" i="20"/>
  <c r="T29" i="20"/>
  <c r="S30" i="20"/>
  <c r="R31" i="20"/>
  <c r="U36" i="20"/>
  <c r="T37" i="20"/>
  <c r="S38" i="20"/>
  <c r="R39" i="20"/>
  <c r="U44" i="20"/>
  <c r="T45" i="20"/>
  <c r="S46" i="20"/>
  <c r="R47" i="20"/>
  <c r="U52" i="20"/>
  <c r="T53" i="20"/>
  <c r="S54" i="20"/>
  <c r="R55" i="20"/>
  <c r="U60" i="20"/>
  <c r="T61" i="20"/>
  <c r="S62" i="20"/>
  <c r="R63" i="20"/>
  <c r="U68" i="20"/>
  <c r="T69" i="20"/>
  <c r="S70" i="20"/>
  <c r="R71" i="20"/>
  <c r="U76" i="20"/>
  <c r="T77" i="20"/>
  <c r="S78" i="20"/>
  <c r="R79" i="20"/>
  <c r="U84" i="20"/>
  <c r="T85" i="20"/>
  <c r="S86" i="20"/>
  <c r="R87" i="20"/>
  <c r="U92" i="20"/>
  <c r="T93" i="20"/>
  <c r="S94" i="20"/>
  <c r="R95" i="20"/>
  <c r="U100" i="20"/>
  <c r="T101" i="20"/>
  <c r="S102" i="20"/>
  <c r="R103" i="20"/>
  <c r="U108" i="20"/>
  <c r="T109" i="20"/>
  <c r="S110" i="20"/>
  <c r="R111" i="20"/>
  <c r="U3" i="20"/>
  <c r="T4" i="20"/>
  <c r="S5" i="20"/>
  <c r="R6" i="20"/>
  <c r="U8" i="20"/>
  <c r="S9" i="20"/>
  <c r="R10" i="20"/>
  <c r="U15" i="20"/>
  <c r="T16" i="20"/>
  <c r="S17" i="20"/>
  <c r="R18" i="20"/>
  <c r="U23" i="20"/>
  <c r="T24" i="20"/>
  <c r="S25" i="20"/>
  <c r="R26" i="20"/>
  <c r="U31" i="20"/>
  <c r="T32" i="20"/>
  <c r="S33" i="20"/>
  <c r="R34" i="20"/>
  <c r="U39" i="20"/>
  <c r="T40" i="20"/>
  <c r="S41" i="20"/>
  <c r="R42" i="20"/>
  <c r="U47" i="20"/>
  <c r="T48" i="20"/>
  <c r="S49" i="20"/>
  <c r="R50" i="20"/>
  <c r="U55" i="20"/>
  <c r="T56" i="20"/>
  <c r="S57" i="20"/>
  <c r="R58" i="20"/>
  <c r="U63" i="20"/>
  <c r="T64" i="20"/>
  <c r="S65" i="20"/>
  <c r="R66" i="20"/>
  <c r="U71" i="20"/>
  <c r="T72" i="20"/>
  <c r="S73" i="20"/>
  <c r="R74" i="20"/>
  <c r="U79" i="20"/>
  <c r="T80" i="20"/>
  <c r="S81" i="20"/>
  <c r="R82" i="20"/>
  <c r="U87" i="20"/>
  <c r="T88" i="20"/>
  <c r="S89" i="20"/>
  <c r="R90" i="20"/>
  <c r="U95" i="20"/>
  <c r="T96" i="20"/>
  <c r="S97" i="20"/>
  <c r="R98" i="20"/>
  <c r="U103" i="20"/>
  <c r="T104" i="20"/>
  <c r="S105" i="20"/>
  <c r="R106" i="20"/>
  <c r="U111" i="20"/>
  <c r="T112" i="20"/>
  <c r="S3" i="20"/>
  <c r="R20" i="20"/>
  <c r="S23" i="20"/>
  <c r="U29" i="20"/>
  <c r="R32" i="20"/>
  <c r="U38" i="20"/>
  <c r="R41" i="20"/>
  <c r="R52" i="20"/>
  <c r="S55" i="20"/>
  <c r="U61" i="20"/>
  <c r="R64" i="20"/>
  <c r="U70" i="20"/>
  <c r="R73" i="20"/>
  <c r="R84" i="20"/>
  <c r="S87" i="20"/>
  <c r="R94" i="20"/>
  <c r="T95" i="20"/>
  <c r="U96" i="20"/>
  <c r="S101" i="20"/>
  <c r="U102" i="20"/>
  <c r="R107" i="20"/>
  <c r="R108" i="20"/>
  <c r="R109" i="20"/>
  <c r="T110" i="20"/>
  <c r="U113" i="20"/>
  <c r="T114" i="20"/>
  <c r="S115" i="20"/>
  <c r="R116" i="20"/>
  <c r="U121" i="20"/>
  <c r="T122" i="20"/>
  <c r="S123" i="20"/>
  <c r="R124" i="20"/>
  <c r="U129" i="20"/>
  <c r="T130" i="20"/>
  <c r="S131" i="20"/>
  <c r="R132" i="20"/>
  <c r="U137" i="20"/>
  <c r="T138" i="20"/>
  <c r="S139" i="20"/>
  <c r="R140" i="20"/>
  <c r="U145" i="20"/>
  <c r="T146" i="20"/>
  <c r="S147" i="20"/>
  <c r="R148" i="20"/>
  <c r="U153" i="20"/>
  <c r="T154" i="20"/>
  <c r="S155" i="20"/>
  <c r="R156" i="20"/>
  <c r="U161" i="20"/>
  <c r="T162" i="20"/>
  <c r="S163" i="20"/>
  <c r="R164" i="20"/>
  <c r="U169" i="20"/>
  <c r="T170" i="20"/>
  <c r="S171" i="20"/>
  <c r="R172" i="20"/>
  <c r="U177" i="20"/>
  <c r="T178" i="20"/>
  <c r="S179" i="20"/>
  <c r="R180" i="20"/>
  <c r="U185" i="20"/>
  <c r="T186" i="20"/>
  <c r="S187" i="20"/>
  <c r="R188" i="20"/>
  <c r="U193" i="20"/>
  <c r="T194" i="20"/>
  <c r="S195" i="20"/>
  <c r="R196" i="20"/>
  <c r="U201" i="20"/>
  <c r="T202" i="20"/>
  <c r="S203" i="20"/>
  <c r="R204" i="20"/>
  <c r="U209" i="20"/>
  <c r="T210" i="20"/>
  <c r="S211" i="20"/>
  <c r="R212" i="20"/>
  <c r="U217" i="20"/>
  <c r="T218" i="20"/>
  <c r="S219" i="20"/>
  <c r="R220" i="20"/>
  <c r="U225" i="20"/>
  <c r="T226" i="20"/>
  <c r="T3" i="20"/>
  <c r="T14" i="20"/>
  <c r="T23" i="20"/>
  <c r="T26" i="20"/>
  <c r="S32" i="20"/>
  <c r="U41" i="20"/>
  <c r="S43" i="20"/>
  <c r="T46" i="20"/>
  <c r="T55" i="20"/>
  <c r="T58" i="20"/>
  <c r="S64" i="20"/>
  <c r="U73" i="20"/>
  <c r="S75" i="20"/>
  <c r="T78" i="20"/>
  <c r="T87" i="20"/>
  <c r="T90" i="20"/>
  <c r="T94" i="20"/>
  <c r="R100" i="20"/>
  <c r="U101" i="20"/>
  <c r="S107" i="20"/>
  <c r="S108" i="20"/>
  <c r="S109" i="20"/>
  <c r="U110" i="20"/>
  <c r="U114" i="20"/>
  <c r="T115" i="20"/>
  <c r="S116" i="20"/>
  <c r="R117" i="20"/>
  <c r="U122" i="20"/>
  <c r="T123" i="20"/>
  <c r="S124" i="20"/>
  <c r="R125" i="20"/>
  <c r="U130" i="20"/>
  <c r="T131" i="20"/>
  <c r="S132" i="20"/>
  <c r="R133" i="20"/>
  <c r="U138" i="20"/>
  <c r="T139" i="20"/>
  <c r="S140" i="20"/>
  <c r="R141" i="20"/>
  <c r="U146" i="20"/>
  <c r="T147" i="20"/>
  <c r="S148" i="20"/>
  <c r="R149" i="20"/>
  <c r="U154" i="20"/>
  <c r="T155" i="20"/>
  <c r="S156" i="20"/>
  <c r="R157" i="20"/>
  <c r="U162" i="20"/>
  <c r="T163" i="20"/>
  <c r="S164" i="20"/>
  <c r="R165" i="20"/>
  <c r="U170" i="20"/>
  <c r="T171" i="20"/>
  <c r="S172" i="20"/>
  <c r="R173" i="20"/>
  <c r="R5" i="20"/>
  <c r="U14" i="20"/>
  <c r="R17" i="20"/>
  <c r="R28" i="20"/>
  <c r="S31" i="20"/>
  <c r="U37" i="20"/>
  <c r="R40" i="20"/>
  <c r="U46" i="20"/>
  <c r="R49" i="20"/>
  <c r="R60" i="20"/>
  <c r="S63" i="20"/>
  <c r="U69" i="20"/>
  <c r="R72" i="20"/>
  <c r="U78" i="20"/>
  <c r="R81" i="20"/>
  <c r="S93" i="20"/>
  <c r="U94" i="20"/>
  <c r="R99" i="20"/>
  <c r="T100" i="20"/>
  <c r="S106" i="20"/>
  <c r="T107" i="20"/>
  <c r="T108" i="20"/>
  <c r="U109" i="20"/>
  <c r="U115" i="20"/>
  <c r="T116" i="20"/>
  <c r="S117" i="20"/>
  <c r="R118" i="20"/>
  <c r="U123" i="20"/>
  <c r="T124" i="20"/>
  <c r="S125" i="20"/>
  <c r="R126" i="20"/>
  <c r="U131" i="20"/>
  <c r="T132" i="20"/>
  <c r="S133" i="20"/>
  <c r="R134" i="20"/>
  <c r="U139" i="20"/>
  <c r="T140" i="20"/>
  <c r="S141" i="20"/>
  <c r="R142" i="20"/>
  <c r="U147" i="20"/>
  <c r="T148" i="20"/>
  <c r="S149" i="20"/>
  <c r="R150" i="20"/>
  <c r="U155" i="20"/>
  <c r="T156" i="20"/>
  <c r="S157" i="20"/>
  <c r="R158" i="20"/>
  <c r="U163" i="20"/>
  <c r="T164" i="20"/>
  <c r="S165" i="20"/>
  <c r="R166" i="20"/>
  <c r="U171" i="20"/>
  <c r="T172" i="20"/>
  <c r="S173" i="20"/>
  <c r="R174" i="20"/>
  <c r="U179" i="20"/>
  <c r="T180" i="20"/>
  <c r="S181" i="20"/>
  <c r="R182" i="20"/>
  <c r="U187" i="20"/>
  <c r="T188" i="20"/>
  <c r="S189" i="20"/>
  <c r="R190" i="20"/>
  <c r="U195" i="20"/>
  <c r="T196" i="20"/>
  <c r="S197" i="20"/>
  <c r="R198" i="20"/>
  <c r="U203" i="20"/>
  <c r="T204" i="20"/>
  <c r="S205" i="20"/>
  <c r="R206" i="20"/>
  <c r="U211" i="20"/>
  <c r="T212" i="20"/>
  <c r="S213" i="20"/>
  <c r="R214" i="20"/>
  <c r="U219" i="20"/>
  <c r="T220" i="20"/>
  <c r="S221" i="20"/>
  <c r="R222" i="20"/>
  <c r="T2" i="20"/>
  <c r="U17" i="20"/>
  <c r="S19" i="20"/>
  <c r="T22" i="20"/>
  <c r="T31" i="20"/>
  <c r="T34" i="20"/>
  <c r="S40" i="20"/>
  <c r="U49" i="20"/>
  <c r="S51" i="20"/>
  <c r="T54" i="20"/>
  <c r="T63" i="20"/>
  <c r="T66" i="20"/>
  <c r="S72" i="20"/>
  <c r="U81" i="20"/>
  <c r="S83" i="20"/>
  <c r="T86" i="20"/>
  <c r="R92" i="20"/>
  <c r="U93" i="20"/>
  <c r="S99" i="20"/>
  <c r="R105" i="20"/>
  <c r="T106" i="20"/>
  <c r="U107" i="20"/>
  <c r="U116" i="20"/>
  <c r="T117" i="20"/>
  <c r="S118" i="20"/>
  <c r="R119" i="20"/>
  <c r="U124" i="20"/>
  <c r="T125" i="20"/>
  <c r="S126" i="20"/>
  <c r="R127" i="20"/>
  <c r="U132" i="20"/>
  <c r="T133" i="20"/>
  <c r="S134" i="20"/>
  <c r="R135" i="20"/>
  <c r="U140" i="20"/>
  <c r="T141" i="20"/>
  <c r="S142" i="20"/>
  <c r="R143" i="20"/>
  <c r="U148" i="20"/>
  <c r="T149" i="20"/>
  <c r="U2" i="20"/>
  <c r="R9" i="20"/>
  <c r="U13" i="20"/>
  <c r="R16" i="20"/>
  <c r="U22" i="20"/>
  <c r="R25" i="20"/>
  <c r="R36" i="20"/>
  <c r="S39" i="20"/>
  <c r="U45" i="20"/>
  <c r="R48" i="20"/>
  <c r="U54" i="20"/>
  <c r="R57" i="20"/>
  <c r="R68" i="20"/>
  <c r="S71" i="20"/>
  <c r="U77" i="20"/>
  <c r="R80" i="20"/>
  <c r="U86" i="20"/>
  <c r="R89" i="20"/>
  <c r="T92" i="20"/>
  <c r="S98" i="20"/>
  <c r="U99" i="20"/>
  <c r="R104" i="20"/>
  <c r="T105" i="20"/>
  <c r="U117" i="20"/>
  <c r="T118" i="20"/>
  <c r="S119" i="20"/>
  <c r="R120" i="20"/>
  <c r="U125" i="20"/>
  <c r="T126" i="20"/>
  <c r="S127" i="20"/>
  <c r="R128" i="20"/>
  <c r="U133" i="20"/>
  <c r="T134" i="20"/>
  <c r="S135" i="20"/>
  <c r="R136" i="20"/>
  <c r="U141" i="20"/>
  <c r="T142" i="20"/>
  <c r="S143" i="20"/>
  <c r="R144" i="20"/>
  <c r="U149" i="20"/>
  <c r="T150" i="20"/>
  <c r="S151" i="20"/>
  <c r="R152" i="20"/>
  <c r="U157" i="20"/>
  <c r="T158" i="20"/>
  <c r="S159" i="20"/>
  <c r="R160" i="20"/>
  <c r="U165" i="20"/>
  <c r="T166" i="20"/>
  <c r="S167" i="20"/>
  <c r="R168" i="20"/>
  <c r="U173" i="20"/>
  <c r="T174" i="20"/>
  <c r="S175" i="20"/>
  <c r="R176" i="20"/>
  <c r="U181" i="20"/>
  <c r="T182" i="20"/>
  <c r="S183" i="20"/>
  <c r="R184" i="20"/>
  <c r="U189" i="20"/>
  <c r="T190" i="20"/>
  <c r="S191" i="20"/>
  <c r="R192" i="20"/>
  <c r="U197" i="20"/>
  <c r="T198" i="20"/>
  <c r="S199" i="20"/>
  <c r="R200" i="20"/>
  <c r="U205" i="20"/>
  <c r="T206" i="20"/>
  <c r="S207" i="20"/>
  <c r="R208" i="20"/>
  <c r="U213" i="20"/>
  <c r="T214" i="20"/>
  <c r="S215" i="20"/>
  <c r="R216" i="20"/>
  <c r="U221" i="20"/>
  <c r="T222" i="20"/>
  <c r="S223" i="20"/>
  <c r="R224" i="20"/>
  <c r="S8" i="20"/>
  <c r="S16" i="20"/>
  <c r="T18" i="20"/>
  <c r="R33" i="20"/>
  <c r="S35" i="20"/>
  <c r="U57" i="20"/>
  <c r="T70" i="20"/>
  <c r="T74" i="20"/>
  <c r="R76" i="20"/>
  <c r="U85" i="20"/>
  <c r="R97" i="20"/>
  <c r="T103" i="20"/>
  <c r="T111" i="20"/>
  <c r="U112" i="20"/>
  <c r="T113" i="20"/>
  <c r="U127" i="20"/>
  <c r="U128" i="20"/>
  <c r="T129" i="20"/>
  <c r="U143" i="20"/>
  <c r="U144" i="20"/>
  <c r="T145" i="20"/>
  <c r="R183" i="20"/>
  <c r="S184" i="20"/>
  <c r="R185" i="20"/>
  <c r="R186" i="20"/>
  <c r="R187" i="20"/>
  <c r="U188" i="20"/>
  <c r="R199" i="20"/>
  <c r="S200" i="20"/>
  <c r="R201" i="20"/>
  <c r="R202" i="20"/>
  <c r="R203" i="20"/>
  <c r="U204" i="20"/>
  <c r="R215" i="20"/>
  <c r="S216" i="20"/>
  <c r="R217" i="20"/>
  <c r="R218" i="20"/>
  <c r="R219" i="20"/>
  <c r="U220" i="20"/>
  <c r="U228" i="20"/>
  <c r="T229" i="20"/>
  <c r="S230" i="20"/>
  <c r="R231" i="20"/>
  <c r="U236" i="20"/>
  <c r="T237" i="20"/>
  <c r="S238" i="20"/>
  <c r="R239" i="20"/>
  <c r="U244" i="20"/>
  <c r="T245" i="20"/>
  <c r="S246" i="20"/>
  <c r="R247" i="20"/>
  <c r="U252" i="20"/>
  <c r="T253" i="20"/>
  <c r="S254" i="20"/>
  <c r="R255" i="20"/>
  <c r="U260" i="20"/>
  <c r="T261" i="20"/>
  <c r="S262" i="20"/>
  <c r="R263" i="20"/>
  <c r="U268" i="20"/>
  <c r="T269" i="20"/>
  <c r="S270" i="20"/>
  <c r="R271" i="20"/>
  <c r="U276" i="20"/>
  <c r="T277" i="20"/>
  <c r="S278" i="20"/>
  <c r="R279" i="20"/>
  <c r="U284" i="20"/>
  <c r="T285" i="20"/>
  <c r="S286" i="20"/>
  <c r="R287" i="20"/>
  <c r="U292" i="20"/>
  <c r="T293" i="20"/>
  <c r="S294" i="20"/>
  <c r="R295" i="20"/>
  <c r="U300" i="20"/>
  <c r="T301" i="20"/>
  <c r="S302" i="20"/>
  <c r="R303" i="20"/>
  <c r="U308" i="20"/>
  <c r="T309" i="20"/>
  <c r="S310" i="20"/>
  <c r="R311" i="20"/>
  <c r="U316" i="20"/>
  <c r="T317" i="20"/>
  <c r="S318" i="20"/>
  <c r="R319" i="20"/>
  <c r="R4" i="20"/>
  <c r="T8" i="20"/>
  <c r="R24" i="20"/>
  <c r="U33" i="20"/>
  <c r="S48" i="20"/>
  <c r="T50" i="20"/>
  <c r="S91" i="20"/>
  <c r="T97" i="20"/>
  <c r="R102" i="20"/>
  <c r="R123" i="20"/>
  <c r="U126" i="20"/>
  <c r="R139" i="20"/>
  <c r="U142" i="20"/>
  <c r="U156" i="20"/>
  <c r="U164" i="20"/>
  <c r="U172" i="20"/>
  <c r="S182" i="20"/>
  <c r="T183" i="20"/>
  <c r="T184" i="20"/>
  <c r="S185" i="20"/>
  <c r="S186" i="20"/>
  <c r="T187" i="20"/>
  <c r="S198" i="20"/>
  <c r="T199" i="20"/>
  <c r="T200" i="20"/>
  <c r="S201" i="20"/>
  <c r="S202" i="20"/>
  <c r="T203" i="20"/>
  <c r="S214" i="20"/>
  <c r="T215" i="20"/>
  <c r="T216" i="20"/>
  <c r="S217" i="20"/>
  <c r="S218" i="20"/>
  <c r="T219" i="20"/>
  <c r="U229" i="20"/>
  <c r="T230" i="20"/>
  <c r="S231" i="20"/>
  <c r="R232" i="20"/>
  <c r="U237" i="20"/>
  <c r="T238" i="20"/>
  <c r="S239" i="20"/>
  <c r="R240" i="20"/>
  <c r="U245" i="20"/>
  <c r="T246" i="20"/>
  <c r="S247" i="20"/>
  <c r="R248" i="20"/>
  <c r="U253" i="20"/>
  <c r="T254" i="20"/>
  <c r="S255" i="20"/>
  <c r="R256" i="20"/>
  <c r="U261" i="20"/>
  <c r="T262" i="20"/>
  <c r="S263" i="20"/>
  <c r="R264" i="20"/>
  <c r="U269" i="20"/>
  <c r="T270" i="20"/>
  <c r="S271" i="20"/>
  <c r="R272" i="20"/>
  <c r="U277" i="20"/>
  <c r="T278" i="20"/>
  <c r="S279" i="20"/>
  <c r="R280" i="20"/>
  <c r="U285" i="20"/>
  <c r="T286" i="20"/>
  <c r="S287" i="20"/>
  <c r="R288" i="20"/>
  <c r="U293" i="20"/>
  <c r="T294" i="20"/>
  <c r="S295" i="20"/>
  <c r="R296" i="20"/>
  <c r="U301" i="20"/>
  <c r="T302" i="20"/>
  <c r="S303" i="20"/>
  <c r="R304" i="20"/>
  <c r="U309" i="20"/>
  <c r="T310" i="20"/>
  <c r="S311" i="20"/>
  <c r="R312" i="20"/>
  <c r="U317" i="20"/>
  <c r="T318" i="20"/>
  <c r="S319" i="20"/>
  <c r="R320" i="20"/>
  <c r="U325" i="20"/>
  <c r="T326" i="20"/>
  <c r="S327" i="20"/>
  <c r="S4" i="20"/>
  <c r="S24" i="20"/>
  <c r="T39" i="20"/>
  <c r="R56" i="20"/>
  <c r="R65" i="20"/>
  <c r="S67" i="20"/>
  <c r="U89" i="20"/>
  <c r="U91" i="20"/>
  <c r="R96" i="20"/>
  <c r="U97" i="20"/>
  <c r="T102" i="20"/>
  <c r="R110" i="20"/>
  <c r="S120" i="20"/>
  <c r="R121" i="20"/>
  <c r="R122" i="20"/>
  <c r="S136" i="20"/>
  <c r="R137" i="20"/>
  <c r="R138" i="20"/>
  <c r="R181" i="20"/>
  <c r="U182" i="20"/>
  <c r="U183" i="20"/>
  <c r="U184" i="20"/>
  <c r="T185" i="20"/>
  <c r="U186" i="20"/>
  <c r="R197" i="20"/>
  <c r="U198" i="20"/>
  <c r="U199" i="20"/>
  <c r="U200" i="20"/>
  <c r="T201" i="20"/>
  <c r="U202" i="20"/>
  <c r="R213" i="20"/>
  <c r="U214" i="20"/>
  <c r="U215" i="20"/>
  <c r="U216" i="20"/>
  <c r="T217" i="20"/>
  <c r="U218" i="20"/>
  <c r="U230" i="20"/>
  <c r="T231" i="20"/>
  <c r="S232" i="20"/>
  <c r="R233" i="20"/>
  <c r="U238" i="20"/>
  <c r="T239" i="20"/>
  <c r="S240" i="20"/>
  <c r="R241" i="20"/>
  <c r="U246" i="20"/>
  <c r="T247" i="20"/>
  <c r="S248" i="20"/>
  <c r="R249" i="20"/>
  <c r="U254" i="20"/>
  <c r="T255" i="20"/>
  <c r="S256" i="20"/>
  <c r="R257" i="20"/>
  <c r="U262" i="20"/>
  <c r="T263" i="20"/>
  <c r="S264" i="20"/>
  <c r="R265" i="20"/>
  <c r="U270" i="20"/>
  <c r="T271" i="20"/>
  <c r="S272" i="20"/>
  <c r="R273" i="20"/>
  <c r="U278" i="20"/>
  <c r="T279" i="20"/>
  <c r="S280" i="20"/>
  <c r="R281" i="20"/>
  <c r="U286" i="20"/>
  <c r="T287" i="20"/>
  <c r="S288" i="20"/>
  <c r="R289" i="20"/>
  <c r="U294" i="20"/>
  <c r="T295" i="20"/>
  <c r="S296" i="20"/>
  <c r="R297" i="20"/>
  <c r="U302" i="20"/>
  <c r="T303" i="20"/>
  <c r="S304" i="20"/>
  <c r="R305" i="20"/>
  <c r="U310" i="20"/>
  <c r="T311" i="20"/>
  <c r="S312" i="20"/>
  <c r="R313" i="20"/>
  <c r="U318" i="20"/>
  <c r="T319" i="20"/>
  <c r="S320" i="20"/>
  <c r="R321" i="20"/>
  <c r="U326" i="20"/>
  <c r="S15" i="20"/>
  <c r="T30" i="20"/>
  <c r="S47" i="20"/>
  <c r="S56" i="20"/>
  <c r="U65" i="20"/>
  <c r="S80" i="20"/>
  <c r="T82" i="20"/>
  <c r="S96" i="20"/>
  <c r="T119" i="20"/>
  <c r="T120" i="20"/>
  <c r="S121" i="20"/>
  <c r="S122" i="20"/>
  <c r="T135" i="20"/>
  <c r="T136" i="20"/>
  <c r="S137" i="20"/>
  <c r="S138" i="20"/>
  <c r="R155" i="20"/>
  <c r="R163" i="20"/>
  <c r="R171" i="20"/>
  <c r="S180" i="20"/>
  <c r="T181" i="20"/>
  <c r="S196" i="20"/>
  <c r="T197" i="20"/>
  <c r="S212" i="20"/>
  <c r="T213" i="20"/>
  <c r="U231" i="20"/>
  <c r="T232" i="20"/>
  <c r="S233" i="20"/>
  <c r="R234" i="20"/>
  <c r="U239" i="20"/>
  <c r="T240" i="20"/>
  <c r="S241" i="20"/>
  <c r="R242" i="20"/>
  <c r="U247" i="20"/>
  <c r="T248" i="20"/>
  <c r="S249" i="20"/>
  <c r="R250" i="20"/>
  <c r="U255" i="20"/>
  <c r="T256" i="20"/>
  <c r="S257" i="20"/>
  <c r="R258" i="20"/>
  <c r="U263" i="20"/>
  <c r="T264" i="20"/>
  <c r="S265" i="20"/>
  <c r="R266" i="20"/>
  <c r="U271" i="20"/>
  <c r="T272" i="20"/>
  <c r="S273" i="20"/>
  <c r="R274" i="20"/>
  <c r="U279" i="20"/>
  <c r="T280" i="20"/>
  <c r="S281" i="20"/>
  <c r="R282" i="20"/>
  <c r="U287" i="20"/>
  <c r="T288" i="20"/>
  <c r="S289" i="20"/>
  <c r="R290" i="20"/>
  <c r="U295" i="20"/>
  <c r="T296" i="20"/>
  <c r="S297" i="20"/>
  <c r="R298" i="20"/>
  <c r="U303" i="20"/>
  <c r="T304" i="20"/>
  <c r="S305" i="20"/>
  <c r="R306" i="20"/>
  <c r="U311" i="20"/>
  <c r="T312" i="20"/>
  <c r="S313" i="20"/>
  <c r="R314" i="20"/>
  <c r="U319" i="20"/>
  <c r="T320" i="20"/>
  <c r="S321" i="20"/>
  <c r="R322" i="20"/>
  <c r="U327" i="20"/>
  <c r="T328" i="20"/>
  <c r="S329" i="20"/>
  <c r="R330" i="20"/>
  <c r="T15" i="20"/>
  <c r="U30" i="20"/>
  <c r="U21" i="20"/>
  <c r="S27" i="20"/>
  <c r="T62" i="20"/>
  <c r="S79" i="20"/>
  <c r="S88" i="20"/>
  <c r="U104" i="20"/>
  <c r="U119" i="20"/>
  <c r="R129" i="20"/>
  <c r="S130" i="20"/>
  <c r="T137" i="20"/>
  <c r="S158" i="20"/>
  <c r="T159" i="20"/>
  <c r="T160" i="20"/>
  <c r="S161" i="20"/>
  <c r="S162" i="20"/>
  <c r="T165" i="20"/>
  <c r="S190" i="20"/>
  <c r="T191" i="20"/>
  <c r="T192" i="20"/>
  <c r="S193" i="20"/>
  <c r="S194" i="20"/>
  <c r="T195" i="20"/>
  <c r="S222" i="20"/>
  <c r="T223" i="20"/>
  <c r="T224" i="20"/>
  <c r="S225" i="20"/>
  <c r="S226" i="20"/>
  <c r="S227" i="20"/>
  <c r="R228" i="20"/>
  <c r="R229" i="20"/>
  <c r="T233" i="20"/>
  <c r="T234" i="20"/>
  <c r="S235" i="20"/>
  <c r="R236" i="20"/>
  <c r="R237" i="20"/>
  <c r="T241" i="20"/>
  <c r="T242" i="20"/>
  <c r="S243" i="20"/>
  <c r="R244" i="20"/>
  <c r="R245" i="20"/>
  <c r="T249" i="20"/>
  <c r="T250" i="20"/>
  <c r="S251" i="20"/>
  <c r="R252" i="20"/>
  <c r="R253" i="20"/>
  <c r="T257" i="20"/>
  <c r="T258" i="20"/>
  <c r="S259" i="20"/>
  <c r="R260" i="20"/>
  <c r="R261" i="20"/>
  <c r="T265" i="20"/>
  <c r="T266" i="20"/>
  <c r="S267" i="20"/>
  <c r="R268" i="20"/>
  <c r="R269" i="20"/>
  <c r="T273" i="20"/>
  <c r="T274" i="20"/>
  <c r="S275" i="20"/>
  <c r="R276" i="20"/>
  <c r="R277" i="20"/>
  <c r="T281" i="20"/>
  <c r="T282" i="20"/>
  <c r="S283" i="20"/>
  <c r="R284" i="20"/>
  <c r="R285" i="20"/>
  <c r="T289" i="20"/>
  <c r="T290" i="20"/>
  <c r="S291" i="20"/>
  <c r="R292" i="20"/>
  <c r="R293" i="20"/>
  <c r="T297" i="20"/>
  <c r="T298" i="20"/>
  <c r="S299" i="20"/>
  <c r="R300" i="20"/>
  <c r="R301" i="20"/>
  <c r="T305" i="20"/>
  <c r="T306" i="20"/>
  <c r="S307" i="20"/>
  <c r="R308" i="20"/>
  <c r="R309" i="20"/>
  <c r="T313" i="20"/>
  <c r="T314" i="20"/>
  <c r="S315" i="20"/>
  <c r="R316" i="20"/>
  <c r="R317" i="20"/>
  <c r="T321" i="20"/>
  <c r="T322" i="20"/>
  <c r="S323" i="20"/>
  <c r="R324" i="20"/>
  <c r="R327" i="20"/>
  <c r="S328" i="20"/>
  <c r="T329" i="20"/>
  <c r="T330" i="20"/>
  <c r="S331" i="20"/>
  <c r="R332" i="20"/>
  <c r="U337" i="20"/>
  <c r="T338" i="20"/>
  <c r="S339" i="20"/>
  <c r="R340" i="20"/>
  <c r="U345" i="20"/>
  <c r="T346" i="20"/>
  <c r="S347" i="20"/>
  <c r="R348" i="20"/>
  <c r="U353" i="20"/>
  <c r="T354" i="20"/>
  <c r="S355" i="20"/>
  <c r="R356" i="20"/>
  <c r="U361" i="20"/>
  <c r="T362" i="20"/>
  <c r="S363" i="20"/>
  <c r="R364" i="20"/>
  <c r="U369" i="20"/>
  <c r="T370" i="20"/>
  <c r="S371" i="20"/>
  <c r="R372" i="20"/>
  <c r="U377" i="20"/>
  <c r="T378" i="20"/>
  <c r="S379" i="20"/>
  <c r="R380" i="20"/>
  <c r="U385" i="20"/>
  <c r="T386" i="20"/>
  <c r="S387" i="20"/>
  <c r="R388" i="20"/>
  <c r="U393" i="20"/>
  <c r="T394" i="20"/>
  <c r="S395" i="20"/>
  <c r="R396" i="20"/>
  <c r="U401" i="20"/>
  <c r="T402" i="20"/>
  <c r="S403" i="20"/>
  <c r="R404" i="20"/>
  <c r="U409" i="20"/>
  <c r="T410" i="20"/>
  <c r="S411" i="20"/>
  <c r="R412" i="20"/>
  <c r="U417" i="20"/>
  <c r="T418" i="20"/>
  <c r="S419" i="20"/>
  <c r="R420" i="20"/>
  <c r="U425" i="20"/>
  <c r="T426" i="20"/>
  <c r="S427" i="20"/>
  <c r="R428" i="20"/>
  <c r="U433" i="20"/>
  <c r="T434" i="20"/>
  <c r="S435" i="20"/>
  <c r="R436" i="20"/>
  <c r="U441" i="20"/>
  <c r="T442" i="20"/>
  <c r="S443" i="20"/>
  <c r="R444" i="20"/>
  <c r="U449" i="20"/>
  <c r="T450" i="20"/>
  <c r="S451" i="20"/>
  <c r="R452" i="20"/>
  <c r="U457" i="20"/>
  <c r="T458" i="20"/>
  <c r="S459" i="20"/>
  <c r="R460" i="20"/>
  <c r="T47" i="20"/>
  <c r="U53" i="20"/>
  <c r="R88" i="20"/>
  <c r="S103" i="20"/>
  <c r="S128" i="20"/>
  <c r="S129" i="20"/>
  <c r="R151" i="20"/>
  <c r="S152" i="20"/>
  <c r="R153" i="20"/>
  <c r="R154" i="20"/>
  <c r="U158" i="20"/>
  <c r="U159" i="20"/>
  <c r="U160" i="20"/>
  <c r="T161" i="20"/>
  <c r="R189" i="20"/>
  <c r="U190" i="20"/>
  <c r="U191" i="20"/>
  <c r="U192" i="20"/>
  <c r="T193" i="20"/>
  <c r="U194" i="20"/>
  <c r="R221" i="20"/>
  <c r="U222" i="20"/>
  <c r="U223" i="20"/>
  <c r="U224" i="20"/>
  <c r="T225" i="20"/>
  <c r="U226" i="20"/>
  <c r="T227" i="20"/>
  <c r="S228" i="20"/>
  <c r="S229" i="20"/>
  <c r="U233" i="20"/>
  <c r="U234" i="20"/>
  <c r="T235" i="20"/>
  <c r="S236" i="20"/>
  <c r="S237" i="20"/>
  <c r="U241" i="20"/>
  <c r="U242" i="20"/>
  <c r="T243" i="20"/>
  <c r="S244" i="20"/>
  <c r="S245" i="20"/>
  <c r="U249" i="20"/>
  <c r="U250" i="20"/>
  <c r="T251" i="20"/>
  <c r="S252" i="20"/>
  <c r="S253" i="20"/>
  <c r="U257" i="20"/>
  <c r="U258" i="20"/>
  <c r="T259" i="20"/>
  <c r="S260" i="20"/>
  <c r="S261" i="20"/>
  <c r="U265" i="20"/>
  <c r="U266" i="20"/>
  <c r="T267" i="20"/>
  <c r="S268" i="20"/>
  <c r="S269" i="20"/>
  <c r="U273" i="20"/>
  <c r="U274" i="20"/>
  <c r="T275" i="20"/>
  <c r="S276" i="20"/>
  <c r="S277" i="20"/>
  <c r="U281" i="20"/>
  <c r="U282" i="20"/>
  <c r="T283" i="20"/>
  <c r="S284" i="20"/>
  <c r="R115" i="20"/>
  <c r="U118" i="20"/>
  <c r="T128" i="20"/>
  <c r="U136" i="20"/>
  <c r="R147" i="20"/>
  <c r="S150" i="20"/>
  <c r="T151" i="20"/>
  <c r="T152" i="20"/>
  <c r="S153" i="20"/>
  <c r="S154" i="20"/>
  <c r="T157" i="20"/>
  <c r="U180" i="20"/>
  <c r="T189" i="20"/>
  <c r="U212" i="20"/>
  <c r="T221" i="20"/>
  <c r="U227" i="20"/>
  <c r="T228" i="20"/>
  <c r="U232" i="20"/>
  <c r="U25" i="20"/>
  <c r="T98" i="20"/>
  <c r="R114" i="20"/>
  <c r="T127" i="20"/>
  <c r="R146" i="20"/>
  <c r="U150" i="20"/>
  <c r="U151" i="20"/>
  <c r="U152" i="20"/>
  <c r="T153" i="20"/>
  <c r="R175" i="20"/>
  <c r="S176" i="20"/>
  <c r="R177" i="20"/>
  <c r="R178" i="20"/>
  <c r="R179" i="20"/>
  <c r="S188" i="20"/>
  <c r="R207" i="20"/>
  <c r="S208" i="20"/>
  <c r="R209" i="20"/>
  <c r="R210" i="20"/>
  <c r="R211" i="20"/>
  <c r="S220" i="20"/>
  <c r="U324" i="20"/>
  <c r="T325" i="20"/>
  <c r="U332" i="20"/>
  <c r="T333" i="20"/>
  <c r="S334" i="20"/>
  <c r="R335" i="20"/>
  <c r="U340" i="20"/>
  <c r="T341" i="20"/>
  <c r="S342" i="20"/>
  <c r="R343" i="20"/>
  <c r="U348" i="20"/>
  <c r="T349" i="20"/>
  <c r="S350" i="20"/>
  <c r="R351" i="20"/>
  <c r="U356" i="20"/>
  <c r="T357" i="20"/>
  <c r="S358" i="20"/>
  <c r="R359" i="20"/>
  <c r="U364" i="20"/>
  <c r="T365" i="20"/>
  <c r="S366" i="20"/>
  <c r="R367" i="20"/>
  <c r="U372" i="20"/>
  <c r="T373" i="20"/>
  <c r="S374" i="20"/>
  <c r="R375" i="20"/>
  <c r="U380" i="20"/>
  <c r="T381" i="20"/>
  <c r="S382" i="20"/>
  <c r="R383" i="20"/>
  <c r="U388" i="20"/>
  <c r="T389" i="20"/>
  <c r="S390" i="20"/>
  <c r="R391" i="20"/>
  <c r="U396" i="20"/>
  <c r="T397" i="20"/>
  <c r="S398" i="20"/>
  <c r="R399" i="20"/>
  <c r="U404" i="20"/>
  <c r="T405" i="20"/>
  <c r="S406" i="20"/>
  <c r="R407" i="20"/>
  <c r="U412" i="20"/>
  <c r="T413" i="20"/>
  <c r="S414" i="20"/>
  <c r="R415" i="20"/>
  <c r="U420" i="20"/>
  <c r="T421" i="20"/>
  <c r="S422" i="20"/>
  <c r="R423" i="20"/>
  <c r="U428" i="20"/>
  <c r="T429" i="20"/>
  <c r="S430" i="20"/>
  <c r="R431" i="20"/>
  <c r="U436" i="20"/>
  <c r="T437" i="20"/>
  <c r="S438" i="20"/>
  <c r="R439" i="20"/>
  <c r="U444" i="20"/>
  <c r="T445" i="20"/>
  <c r="S446" i="20"/>
  <c r="R447" i="20"/>
  <c r="U452" i="20"/>
  <c r="T453" i="20"/>
  <c r="T42" i="20"/>
  <c r="R44" i="20"/>
  <c r="R113" i="20"/>
  <c r="S114" i="20"/>
  <c r="T121" i="20"/>
  <c r="U135" i="20"/>
  <c r="R145" i="20"/>
  <c r="S146" i="20"/>
  <c r="S174" i="20"/>
  <c r="T175" i="20"/>
  <c r="T176" i="20"/>
  <c r="S177" i="20"/>
  <c r="S178" i="20"/>
  <c r="T179" i="20"/>
  <c r="S206" i="20"/>
  <c r="T207" i="20"/>
  <c r="T208" i="20"/>
  <c r="S209" i="20"/>
  <c r="S210" i="20"/>
  <c r="T211" i="20"/>
  <c r="U333" i="20"/>
  <c r="T334" i="20"/>
  <c r="S335" i="20"/>
  <c r="R336" i="20"/>
  <c r="U341" i="20"/>
  <c r="T342" i="20"/>
  <c r="S343" i="20"/>
  <c r="R344" i="20"/>
  <c r="U349" i="20"/>
  <c r="T350" i="20"/>
  <c r="S351" i="20"/>
  <c r="R352" i="20"/>
  <c r="U357" i="20"/>
  <c r="T358" i="20"/>
  <c r="S359" i="20"/>
  <c r="R360" i="20"/>
  <c r="U365" i="20"/>
  <c r="T366" i="20"/>
  <c r="S367" i="20"/>
  <c r="R368" i="20"/>
  <c r="U373" i="20"/>
  <c r="T374" i="20"/>
  <c r="S375" i="20"/>
  <c r="R376" i="20"/>
  <c r="U381" i="20"/>
  <c r="T382" i="20"/>
  <c r="S383" i="20"/>
  <c r="R384" i="20"/>
  <c r="U389" i="20"/>
  <c r="T390" i="20"/>
  <c r="S391" i="20"/>
  <c r="R392" i="20"/>
  <c r="U397" i="20"/>
  <c r="T398" i="20"/>
  <c r="S399" i="20"/>
  <c r="R400" i="20"/>
  <c r="U405" i="20"/>
  <c r="T406" i="20"/>
  <c r="S407" i="20"/>
  <c r="R408" i="20"/>
  <c r="U413" i="20"/>
  <c r="T414" i="20"/>
  <c r="S415" i="20"/>
  <c r="R416" i="20"/>
  <c r="U421" i="20"/>
  <c r="T422" i="20"/>
  <c r="S423" i="20"/>
  <c r="R424" i="20"/>
  <c r="U429" i="20"/>
  <c r="T430" i="20"/>
  <c r="S431" i="20"/>
  <c r="R432" i="20"/>
  <c r="U437" i="20"/>
  <c r="T438" i="20"/>
  <c r="S439" i="20"/>
  <c r="R440" i="20"/>
  <c r="U445" i="20"/>
  <c r="T446" i="20"/>
  <c r="S447" i="20"/>
  <c r="R448" i="20"/>
  <c r="U453" i="20"/>
  <c r="T454" i="20"/>
  <c r="S455" i="20"/>
  <c r="R456" i="20"/>
  <c r="U461" i="20"/>
  <c r="S59" i="20"/>
  <c r="T71" i="20"/>
  <c r="S104" i="20"/>
  <c r="S111" i="20"/>
  <c r="R130" i="20"/>
  <c r="T143" i="20"/>
  <c r="R159" i="20"/>
  <c r="S160" i="20"/>
  <c r="R161" i="20"/>
  <c r="R162" i="20"/>
  <c r="U166" i="20"/>
  <c r="U167" i="20"/>
  <c r="U168" i="20"/>
  <c r="T169" i="20"/>
  <c r="R191" i="20"/>
  <c r="S192" i="20"/>
  <c r="R193" i="20"/>
  <c r="R194" i="20"/>
  <c r="R195" i="20"/>
  <c r="S204" i="20"/>
  <c r="R223" i="20"/>
  <c r="S224" i="20"/>
  <c r="R225" i="20"/>
  <c r="R226" i="20"/>
  <c r="R227" i="20"/>
  <c r="R230" i="20"/>
  <c r="S234" i="20"/>
  <c r="R235" i="20"/>
  <c r="R238" i="20"/>
  <c r="S242" i="20"/>
  <c r="R243" i="20"/>
  <c r="R246" i="20"/>
  <c r="S250" i="20"/>
  <c r="R251" i="20"/>
  <c r="R254" i="20"/>
  <c r="S258" i="20"/>
  <c r="R259" i="20"/>
  <c r="R262" i="20"/>
  <c r="S266" i="20"/>
  <c r="R267" i="20"/>
  <c r="R270" i="20"/>
  <c r="S274" i="20"/>
  <c r="R275" i="20"/>
  <c r="R278" i="20"/>
  <c r="S282" i="20"/>
  <c r="R283" i="20"/>
  <c r="R286" i="20"/>
  <c r="S290" i="20"/>
  <c r="R291" i="20"/>
  <c r="R294" i="20"/>
  <c r="S298" i="20"/>
  <c r="R299" i="20"/>
  <c r="R302" i="20"/>
  <c r="S306" i="20"/>
  <c r="R307" i="20"/>
  <c r="R310" i="20"/>
  <c r="S314" i="20"/>
  <c r="R315" i="20"/>
  <c r="R318" i="20"/>
  <c r="S322" i="20"/>
  <c r="R323" i="20"/>
  <c r="R328" i="20"/>
  <c r="R329" i="20"/>
  <c r="R112" i="20"/>
  <c r="T244" i="20"/>
  <c r="U256" i="20"/>
  <c r="U259" i="20"/>
  <c r="U291" i="20"/>
  <c r="U299" i="20"/>
  <c r="U307" i="20"/>
  <c r="U315" i="20"/>
  <c r="U323" i="20"/>
  <c r="S336" i="20"/>
  <c r="R337" i="20"/>
  <c r="R338" i="20"/>
  <c r="R339" i="20"/>
  <c r="S340" i="20"/>
  <c r="S341" i="20"/>
  <c r="S352" i="20"/>
  <c r="R353" i="20"/>
  <c r="R354" i="20"/>
  <c r="R355" i="20"/>
  <c r="S356" i="20"/>
  <c r="S357" i="20"/>
  <c r="S368" i="20"/>
  <c r="R369" i="20"/>
  <c r="R370" i="20"/>
  <c r="R371" i="20"/>
  <c r="S372" i="20"/>
  <c r="S373" i="20"/>
  <c r="S384" i="20"/>
  <c r="U105" i="20"/>
  <c r="S112" i="20"/>
  <c r="U174" i="20"/>
  <c r="U178" i="20"/>
  <c r="U206" i="20"/>
  <c r="U210" i="20"/>
  <c r="T268" i="20"/>
  <c r="U280" i="20"/>
  <c r="U283" i="20"/>
  <c r="U290" i="20"/>
  <c r="U298" i="20"/>
  <c r="U306" i="20"/>
  <c r="U314" i="20"/>
  <c r="U322" i="20"/>
  <c r="U328" i="20"/>
  <c r="T335" i="20"/>
  <c r="T336" i="20"/>
  <c r="S337" i="20"/>
  <c r="S338" i="20"/>
  <c r="T339" i="20"/>
  <c r="T340" i="20"/>
  <c r="T351" i="20"/>
  <c r="T352" i="20"/>
  <c r="S353" i="20"/>
  <c r="S354" i="20"/>
  <c r="T355" i="20"/>
  <c r="T356" i="20"/>
  <c r="T367" i="20"/>
  <c r="T368" i="20"/>
  <c r="S369" i="20"/>
  <c r="S370" i="20"/>
  <c r="T371" i="20"/>
  <c r="T372" i="20"/>
  <c r="T383" i="20"/>
  <c r="T384" i="20"/>
  <c r="S385" i="20"/>
  <c r="S386" i="20"/>
  <c r="T387" i="20"/>
  <c r="T388" i="20"/>
  <c r="T399" i="20"/>
  <c r="T400" i="20"/>
  <c r="S401" i="20"/>
  <c r="S402" i="20"/>
  <c r="T403" i="20"/>
  <c r="T404" i="20"/>
  <c r="T415" i="20"/>
  <c r="T416" i="20"/>
  <c r="S417" i="20"/>
  <c r="S418" i="20"/>
  <c r="T419" i="20"/>
  <c r="T420" i="20"/>
  <c r="T431" i="20"/>
  <c r="T432" i="20"/>
  <c r="S433" i="20"/>
  <c r="S434" i="20"/>
  <c r="T435" i="20"/>
  <c r="T436" i="20"/>
  <c r="T447" i="20"/>
  <c r="T448" i="20"/>
  <c r="S449" i="20"/>
  <c r="S450" i="20"/>
  <c r="T451" i="20"/>
  <c r="T452" i="20"/>
  <c r="U462" i="20"/>
  <c r="T463" i="20"/>
  <c r="S464" i="20"/>
  <c r="R465" i="20"/>
  <c r="U470" i="20"/>
  <c r="T471" i="20"/>
  <c r="S472" i="20"/>
  <c r="R473" i="20"/>
  <c r="U478" i="20"/>
  <c r="T479" i="20"/>
  <c r="S480" i="20"/>
  <c r="R481" i="20"/>
  <c r="U486" i="20"/>
  <c r="T487" i="20"/>
  <c r="S488" i="20"/>
  <c r="R489" i="20"/>
  <c r="U494" i="20"/>
  <c r="T495" i="20"/>
  <c r="S496" i="20"/>
  <c r="R497" i="20"/>
  <c r="U502" i="20"/>
  <c r="T503" i="20"/>
  <c r="R170" i="20"/>
  <c r="R205" i="20"/>
  <c r="U240" i="20"/>
  <c r="U243" i="20"/>
  <c r="R334" i="20"/>
  <c r="U335" i="20"/>
  <c r="U336" i="20"/>
  <c r="T337" i="20"/>
  <c r="U338" i="20"/>
  <c r="U339" i="20"/>
  <c r="R350" i="20"/>
  <c r="U351" i="20"/>
  <c r="U352" i="20"/>
  <c r="T353" i="20"/>
  <c r="U354" i="20"/>
  <c r="U355" i="20"/>
  <c r="R366" i="20"/>
  <c r="U367" i="20"/>
  <c r="U368" i="20"/>
  <c r="T369" i="20"/>
  <c r="U370" i="20"/>
  <c r="U371" i="20"/>
  <c r="R382" i="20"/>
  <c r="U383" i="20"/>
  <c r="U384" i="20"/>
  <c r="T385" i="20"/>
  <c r="U386" i="20"/>
  <c r="U387" i="20"/>
  <c r="R398" i="20"/>
  <c r="U399" i="20"/>
  <c r="U400" i="20"/>
  <c r="T401" i="20"/>
  <c r="U402" i="20"/>
  <c r="U403" i="20"/>
  <c r="R414" i="20"/>
  <c r="U415" i="20"/>
  <c r="U416" i="20"/>
  <c r="T417" i="20"/>
  <c r="U418" i="20"/>
  <c r="U419" i="20"/>
  <c r="R430" i="20"/>
  <c r="U431" i="20"/>
  <c r="U432" i="20"/>
  <c r="T433" i="20"/>
  <c r="U434" i="20"/>
  <c r="U435" i="20"/>
  <c r="R446" i="20"/>
  <c r="U447" i="20"/>
  <c r="U448" i="20"/>
  <c r="T449" i="20"/>
  <c r="U450" i="20"/>
  <c r="U451" i="20"/>
  <c r="U463" i="20"/>
  <c r="T464" i="20"/>
  <c r="S465" i="20"/>
  <c r="R466" i="20"/>
  <c r="U471" i="20"/>
  <c r="T472" i="20"/>
  <c r="S473" i="20"/>
  <c r="U120" i="20"/>
  <c r="R131" i="20"/>
  <c r="U134" i="20"/>
  <c r="R169" i="20"/>
  <c r="S170" i="20"/>
  <c r="T173" i="20"/>
  <c r="T177" i="20"/>
  <c r="T205" i="20"/>
  <c r="T209" i="20"/>
  <c r="T252" i="20"/>
  <c r="U264" i="20"/>
  <c r="U267" i="20"/>
  <c r="U289" i="20"/>
  <c r="U297" i="20"/>
  <c r="U305" i="20"/>
  <c r="U313" i="20"/>
  <c r="U321" i="20"/>
  <c r="T327" i="20"/>
  <c r="R333" i="20"/>
  <c r="U334" i="20"/>
  <c r="R349" i="20"/>
  <c r="U350" i="20"/>
  <c r="R365" i="20"/>
  <c r="U366" i="20"/>
  <c r="R381" i="20"/>
  <c r="U382" i="20"/>
  <c r="R397" i="20"/>
  <c r="U398" i="20"/>
  <c r="R413" i="20"/>
  <c r="U414" i="20"/>
  <c r="R429" i="20"/>
  <c r="U430" i="20"/>
  <c r="R445" i="20"/>
  <c r="U446" i="20"/>
  <c r="U464" i="20"/>
  <c r="T465" i="20"/>
  <c r="S466" i="20"/>
  <c r="R467" i="20"/>
  <c r="U472" i="20"/>
  <c r="T473" i="20"/>
  <c r="S474" i="20"/>
  <c r="R475" i="20"/>
  <c r="U480" i="20"/>
  <c r="T481" i="20"/>
  <c r="S482" i="20"/>
  <c r="R483" i="20"/>
  <c r="U488" i="20"/>
  <c r="T489" i="20"/>
  <c r="S490" i="20"/>
  <c r="R491" i="20"/>
  <c r="T38" i="20"/>
  <c r="S168" i="20"/>
  <c r="S169" i="20"/>
  <c r="U196" i="20"/>
  <c r="T276" i="20"/>
  <c r="R326" i="20"/>
  <c r="R331" i="20"/>
  <c r="S332" i="20"/>
  <c r="S333" i="20"/>
  <c r="S344" i="20"/>
  <c r="R345" i="20"/>
  <c r="R346" i="20"/>
  <c r="R347" i="20"/>
  <c r="S348" i="20"/>
  <c r="S349" i="20"/>
  <c r="S360" i="20"/>
  <c r="R361" i="20"/>
  <c r="R362" i="20"/>
  <c r="R363" i="20"/>
  <c r="S364" i="20"/>
  <c r="S365" i="20"/>
  <c r="S376" i="20"/>
  <c r="R377" i="20"/>
  <c r="R378" i="20"/>
  <c r="R379" i="20"/>
  <c r="S380" i="20"/>
  <c r="S381" i="20"/>
  <c r="S392" i="20"/>
  <c r="R393" i="20"/>
  <c r="R394" i="20"/>
  <c r="R395" i="20"/>
  <c r="S396" i="20"/>
  <c r="S397" i="20"/>
  <c r="S408" i="20"/>
  <c r="R409" i="20"/>
  <c r="R410" i="20"/>
  <c r="R411" i="20"/>
  <c r="S412" i="20"/>
  <c r="S413" i="20"/>
  <c r="S424" i="20"/>
  <c r="R425" i="20"/>
  <c r="R426" i="20"/>
  <c r="R427" i="20"/>
  <c r="S428" i="20"/>
  <c r="S429" i="20"/>
  <c r="S440" i="20"/>
  <c r="R441" i="20"/>
  <c r="R442" i="20"/>
  <c r="R443" i="20"/>
  <c r="S444" i="20"/>
  <c r="S445" i="20"/>
  <c r="U465" i="20"/>
  <c r="T466" i="20"/>
  <c r="S467" i="20"/>
  <c r="R468" i="20"/>
  <c r="U473" i="20"/>
  <c r="T474" i="20"/>
  <c r="S475" i="20"/>
  <c r="R476" i="20"/>
  <c r="U481" i="20"/>
  <c r="T482" i="20"/>
  <c r="S483" i="20"/>
  <c r="R484" i="20"/>
  <c r="U489" i="20"/>
  <c r="T490" i="20"/>
  <c r="S491" i="20"/>
  <c r="R492" i="20"/>
  <c r="U497" i="20"/>
  <c r="T498" i="20"/>
  <c r="S499" i="20"/>
  <c r="R500" i="20"/>
  <c r="U505" i="20"/>
  <c r="U62" i="20"/>
  <c r="T79" i="20"/>
  <c r="S113" i="20"/>
  <c r="T144" i="20"/>
  <c r="S166" i="20"/>
  <c r="U175" i="20"/>
  <c r="U207" i="20"/>
  <c r="U235" i="20"/>
  <c r="T284" i="20"/>
  <c r="T291" i="20"/>
  <c r="T292" i="20"/>
  <c r="T299" i="20"/>
  <c r="T300" i="20"/>
  <c r="T307" i="20"/>
  <c r="T308" i="20"/>
  <c r="T315" i="20"/>
  <c r="T316" i="20"/>
  <c r="T323" i="20"/>
  <c r="T324" i="20"/>
  <c r="U329" i="20"/>
  <c r="R341" i="20"/>
  <c r="U342" i="20"/>
  <c r="R357" i="20"/>
  <c r="U358" i="20"/>
  <c r="R373" i="20"/>
  <c r="U374" i="20"/>
  <c r="R389" i="20"/>
  <c r="U390" i="20"/>
  <c r="R405" i="20"/>
  <c r="U406" i="20"/>
  <c r="R421" i="20"/>
  <c r="U422" i="20"/>
  <c r="R437" i="20"/>
  <c r="U438" i="20"/>
  <c r="R453" i="20"/>
  <c r="S454" i="20"/>
  <c r="T455" i="20"/>
  <c r="T456" i="20"/>
  <c r="S457" i="20"/>
  <c r="S458" i="20"/>
  <c r="T459" i="20"/>
  <c r="T460" i="20"/>
  <c r="S461" i="20"/>
  <c r="S462" i="20"/>
  <c r="R463" i="20"/>
  <c r="U468" i="20"/>
  <c r="T469" i="20"/>
  <c r="S470" i="20"/>
  <c r="R471" i="20"/>
  <c r="U476" i="20"/>
  <c r="T477" i="20"/>
  <c r="S478" i="20"/>
  <c r="R479" i="20"/>
  <c r="U484" i="20"/>
  <c r="T485" i="20"/>
  <c r="S486" i="20"/>
  <c r="R487" i="20"/>
  <c r="U492" i="20"/>
  <c r="T493" i="20"/>
  <c r="S494" i="20"/>
  <c r="R495" i="20"/>
  <c r="U500" i="20"/>
  <c r="T501" i="20"/>
  <c r="S502" i="20"/>
  <c r="R503" i="20"/>
  <c r="U508" i="20"/>
  <c r="T509" i="20"/>
  <c r="S510" i="20"/>
  <c r="R511" i="20"/>
  <c r="T168" i="20"/>
  <c r="S301" i="20"/>
  <c r="U304" i="20"/>
  <c r="S316" i="20"/>
  <c r="S326" i="20"/>
  <c r="T347" i="20"/>
  <c r="T359" i="20"/>
  <c r="U360" i="20"/>
  <c r="T379" i="20"/>
  <c r="T396" i="20"/>
  <c r="U407" i="20"/>
  <c r="T424" i="20"/>
  <c r="T425" i="20"/>
  <c r="S442" i="20"/>
  <c r="U443" i="20"/>
  <c r="U454" i="20"/>
  <c r="R461" i="20"/>
  <c r="T462" i="20"/>
  <c r="R472" i="20"/>
  <c r="R477" i="20"/>
  <c r="R478" i="20"/>
  <c r="U479" i="20"/>
  <c r="R485" i="20"/>
  <c r="R486" i="20"/>
  <c r="U487" i="20"/>
  <c r="R493" i="20"/>
  <c r="R494" i="20"/>
  <c r="U495" i="20"/>
  <c r="U496" i="20"/>
  <c r="U512" i="20"/>
  <c r="T513" i="20"/>
  <c r="S514" i="20"/>
  <c r="R515" i="20"/>
  <c r="U520" i="20"/>
  <c r="T521" i="20"/>
  <c r="S522" i="20"/>
  <c r="R523" i="20"/>
  <c r="U528" i="20"/>
  <c r="T529" i="20"/>
  <c r="S530" i="20"/>
  <c r="R531" i="20"/>
  <c r="U536" i="20"/>
  <c r="T537" i="20"/>
  <c r="S538" i="20"/>
  <c r="R539" i="20"/>
  <c r="U544" i="20"/>
  <c r="T545" i="20"/>
  <c r="S546" i="20"/>
  <c r="R547" i="20"/>
  <c r="U552" i="20"/>
  <c r="T553" i="20"/>
  <c r="S554" i="20"/>
  <c r="R555" i="20"/>
  <c r="U560" i="20"/>
  <c r="T561" i="20"/>
  <c r="S562" i="20"/>
  <c r="R563" i="20"/>
  <c r="U568" i="20"/>
  <c r="T569" i="20"/>
  <c r="S570" i="20"/>
  <c r="R571" i="20"/>
  <c r="U576" i="20"/>
  <c r="T577" i="20"/>
  <c r="S578" i="20"/>
  <c r="R579" i="20"/>
  <c r="U584" i="20"/>
  <c r="T585" i="20"/>
  <c r="S586" i="20"/>
  <c r="R587" i="20"/>
  <c r="U592" i="20"/>
  <c r="T593" i="20"/>
  <c r="S594" i="20"/>
  <c r="R595" i="20"/>
  <c r="U600" i="20"/>
  <c r="T601" i="20"/>
  <c r="S602" i="20"/>
  <c r="R603" i="20"/>
  <c r="U608" i="20"/>
  <c r="T609" i="20"/>
  <c r="S610" i="20"/>
  <c r="R611" i="20"/>
  <c r="U616" i="20"/>
  <c r="T617" i="20"/>
  <c r="S618" i="20"/>
  <c r="R619" i="20"/>
  <c r="U624" i="20"/>
  <c r="T625" i="20"/>
  <c r="S626" i="20"/>
  <c r="R627" i="20"/>
  <c r="U632" i="20"/>
  <c r="T633" i="20"/>
  <c r="S634" i="20"/>
  <c r="R635" i="20"/>
  <c r="U640" i="20"/>
  <c r="T641" i="20"/>
  <c r="S642" i="20"/>
  <c r="R643" i="20"/>
  <c r="U648" i="20"/>
  <c r="T649" i="20"/>
  <c r="S650" i="20"/>
  <c r="R651" i="20"/>
  <c r="U656" i="20"/>
  <c r="T657" i="20"/>
  <c r="S658" i="20"/>
  <c r="R659" i="20"/>
  <c r="U664" i="20"/>
  <c r="T665" i="20"/>
  <c r="S666" i="20"/>
  <c r="R667" i="20"/>
  <c r="U672" i="20"/>
  <c r="T673" i="20"/>
  <c r="S674" i="20"/>
  <c r="R675" i="20"/>
  <c r="U680" i="20"/>
  <c r="T681" i="20"/>
  <c r="S682" i="20"/>
  <c r="R683" i="20"/>
  <c r="U688" i="20"/>
  <c r="T689" i="20"/>
  <c r="S690" i="20"/>
  <c r="R691" i="20"/>
  <c r="U696" i="20"/>
  <c r="T697" i="20"/>
  <c r="S698" i="20"/>
  <c r="R699" i="20"/>
  <c r="U704" i="20"/>
  <c r="T705" i="20"/>
  <c r="S706" i="20"/>
  <c r="R707" i="20"/>
  <c r="U712" i="20"/>
  <c r="T713" i="20"/>
  <c r="S714" i="20"/>
  <c r="R715" i="20"/>
  <c r="U720" i="20"/>
  <c r="T721" i="20"/>
  <c r="S722" i="20"/>
  <c r="R723" i="20"/>
  <c r="U728" i="20"/>
  <c r="T729" i="20"/>
  <c r="S730" i="20"/>
  <c r="R731" i="20"/>
  <c r="U736" i="20"/>
  <c r="T737" i="20"/>
  <c r="S738" i="20"/>
  <c r="R739" i="20"/>
  <c r="U744" i="20"/>
  <c r="T745" i="20"/>
  <c r="S746" i="20"/>
  <c r="R747" i="20"/>
  <c r="R167" i="20"/>
  <c r="U176" i="20"/>
  <c r="R325" i="20"/>
  <c r="S346" i="20"/>
  <c r="U347" i="20"/>
  <c r="U359" i="20"/>
  <c r="S378" i="20"/>
  <c r="U379" i="20"/>
  <c r="R385" i="20"/>
  <c r="S389" i="20"/>
  <c r="T395" i="20"/>
  <c r="R402" i="20"/>
  <c r="R406" i="20"/>
  <c r="R419" i="20"/>
  <c r="T423" i="20"/>
  <c r="U424" i="20"/>
  <c r="S432" i="20"/>
  <c r="S436" i="20"/>
  <c r="S441" i="20"/>
  <c r="U442" i="20"/>
  <c r="R449" i="20"/>
  <c r="S453" i="20"/>
  <c r="S460" i="20"/>
  <c r="T461" i="20"/>
  <c r="S476" i="20"/>
  <c r="S477" i="20"/>
  <c r="T478" i="20"/>
  <c r="S484" i="20"/>
  <c r="S485" i="20"/>
  <c r="T486" i="20"/>
  <c r="S492" i="20"/>
  <c r="S493" i="20"/>
  <c r="T494" i="20"/>
  <c r="U513" i="20"/>
  <c r="T514" i="20"/>
  <c r="S515" i="20"/>
  <c r="R516" i="20"/>
  <c r="U521" i="20"/>
  <c r="T522" i="20"/>
  <c r="S523" i="20"/>
  <c r="R524" i="20"/>
  <c r="U529" i="20"/>
  <c r="T530" i="20"/>
  <c r="S531" i="20"/>
  <c r="R532" i="20"/>
  <c r="U537" i="20"/>
  <c r="T538" i="20"/>
  <c r="S539" i="20"/>
  <c r="R540" i="20"/>
  <c r="U545" i="20"/>
  <c r="T546" i="20"/>
  <c r="S547" i="20"/>
  <c r="R548" i="20"/>
  <c r="U553" i="20"/>
  <c r="T554" i="20"/>
  <c r="S555" i="20"/>
  <c r="R556" i="20"/>
  <c r="U561" i="20"/>
  <c r="T562" i="20"/>
  <c r="S563" i="20"/>
  <c r="R564" i="20"/>
  <c r="U569" i="20"/>
  <c r="T570" i="20"/>
  <c r="S571" i="20"/>
  <c r="R572" i="20"/>
  <c r="U577" i="20"/>
  <c r="T578" i="20"/>
  <c r="S579" i="20"/>
  <c r="R580" i="20"/>
  <c r="U585" i="20"/>
  <c r="T586" i="20"/>
  <c r="S587" i="20"/>
  <c r="R588" i="20"/>
  <c r="U593" i="20"/>
  <c r="T594" i="20"/>
  <c r="S595" i="20"/>
  <c r="R596" i="20"/>
  <c r="U601" i="20"/>
  <c r="T602" i="20"/>
  <c r="S603" i="20"/>
  <c r="R604" i="20"/>
  <c r="U609" i="20"/>
  <c r="T610" i="20"/>
  <c r="S611" i="20"/>
  <c r="R612" i="20"/>
  <c r="U617" i="20"/>
  <c r="T618" i="20"/>
  <c r="S619" i="20"/>
  <c r="R620" i="20"/>
  <c r="U625" i="20"/>
  <c r="T626" i="20"/>
  <c r="S627" i="20"/>
  <c r="R628" i="20"/>
  <c r="U633" i="20"/>
  <c r="T634" i="20"/>
  <c r="S635" i="20"/>
  <c r="R636" i="20"/>
  <c r="U641" i="20"/>
  <c r="T642" i="20"/>
  <c r="S643" i="20"/>
  <c r="R644" i="20"/>
  <c r="U649" i="20"/>
  <c r="T650" i="20"/>
  <c r="S651" i="20"/>
  <c r="R652" i="20"/>
  <c r="U657" i="20"/>
  <c r="T658" i="20"/>
  <c r="S659" i="20"/>
  <c r="R660" i="20"/>
  <c r="U665" i="20"/>
  <c r="T666" i="20"/>
  <c r="S667" i="20"/>
  <c r="R668" i="20"/>
  <c r="U673" i="20"/>
  <c r="T674" i="20"/>
  <c r="S675" i="20"/>
  <c r="R676" i="20"/>
  <c r="U681" i="20"/>
  <c r="T682" i="20"/>
  <c r="S683" i="20"/>
  <c r="R684" i="20"/>
  <c r="U689" i="20"/>
  <c r="T690" i="20"/>
  <c r="S691" i="20"/>
  <c r="R692" i="20"/>
  <c r="U697" i="20"/>
  <c r="T698" i="20"/>
  <c r="S699" i="20"/>
  <c r="R700" i="20"/>
  <c r="U705" i="20"/>
  <c r="T706" i="20"/>
  <c r="S707" i="20"/>
  <c r="R708" i="20"/>
  <c r="U713" i="20"/>
  <c r="T714" i="20"/>
  <c r="S715" i="20"/>
  <c r="R716" i="20"/>
  <c r="U721" i="20"/>
  <c r="T722" i="20"/>
  <c r="S723" i="20"/>
  <c r="R724" i="20"/>
  <c r="U729" i="20"/>
  <c r="T730" i="20"/>
  <c r="S731" i="20"/>
  <c r="R732" i="20"/>
  <c r="S95" i="20"/>
  <c r="S145" i="20"/>
  <c r="T167" i="20"/>
  <c r="U208" i="20"/>
  <c r="T260" i="20"/>
  <c r="S285" i="20"/>
  <c r="U288" i="20"/>
  <c r="S300" i="20"/>
  <c r="S325" i="20"/>
  <c r="S345" i="20"/>
  <c r="U346" i="20"/>
  <c r="R358" i="20"/>
  <c r="S377" i="20"/>
  <c r="U378" i="20"/>
  <c r="S394" i="20"/>
  <c r="U395" i="20"/>
  <c r="T412" i="20"/>
  <c r="U423" i="20"/>
  <c r="T440" i="20"/>
  <c r="T441" i="20"/>
  <c r="R459" i="20"/>
  <c r="U460" i="20"/>
  <c r="S471" i="20"/>
  <c r="T475" i="20"/>
  <c r="T476" i="20"/>
  <c r="U477" i="20"/>
  <c r="T483" i="20"/>
  <c r="T484" i="20"/>
  <c r="U485" i="20"/>
  <c r="T491" i="20"/>
  <c r="T492" i="20"/>
  <c r="U493" i="20"/>
  <c r="R504" i="20"/>
  <c r="U514" i="20"/>
  <c r="T515" i="20"/>
  <c r="S516" i="20"/>
  <c r="R517" i="20"/>
  <c r="U522" i="20"/>
  <c r="T523" i="20"/>
  <c r="S524" i="20"/>
  <c r="R525" i="20"/>
  <c r="U530" i="20"/>
  <c r="T531" i="20"/>
  <c r="S532" i="20"/>
  <c r="R533" i="20"/>
  <c r="U538" i="20"/>
  <c r="T539" i="20"/>
  <c r="S540" i="20"/>
  <c r="R541" i="20"/>
  <c r="U546" i="20"/>
  <c r="T547" i="20"/>
  <c r="S548" i="20"/>
  <c r="R549" i="20"/>
  <c r="U554" i="20"/>
  <c r="T555" i="20"/>
  <c r="S556" i="20"/>
  <c r="R557" i="20"/>
  <c r="U562" i="20"/>
  <c r="T563" i="20"/>
  <c r="S564" i="20"/>
  <c r="R565" i="20"/>
  <c r="U570" i="20"/>
  <c r="T571" i="20"/>
  <c r="S572" i="20"/>
  <c r="R573" i="20"/>
  <c r="U578" i="20"/>
  <c r="T579" i="20"/>
  <c r="S580" i="20"/>
  <c r="R581" i="20"/>
  <c r="U586" i="20"/>
  <c r="T587" i="20"/>
  <c r="S588" i="20"/>
  <c r="R589" i="20"/>
  <c r="U594" i="20"/>
  <c r="T595" i="20"/>
  <c r="S596" i="20"/>
  <c r="R597" i="20"/>
  <c r="U602" i="20"/>
  <c r="T603" i="20"/>
  <c r="S604" i="20"/>
  <c r="R605" i="20"/>
  <c r="U610" i="20"/>
  <c r="T611" i="20"/>
  <c r="S612" i="20"/>
  <c r="R613" i="20"/>
  <c r="U618" i="20"/>
  <c r="T619" i="20"/>
  <c r="S620" i="20"/>
  <c r="R621" i="20"/>
  <c r="U626" i="20"/>
  <c r="T627" i="20"/>
  <c r="S628" i="20"/>
  <c r="R629" i="20"/>
  <c r="U634" i="20"/>
  <c r="T635" i="20"/>
  <c r="S636" i="20"/>
  <c r="R637" i="20"/>
  <c r="U642" i="20"/>
  <c r="T643" i="20"/>
  <c r="S644" i="20"/>
  <c r="R645" i="20"/>
  <c r="U650" i="20"/>
  <c r="T651" i="20"/>
  <c r="S652" i="20"/>
  <c r="R653" i="20"/>
  <c r="U658" i="20"/>
  <c r="T659" i="20"/>
  <c r="S660" i="20"/>
  <c r="R661" i="20"/>
  <c r="U666" i="20"/>
  <c r="T667" i="20"/>
  <c r="S668" i="20"/>
  <c r="R669" i="20"/>
  <c r="U674" i="20"/>
  <c r="T675" i="20"/>
  <c r="S676" i="20"/>
  <c r="R677" i="20"/>
  <c r="U682" i="20"/>
  <c r="T683" i="20"/>
  <c r="S684" i="20"/>
  <c r="R685" i="20"/>
  <c r="U690" i="20"/>
  <c r="T691" i="20"/>
  <c r="S692" i="20"/>
  <c r="R693" i="20"/>
  <c r="U698" i="20"/>
  <c r="T699" i="20"/>
  <c r="S700" i="20"/>
  <c r="R701" i="20"/>
  <c r="U706" i="20"/>
  <c r="T707" i="20"/>
  <c r="S708" i="20"/>
  <c r="R709" i="20"/>
  <c r="U714" i="20"/>
  <c r="T715" i="20"/>
  <c r="S716" i="20"/>
  <c r="R717" i="20"/>
  <c r="U722" i="20"/>
  <c r="T723" i="20"/>
  <c r="S724" i="20"/>
  <c r="R725" i="20"/>
  <c r="U730" i="20"/>
  <c r="T731" i="20"/>
  <c r="S732" i="20"/>
  <c r="R733" i="20"/>
  <c r="S309" i="20"/>
  <c r="U312" i="20"/>
  <c r="S324" i="20"/>
  <c r="T332" i="20"/>
  <c r="T344" i="20"/>
  <c r="T345" i="20"/>
  <c r="T364" i="20"/>
  <c r="T376" i="20"/>
  <c r="T377" i="20"/>
  <c r="S388" i="20"/>
  <c r="S393" i="20"/>
  <c r="U394" i="20"/>
  <c r="R401" i="20"/>
  <c r="S405" i="20"/>
  <c r="T411" i="20"/>
  <c r="R418" i="20"/>
  <c r="R422" i="20"/>
  <c r="R435" i="20"/>
  <c r="T439" i="20"/>
  <c r="U440" i="20"/>
  <c r="S448" i="20"/>
  <c r="S452" i="20"/>
  <c r="R458" i="20"/>
  <c r="U459" i="20"/>
  <c r="R469" i="20"/>
  <c r="R470" i="20"/>
  <c r="R474" i="20"/>
  <c r="U475" i="20"/>
  <c r="R482" i="20"/>
  <c r="U483" i="20"/>
  <c r="R490" i="20"/>
  <c r="U491" i="20"/>
  <c r="S503" i="20"/>
  <c r="S504" i="20"/>
  <c r="R505" i="20"/>
  <c r="R506" i="20"/>
  <c r="U515" i="20"/>
  <c r="T516" i="20"/>
  <c r="S517" i="20"/>
  <c r="R518" i="20"/>
  <c r="U523" i="20"/>
  <c r="T524" i="20"/>
  <c r="S525" i="20"/>
  <c r="R526" i="20"/>
  <c r="U531" i="20"/>
  <c r="T532" i="20"/>
  <c r="S533" i="20"/>
  <c r="R534" i="20"/>
  <c r="U539" i="20"/>
  <c r="T540" i="20"/>
  <c r="S541" i="20"/>
  <c r="R542" i="20"/>
  <c r="U547" i="20"/>
  <c r="T548" i="20"/>
  <c r="S549" i="20"/>
  <c r="R550" i="20"/>
  <c r="U555" i="20"/>
  <c r="T556" i="20"/>
  <c r="S557" i="20"/>
  <c r="R558" i="20"/>
  <c r="U563" i="20"/>
  <c r="T564" i="20"/>
  <c r="S565" i="20"/>
  <c r="R566" i="20"/>
  <c r="U571" i="20"/>
  <c r="T572" i="20"/>
  <c r="S573" i="20"/>
  <c r="R574" i="20"/>
  <c r="U579" i="20"/>
  <c r="T580" i="20"/>
  <c r="S581" i="20"/>
  <c r="R582" i="20"/>
  <c r="U587" i="20"/>
  <c r="T588" i="20"/>
  <c r="S589" i="20"/>
  <c r="R590" i="20"/>
  <c r="U595" i="20"/>
  <c r="T596" i="20"/>
  <c r="S597" i="20"/>
  <c r="R598" i="20"/>
  <c r="U603" i="20"/>
  <c r="T604" i="20"/>
  <c r="S605" i="20"/>
  <c r="R606" i="20"/>
  <c r="U611" i="20"/>
  <c r="T612" i="20"/>
  <c r="S613" i="20"/>
  <c r="R614" i="20"/>
  <c r="U619" i="20"/>
  <c r="T620" i="20"/>
  <c r="S621" i="20"/>
  <c r="R622" i="20"/>
  <c r="U627" i="20"/>
  <c r="T628" i="20"/>
  <c r="S629" i="20"/>
  <c r="R630" i="20"/>
  <c r="U635" i="20"/>
  <c r="T636" i="20"/>
  <c r="S637" i="20"/>
  <c r="R638" i="20"/>
  <c r="U643" i="20"/>
  <c r="T644" i="20"/>
  <c r="S645" i="20"/>
  <c r="R646" i="20"/>
  <c r="U651" i="20"/>
  <c r="T652" i="20"/>
  <c r="S653" i="20"/>
  <c r="R654" i="20"/>
  <c r="U659" i="20"/>
  <c r="T660" i="20"/>
  <c r="S661" i="20"/>
  <c r="R662" i="20"/>
  <c r="U667" i="20"/>
  <c r="T668" i="20"/>
  <c r="S669" i="20"/>
  <c r="R670" i="20"/>
  <c r="U675" i="20"/>
  <c r="T676" i="20"/>
  <c r="S677" i="20"/>
  <c r="R678" i="20"/>
  <c r="U683" i="20"/>
  <c r="T684" i="20"/>
  <c r="S685" i="20"/>
  <c r="R686" i="20"/>
  <c r="U691" i="20"/>
  <c r="T692" i="20"/>
  <c r="S693" i="20"/>
  <c r="R694" i="20"/>
  <c r="U699" i="20"/>
  <c r="T700" i="20"/>
  <c r="S701" i="20"/>
  <c r="R702" i="20"/>
  <c r="U707" i="20"/>
  <c r="T708" i="20"/>
  <c r="S709" i="20"/>
  <c r="R710" i="20"/>
  <c r="U715" i="20"/>
  <c r="T716" i="20"/>
  <c r="S717" i="20"/>
  <c r="R718" i="20"/>
  <c r="U723" i="20"/>
  <c r="T724" i="20"/>
  <c r="S725" i="20"/>
  <c r="R726" i="20"/>
  <c r="U731" i="20"/>
  <c r="T732" i="20"/>
  <c r="S733" i="20"/>
  <c r="R734" i="20"/>
  <c r="U739" i="20"/>
  <c r="T740" i="20"/>
  <c r="S741" i="20"/>
  <c r="R742" i="20"/>
  <c r="U747" i="20"/>
  <c r="T748" i="20"/>
  <c r="S749" i="20"/>
  <c r="R750" i="20"/>
  <c r="U755" i="20"/>
  <c r="T756" i="20"/>
  <c r="S757" i="20"/>
  <c r="R758" i="20"/>
  <c r="U763" i="20"/>
  <c r="T764" i="20"/>
  <c r="S765" i="20"/>
  <c r="R766" i="20"/>
  <c r="U771" i="20"/>
  <c r="S144" i="20"/>
  <c r="U248" i="20"/>
  <c r="U251" i="20"/>
  <c r="T331" i="20"/>
  <c r="T343" i="20"/>
  <c r="U344" i="20"/>
  <c r="T363" i="20"/>
  <c r="T375" i="20"/>
  <c r="U376" i="20"/>
  <c r="T392" i="20"/>
  <c r="T393" i="20"/>
  <c r="S410" i="20"/>
  <c r="U411" i="20"/>
  <c r="T428" i="20"/>
  <c r="U439" i="20"/>
  <c r="R457" i="20"/>
  <c r="U458" i="20"/>
  <c r="R464" i="20"/>
  <c r="S468" i="20"/>
  <c r="S469" i="20"/>
  <c r="T470" i="20"/>
  <c r="U474" i="20"/>
  <c r="U482" i="20"/>
  <c r="U490" i="20"/>
  <c r="R501" i="20"/>
  <c r="R502" i="20"/>
  <c r="U503" i="20"/>
  <c r="T504" i="20"/>
  <c r="S505" i="20"/>
  <c r="S506" i="20"/>
  <c r="R507" i="20"/>
  <c r="U516" i="20"/>
  <c r="T517" i="20"/>
  <c r="S518" i="20"/>
  <c r="R519" i="20"/>
  <c r="U524" i="20"/>
  <c r="T525" i="20"/>
  <c r="S526" i="20"/>
  <c r="R527" i="20"/>
  <c r="U532" i="20"/>
  <c r="T533" i="20"/>
  <c r="S534" i="20"/>
  <c r="R535" i="20"/>
  <c r="U540" i="20"/>
  <c r="T541" i="20"/>
  <c r="S542" i="20"/>
  <c r="R543" i="20"/>
  <c r="U548" i="20"/>
  <c r="T549" i="20"/>
  <c r="S550" i="20"/>
  <c r="R551" i="20"/>
  <c r="U556" i="20"/>
  <c r="T557" i="20"/>
  <c r="S558" i="20"/>
  <c r="R559" i="20"/>
  <c r="U564" i="20"/>
  <c r="T565" i="20"/>
  <c r="S566" i="20"/>
  <c r="R567" i="20"/>
  <c r="U572" i="20"/>
  <c r="T573" i="20"/>
  <c r="S574" i="20"/>
  <c r="R575" i="20"/>
  <c r="U580" i="20"/>
  <c r="T581" i="20"/>
  <c r="S582" i="20"/>
  <c r="R583" i="20"/>
  <c r="U588" i="20"/>
  <c r="T589" i="20"/>
  <c r="S590" i="20"/>
  <c r="R591" i="20"/>
  <c r="U596" i="20"/>
  <c r="T597" i="20"/>
  <c r="S598" i="20"/>
  <c r="R599" i="20"/>
  <c r="U604" i="20"/>
  <c r="T605" i="20"/>
  <c r="S606" i="20"/>
  <c r="R607" i="20"/>
  <c r="U612" i="20"/>
  <c r="T613" i="20"/>
  <c r="S614" i="20"/>
  <c r="R615" i="20"/>
  <c r="U620" i="20"/>
  <c r="T621" i="20"/>
  <c r="S622" i="20"/>
  <c r="R623" i="20"/>
  <c r="U628" i="20"/>
  <c r="T629" i="20"/>
  <c r="S630" i="20"/>
  <c r="R631" i="20"/>
  <c r="U636" i="20"/>
  <c r="T637" i="20"/>
  <c r="S638" i="20"/>
  <c r="R639" i="20"/>
  <c r="U644" i="20"/>
  <c r="T645" i="20"/>
  <c r="S646" i="20"/>
  <c r="R647" i="20"/>
  <c r="U652" i="20"/>
  <c r="T653" i="20"/>
  <c r="S654" i="20"/>
  <c r="R655" i="20"/>
  <c r="U660" i="20"/>
  <c r="T661" i="20"/>
  <c r="S662" i="20"/>
  <c r="R663" i="20"/>
  <c r="U668" i="20"/>
  <c r="T669" i="20"/>
  <c r="S670" i="20"/>
  <c r="R671" i="20"/>
  <c r="U676" i="20"/>
  <c r="T677" i="20"/>
  <c r="S678" i="20"/>
  <c r="R679" i="20"/>
  <c r="U684" i="20"/>
  <c r="T685" i="20"/>
  <c r="S686" i="20"/>
  <c r="R687" i="20"/>
  <c r="U692" i="20"/>
  <c r="T693" i="20"/>
  <c r="S694" i="20"/>
  <c r="R695" i="20"/>
  <c r="U700" i="20"/>
  <c r="T701" i="20"/>
  <c r="S702" i="20"/>
  <c r="R703" i="20"/>
  <c r="U708" i="20"/>
  <c r="T709" i="20"/>
  <c r="S710" i="20"/>
  <c r="R711" i="20"/>
  <c r="U716" i="20"/>
  <c r="T717" i="20"/>
  <c r="S718" i="20"/>
  <c r="R719" i="20"/>
  <c r="U724" i="20"/>
  <c r="T725" i="20"/>
  <c r="S726" i="20"/>
  <c r="R727" i="20"/>
  <c r="U732" i="20"/>
  <c r="T733" i="20"/>
  <c r="S734" i="20"/>
  <c r="R735" i="20"/>
  <c r="U740" i="20"/>
  <c r="T741" i="20"/>
  <c r="S742" i="20"/>
  <c r="R743" i="20"/>
  <c r="U748" i="20"/>
  <c r="T236" i="20"/>
  <c r="U272" i="20"/>
  <c r="U275" i="20"/>
  <c r="S292" i="20"/>
  <c r="T348" i="20"/>
  <c r="T360" i="20"/>
  <c r="T361" i="20"/>
  <c r="T380" i="20"/>
  <c r="R386" i="20"/>
  <c r="R390" i="20"/>
  <c r="R403" i="20"/>
  <c r="T407" i="20"/>
  <c r="U408" i="20"/>
  <c r="S416" i="20"/>
  <c r="S420" i="20"/>
  <c r="S425" i="20"/>
  <c r="U426" i="20"/>
  <c r="R433" i="20"/>
  <c r="S437" i="20"/>
  <c r="T443" i="20"/>
  <c r="R450" i="20"/>
  <c r="R454" i="20"/>
  <c r="U455" i="20"/>
  <c r="R462" i="20"/>
  <c r="U466" i="20"/>
  <c r="S479" i="20"/>
  <c r="T480" i="20"/>
  <c r="S487" i="20"/>
  <c r="T488" i="20"/>
  <c r="S495" i="20"/>
  <c r="T496" i="20"/>
  <c r="T497" i="20"/>
  <c r="U498" i="20"/>
  <c r="U499" i="20"/>
  <c r="U507" i="20"/>
  <c r="T508" i="20"/>
  <c r="U509" i="20"/>
  <c r="U510" i="20"/>
  <c r="U511" i="20"/>
  <c r="T512" i="20"/>
  <c r="S513" i="20"/>
  <c r="R514" i="20"/>
  <c r="U519" i="20"/>
  <c r="T520" i="20"/>
  <c r="S521" i="20"/>
  <c r="R522" i="20"/>
  <c r="U527" i="20"/>
  <c r="T528" i="20"/>
  <c r="S529" i="20"/>
  <c r="R530" i="20"/>
  <c r="U535" i="20"/>
  <c r="T536" i="20"/>
  <c r="S537" i="20"/>
  <c r="R538" i="20"/>
  <c r="U543" i="20"/>
  <c r="T544" i="20"/>
  <c r="S545" i="20"/>
  <c r="R546" i="20"/>
  <c r="U551" i="20"/>
  <c r="T552" i="20"/>
  <c r="S553" i="20"/>
  <c r="R554" i="20"/>
  <c r="U559" i="20"/>
  <c r="T560" i="20"/>
  <c r="S561" i="20"/>
  <c r="R562" i="20"/>
  <c r="U567" i="20"/>
  <c r="T568" i="20"/>
  <c r="S569" i="20"/>
  <c r="R570" i="20"/>
  <c r="U575" i="20"/>
  <c r="T576" i="20"/>
  <c r="S577" i="20"/>
  <c r="R578" i="20"/>
  <c r="U583" i="20"/>
  <c r="T584" i="20"/>
  <c r="S585" i="20"/>
  <c r="R586" i="20"/>
  <c r="U591" i="20"/>
  <c r="T592" i="20"/>
  <c r="S593" i="20"/>
  <c r="R594" i="20"/>
  <c r="U599" i="20"/>
  <c r="T600" i="20"/>
  <c r="S601" i="20"/>
  <c r="R602" i="20"/>
  <c r="U607" i="20"/>
  <c r="T608" i="20"/>
  <c r="S609" i="20"/>
  <c r="R610" i="20"/>
  <c r="U615" i="20"/>
  <c r="T616" i="20"/>
  <c r="S617" i="20"/>
  <c r="R618" i="20"/>
  <c r="U623" i="20"/>
  <c r="T624" i="20"/>
  <c r="S625" i="20"/>
  <c r="R626" i="20"/>
  <c r="U631" i="20"/>
  <c r="T632" i="20"/>
  <c r="S633" i="20"/>
  <c r="R634" i="20"/>
  <c r="U639" i="20"/>
  <c r="T640" i="20"/>
  <c r="S641" i="20"/>
  <c r="R642" i="20"/>
  <c r="U647" i="20"/>
  <c r="T648" i="20"/>
  <c r="S649" i="20"/>
  <c r="R650" i="20"/>
  <c r="U655" i="20"/>
  <c r="T656" i="20"/>
  <c r="S657" i="20"/>
  <c r="R658" i="20"/>
  <c r="U663" i="20"/>
  <c r="T664" i="20"/>
  <c r="S665" i="20"/>
  <c r="R666" i="20"/>
  <c r="U671" i="20"/>
  <c r="T672" i="20"/>
  <c r="S673" i="20"/>
  <c r="R674" i="20"/>
  <c r="U679" i="20"/>
  <c r="T680" i="20"/>
  <c r="S681" i="20"/>
  <c r="R682" i="20"/>
  <c r="U687" i="20"/>
  <c r="T688" i="20"/>
  <c r="S689" i="20"/>
  <c r="R690" i="20"/>
  <c r="U695" i="20"/>
  <c r="T696" i="20"/>
  <c r="S697" i="20"/>
  <c r="R698" i="20"/>
  <c r="U703" i="20"/>
  <c r="T704" i="20"/>
  <c r="S705" i="20"/>
  <c r="R706" i="20"/>
  <c r="U711" i="20"/>
  <c r="T712" i="20"/>
  <c r="S713" i="20"/>
  <c r="R714" i="20"/>
  <c r="U719" i="20"/>
  <c r="T720" i="20"/>
  <c r="S721" i="20"/>
  <c r="R722" i="20"/>
  <c r="U727" i="20"/>
  <c r="T728" i="20"/>
  <c r="S729" i="20"/>
  <c r="R730" i="20"/>
  <c r="U735" i="20"/>
  <c r="T736" i="20"/>
  <c r="S737" i="20"/>
  <c r="R738" i="20"/>
  <c r="U743" i="20"/>
  <c r="T744" i="20"/>
  <c r="S745" i="20"/>
  <c r="R746" i="20"/>
  <c r="U751" i="20"/>
  <c r="T752" i="20"/>
  <c r="S753" i="20"/>
  <c r="R754" i="20"/>
  <c r="U759" i="20"/>
  <c r="T760" i="20"/>
  <c r="S761" i="20"/>
  <c r="R762" i="20"/>
  <c r="U767" i="20"/>
  <c r="T768" i="20"/>
  <c r="S769" i="20"/>
  <c r="R770" i="20"/>
  <c r="S362" i="20"/>
  <c r="U391" i="20"/>
  <c r="T409" i="20"/>
  <c r="U427" i="20"/>
  <c r="T444" i="20"/>
  <c r="U456" i="20"/>
  <c r="S498" i="20"/>
  <c r="R508" i="20"/>
  <c r="S509" i="20"/>
  <c r="U517" i="20"/>
  <c r="U525" i="20"/>
  <c r="U533" i="20"/>
  <c r="U541" i="20"/>
  <c r="U549" i="20"/>
  <c r="U557" i="20"/>
  <c r="U565" i="20"/>
  <c r="U573" i="20"/>
  <c r="U581" i="20"/>
  <c r="U589" i="20"/>
  <c r="U597" i="20"/>
  <c r="U605" i="20"/>
  <c r="U613" i="20"/>
  <c r="U621" i="20"/>
  <c r="U629" i="20"/>
  <c r="U637" i="20"/>
  <c r="U645" i="20"/>
  <c r="U653" i="20"/>
  <c r="U661" i="20"/>
  <c r="U669" i="20"/>
  <c r="U677" i="20"/>
  <c r="U685" i="20"/>
  <c r="U693" i="20"/>
  <c r="U701" i="20"/>
  <c r="U709" i="20"/>
  <c r="U717" i="20"/>
  <c r="U725" i="20"/>
  <c r="U733" i="20"/>
  <c r="R740" i="20"/>
  <c r="U741" i="20"/>
  <c r="R748" i="20"/>
  <c r="T749" i="20"/>
  <c r="T750" i="20"/>
  <c r="S751" i="20"/>
  <c r="S752" i="20"/>
  <c r="T753" i="20"/>
  <c r="T754" i="20"/>
  <c r="S755" i="20"/>
  <c r="S756" i="20"/>
  <c r="T757" i="20"/>
  <c r="T758" i="20"/>
  <c r="S759" i="20"/>
  <c r="S760" i="20"/>
  <c r="T761" i="20"/>
  <c r="T762" i="20"/>
  <c r="S763" i="20"/>
  <c r="S764" i="20"/>
  <c r="T765" i="20"/>
  <c r="T766" i="20"/>
  <c r="S767" i="20"/>
  <c r="S768" i="20"/>
  <c r="T769" i="20"/>
  <c r="T770" i="20"/>
  <c r="S771" i="20"/>
  <c r="S772" i="20"/>
  <c r="R773" i="20"/>
  <c r="U778" i="20"/>
  <c r="T779" i="20"/>
  <c r="S780" i="20"/>
  <c r="R781" i="20"/>
  <c r="U786" i="20"/>
  <c r="T787" i="20"/>
  <c r="S788" i="20"/>
  <c r="R789" i="20"/>
  <c r="U794" i="20"/>
  <c r="T795" i="20"/>
  <c r="S796" i="20"/>
  <c r="R797" i="20"/>
  <c r="U802" i="20"/>
  <c r="T803" i="20"/>
  <c r="S804" i="20"/>
  <c r="R805" i="20"/>
  <c r="U810" i="20"/>
  <c r="T811" i="20"/>
  <c r="S812" i="20"/>
  <c r="R813" i="20"/>
  <c r="U818" i="20"/>
  <c r="T819" i="20"/>
  <c r="S820" i="20"/>
  <c r="R821" i="20"/>
  <c r="U826" i="20"/>
  <c r="T827" i="20"/>
  <c r="S828" i="20"/>
  <c r="R829" i="20"/>
  <c r="U834" i="20"/>
  <c r="T835" i="20"/>
  <c r="S836" i="20"/>
  <c r="R837" i="20"/>
  <c r="U842" i="20"/>
  <c r="T843" i="20"/>
  <c r="S844" i="20"/>
  <c r="R845" i="20"/>
  <c r="U850" i="20"/>
  <c r="T851" i="20"/>
  <c r="S852" i="20"/>
  <c r="R853" i="20"/>
  <c r="U858" i="20"/>
  <c r="T859" i="20"/>
  <c r="S860" i="20"/>
  <c r="R861" i="20"/>
  <c r="U866" i="20"/>
  <c r="T867" i="20"/>
  <c r="S868" i="20"/>
  <c r="R869" i="20"/>
  <c r="U874" i="20"/>
  <c r="T875" i="20"/>
  <c r="S876" i="20"/>
  <c r="R877" i="20"/>
  <c r="U882" i="20"/>
  <c r="T883" i="20"/>
  <c r="S884" i="20"/>
  <c r="R885" i="20"/>
  <c r="U890" i="20"/>
  <c r="T891" i="20"/>
  <c r="S892" i="20"/>
  <c r="R893" i="20"/>
  <c r="U898" i="20"/>
  <c r="T899" i="20"/>
  <c r="S900" i="20"/>
  <c r="R901" i="20"/>
  <c r="U906" i="20"/>
  <c r="T907" i="20"/>
  <c r="S908" i="20"/>
  <c r="R909" i="20"/>
  <c r="U914" i="20"/>
  <c r="T915" i="20"/>
  <c r="S916" i="20"/>
  <c r="R917" i="20"/>
  <c r="U922" i="20"/>
  <c r="T923" i="20"/>
  <c r="S924" i="20"/>
  <c r="R925" i="20"/>
  <c r="U930" i="20"/>
  <c r="T931" i="20"/>
  <c r="S932" i="20"/>
  <c r="R933" i="20"/>
  <c r="U938" i="20"/>
  <c r="T939" i="20"/>
  <c r="S940" i="20"/>
  <c r="R941" i="20"/>
  <c r="U946" i="20"/>
  <c r="T947" i="20"/>
  <c r="S948" i="20"/>
  <c r="R949" i="20"/>
  <c r="U954" i="20"/>
  <c r="T955" i="20"/>
  <c r="S956" i="20"/>
  <c r="R957" i="20"/>
  <c r="U962" i="20"/>
  <c r="T963" i="20"/>
  <c r="S964" i="20"/>
  <c r="R965" i="20"/>
  <c r="U970" i="20"/>
  <c r="T971" i="20"/>
  <c r="S972" i="20"/>
  <c r="R973" i="20"/>
  <c r="U978" i="20"/>
  <c r="T979" i="20"/>
  <c r="S980" i="20"/>
  <c r="R981" i="20"/>
  <c r="U986" i="20"/>
  <c r="S308" i="20"/>
  <c r="U331" i="20"/>
  <c r="R342" i="20"/>
  <c r="U362" i="20"/>
  <c r="T408" i="20"/>
  <c r="S426" i="20"/>
  <c r="R438" i="20"/>
  <c r="R455" i="20"/>
  <c r="T468" i="20"/>
  <c r="R488" i="20"/>
  <c r="S497" i="20"/>
  <c r="S507" i="20"/>
  <c r="S508" i="20"/>
  <c r="S739" i="20"/>
  <c r="S740" i="20"/>
  <c r="S747" i="20"/>
  <c r="S748" i="20"/>
  <c r="U749" i="20"/>
  <c r="U750" i="20"/>
  <c r="T751" i="20"/>
  <c r="U752" i="20"/>
  <c r="U753" i="20"/>
  <c r="U754" i="20"/>
  <c r="T755" i="20"/>
  <c r="U756" i="20"/>
  <c r="U757" i="20"/>
  <c r="U758" i="20"/>
  <c r="T759" i="20"/>
  <c r="U760" i="20"/>
  <c r="U761" i="20"/>
  <c r="U762" i="20"/>
  <c r="T763" i="20"/>
  <c r="U764" i="20"/>
  <c r="U765" i="20"/>
  <c r="U766" i="20"/>
  <c r="T767" i="20"/>
  <c r="U768" i="20"/>
  <c r="U769" i="20"/>
  <c r="U770" i="20"/>
  <c r="T771" i="20"/>
  <c r="T772" i="20"/>
  <c r="S773" i="20"/>
  <c r="R774" i="20"/>
  <c r="U779" i="20"/>
  <c r="T780" i="20"/>
  <c r="S781" i="20"/>
  <c r="R782" i="20"/>
  <c r="U787" i="20"/>
  <c r="T788" i="20"/>
  <c r="S789" i="20"/>
  <c r="R790" i="20"/>
  <c r="U795" i="20"/>
  <c r="T796" i="20"/>
  <c r="S797" i="20"/>
  <c r="R798" i="20"/>
  <c r="U803" i="20"/>
  <c r="T804" i="20"/>
  <c r="S805" i="20"/>
  <c r="R806" i="20"/>
  <c r="U811" i="20"/>
  <c r="T812" i="20"/>
  <c r="S813" i="20"/>
  <c r="R814" i="20"/>
  <c r="U819" i="20"/>
  <c r="T820" i="20"/>
  <c r="S821" i="20"/>
  <c r="R822" i="20"/>
  <c r="U827" i="20"/>
  <c r="T828" i="20"/>
  <c r="S829" i="20"/>
  <c r="R830" i="20"/>
  <c r="U835" i="20"/>
  <c r="T836" i="20"/>
  <c r="S837" i="20"/>
  <c r="R838" i="20"/>
  <c r="U843" i="20"/>
  <c r="T844" i="20"/>
  <c r="S845" i="20"/>
  <c r="R846" i="20"/>
  <c r="U851" i="20"/>
  <c r="T852" i="20"/>
  <c r="S853" i="20"/>
  <c r="R854" i="20"/>
  <c r="U859" i="20"/>
  <c r="T860" i="20"/>
  <c r="S861" i="20"/>
  <c r="R862" i="20"/>
  <c r="U867" i="20"/>
  <c r="T868" i="20"/>
  <c r="S869" i="20"/>
  <c r="R870" i="20"/>
  <c r="U875" i="20"/>
  <c r="T876" i="20"/>
  <c r="S877" i="20"/>
  <c r="R878" i="20"/>
  <c r="U883" i="20"/>
  <c r="T884" i="20"/>
  <c r="S885" i="20"/>
  <c r="R886" i="20"/>
  <c r="U891" i="20"/>
  <c r="T892" i="20"/>
  <c r="S893" i="20"/>
  <c r="R894" i="20"/>
  <c r="U899" i="20"/>
  <c r="T900" i="20"/>
  <c r="S901" i="20"/>
  <c r="R902" i="20"/>
  <c r="U907" i="20"/>
  <c r="T908" i="20"/>
  <c r="S909" i="20"/>
  <c r="R910" i="20"/>
  <c r="U915" i="20"/>
  <c r="T916" i="20"/>
  <c r="S917" i="20"/>
  <c r="R918" i="20"/>
  <c r="U923" i="20"/>
  <c r="T924" i="20"/>
  <c r="S925" i="20"/>
  <c r="R926" i="20"/>
  <c r="U931" i="20"/>
  <c r="T932" i="20"/>
  <c r="S933" i="20"/>
  <c r="R934" i="20"/>
  <c r="U939" i="20"/>
  <c r="T940" i="20"/>
  <c r="S941" i="20"/>
  <c r="R942" i="20"/>
  <c r="U947" i="20"/>
  <c r="T948" i="20"/>
  <c r="S949" i="20"/>
  <c r="R950" i="20"/>
  <c r="U955" i="20"/>
  <c r="T956" i="20"/>
  <c r="S957" i="20"/>
  <c r="R958" i="20"/>
  <c r="U963" i="20"/>
  <c r="T964" i="20"/>
  <c r="S965" i="20"/>
  <c r="R966" i="20"/>
  <c r="U971" i="20"/>
  <c r="T972" i="20"/>
  <c r="S973" i="20"/>
  <c r="R974" i="20"/>
  <c r="U979" i="20"/>
  <c r="T980" i="20"/>
  <c r="S981" i="20"/>
  <c r="R982" i="20"/>
  <c r="U987" i="20"/>
  <c r="T988" i="20"/>
  <c r="S989" i="20"/>
  <c r="R990" i="20"/>
  <c r="U995" i="20"/>
  <c r="T996" i="20"/>
  <c r="S997" i="20"/>
  <c r="R998" i="20"/>
  <c r="U1003" i="20"/>
  <c r="T1004" i="20"/>
  <c r="S1005" i="20"/>
  <c r="R1006" i="20"/>
  <c r="U1011" i="20"/>
  <c r="T1012" i="20"/>
  <c r="S1013" i="20"/>
  <c r="R1014" i="20"/>
  <c r="U1019" i="20"/>
  <c r="T1020" i="20"/>
  <c r="S1021" i="20"/>
  <c r="R1022" i="20"/>
  <c r="S330" i="20"/>
  <c r="S361" i="20"/>
  <c r="R387" i="20"/>
  <c r="R417" i="20"/>
  <c r="T467" i="20"/>
  <c r="T506" i="20"/>
  <c r="T507" i="20"/>
  <c r="T738" i="20"/>
  <c r="T739" i="20"/>
  <c r="T746" i="20"/>
  <c r="T747" i="20"/>
  <c r="U772" i="20"/>
  <c r="T773" i="20"/>
  <c r="S774" i="20"/>
  <c r="R775" i="20"/>
  <c r="U780" i="20"/>
  <c r="T781" i="20"/>
  <c r="S782" i="20"/>
  <c r="R783" i="20"/>
  <c r="U788" i="20"/>
  <c r="T789" i="20"/>
  <c r="S790" i="20"/>
  <c r="R791" i="20"/>
  <c r="U796" i="20"/>
  <c r="T797" i="20"/>
  <c r="S798" i="20"/>
  <c r="R799" i="20"/>
  <c r="U804" i="20"/>
  <c r="T805" i="20"/>
  <c r="S806" i="20"/>
  <c r="R807" i="20"/>
  <c r="U812" i="20"/>
  <c r="T813" i="20"/>
  <c r="S814" i="20"/>
  <c r="R815" i="20"/>
  <c r="U820" i="20"/>
  <c r="T821" i="20"/>
  <c r="S822" i="20"/>
  <c r="R823" i="20"/>
  <c r="U828" i="20"/>
  <c r="T829" i="20"/>
  <c r="S830" i="20"/>
  <c r="R831" i="20"/>
  <c r="U836" i="20"/>
  <c r="T837" i="20"/>
  <c r="S838" i="20"/>
  <c r="R839" i="20"/>
  <c r="U844" i="20"/>
  <c r="T845" i="20"/>
  <c r="S846" i="20"/>
  <c r="R847" i="20"/>
  <c r="U852" i="20"/>
  <c r="T853" i="20"/>
  <c r="S854" i="20"/>
  <c r="R855" i="20"/>
  <c r="U860" i="20"/>
  <c r="T861" i="20"/>
  <c r="S862" i="20"/>
  <c r="R863" i="20"/>
  <c r="U868" i="20"/>
  <c r="T869" i="20"/>
  <c r="S870" i="20"/>
  <c r="R871" i="20"/>
  <c r="U876" i="20"/>
  <c r="T877" i="20"/>
  <c r="S878" i="20"/>
  <c r="R879" i="20"/>
  <c r="U884" i="20"/>
  <c r="T885" i="20"/>
  <c r="S886" i="20"/>
  <c r="R887" i="20"/>
  <c r="U892" i="20"/>
  <c r="T893" i="20"/>
  <c r="S894" i="20"/>
  <c r="R895" i="20"/>
  <c r="U900" i="20"/>
  <c r="T901" i="20"/>
  <c r="S902" i="20"/>
  <c r="R903" i="20"/>
  <c r="U908" i="20"/>
  <c r="T909" i="20"/>
  <c r="S910" i="20"/>
  <c r="R911" i="20"/>
  <c r="U916" i="20"/>
  <c r="T917" i="20"/>
  <c r="S918" i="20"/>
  <c r="R919" i="20"/>
  <c r="U924" i="20"/>
  <c r="T925" i="20"/>
  <c r="S926" i="20"/>
  <c r="R927" i="20"/>
  <c r="U932" i="20"/>
  <c r="T933" i="20"/>
  <c r="S934" i="20"/>
  <c r="R935" i="20"/>
  <c r="U940" i="20"/>
  <c r="T941" i="20"/>
  <c r="S942" i="20"/>
  <c r="R943" i="20"/>
  <c r="U948" i="20"/>
  <c r="T949" i="20"/>
  <c r="S950" i="20"/>
  <c r="R951" i="20"/>
  <c r="U956" i="20"/>
  <c r="T957" i="20"/>
  <c r="S958" i="20"/>
  <c r="R959" i="20"/>
  <c r="U964" i="20"/>
  <c r="T965" i="20"/>
  <c r="S966" i="20"/>
  <c r="R967" i="20"/>
  <c r="U972" i="20"/>
  <c r="T973" i="20"/>
  <c r="S974" i="20"/>
  <c r="R975" i="20"/>
  <c r="U980" i="20"/>
  <c r="T981" i="20"/>
  <c r="S982" i="20"/>
  <c r="R983" i="20"/>
  <c r="U988" i="20"/>
  <c r="T989" i="20"/>
  <c r="S990" i="20"/>
  <c r="R991" i="20"/>
  <c r="U996" i="20"/>
  <c r="T997" i="20"/>
  <c r="S998" i="20"/>
  <c r="R999" i="20"/>
  <c r="U1004" i="20"/>
  <c r="T1005" i="20"/>
  <c r="S1006" i="20"/>
  <c r="R1007" i="20"/>
  <c r="U1012" i="20"/>
  <c r="T1013" i="20"/>
  <c r="S1014" i="20"/>
  <c r="R1015" i="20"/>
  <c r="U330" i="20"/>
  <c r="U467" i="20"/>
  <c r="R496" i="20"/>
  <c r="T502" i="20"/>
  <c r="U506" i="20"/>
  <c r="R513" i="20"/>
  <c r="R521" i="20"/>
  <c r="R529" i="20"/>
  <c r="R537" i="20"/>
  <c r="R545" i="20"/>
  <c r="R553" i="20"/>
  <c r="R561" i="20"/>
  <c r="R569" i="20"/>
  <c r="R577" i="20"/>
  <c r="R585" i="20"/>
  <c r="R593" i="20"/>
  <c r="R601" i="20"/>
  <c r="R609" i="20"/>
  <c r="R617" i="20"/>
  <c r="R625" i="20"/>
  <c r="R633" i="20"/>
  <c r="R641" i="20"/>
  <c r="R649" i="20"/>
  <c r="R657" i="20"/>
  <c r="R665" i="20"/>
  <c r="R673" i="20"/>
  <c r="R681" i="20"/>
  <c r="R689" i="20"/>
  <c r="R697" i="20"/>
  <c r="R705" i="20"/>
  <c r="R713" i="20"/>
  <c r="R721" i="20"/>
  <c r="R729" i="20"/>
  <c r="R737" i="20"/>
  <c r="U738" i="20"/>
  <c r="R745" i="20"/>
  <c r="U746" i="20"/>
  <c r="U773" i="20"/>
  <c r="T774" i="20"/>
  <c r="S775" i="20"/>
  <c r="R776" i="20"/>
  <c r="U781" i="20"/>
  <c r="T782" i="20"/>
  <c r="S783" i="20"/>
  <c r="R784" i="20"/>
  <c r="U789" i="20"/>
  <c r="T790" i="20"/>
  <c r="S791" i="20"/>
  <c r="R792" i="20"/>
  <c r="U797" i="20"/>
  <c r="T798" i="20"/>
  <c r="S799" i="20"/>
  <c r="R800" i="20"/>
  <c r="U805" i="20"/>
  <c r="T806" i="20"/>
  <c r="S807" i="20"/>
  <c r="R808" i="20"/>
  <c r="U813" i="20"/>
  <c r="T814" i="20"/>
  <c r="S815" i="20"/>
  <c r="R816" i="20"/>
  <c r="U821" i="20"/>
  <c r="T822" i="20"/>
  <c r="S823" i="20"/>
  <c r="R824" i="20"/>
  <c r="U829" i="20"/>
  <c r="T830" i="20"/>
  <c r="S831" i="20"/>
  <c r="R832" i="20"/>
  <c r="U837" i="20"/>
  <c r="T838" i="20"/>
  <c r="S839" i="20"/>
  <c r="R840" i="20"/>
  <c r="U845" i="20"/>
  <c r="T846" i="20"/>
  <c r="S847" i="20"/>
  <c r="R848" i="20"/>
  <c r="U853" i="20"/>
  <c r="T854" i="20"/>
  <c r="S855" i="20"/>
  <c r="R856" i="20"/>
  <c r="U861" i="20"/>
  <c r="T862" i="20"/>
  <c r="S863" i="20"/>
  <c r="R864" i="20"/>
  <c r="U869" i="20"/>
  <c r="T870" i="20"/>
  <c r="S871" i="20"/>
  <c r="R872" i="20"/>
  <c r="U877" i="20"/>
  <c r="T878" i="20"/>
  <c r="S879" i="20"/>
  <c r="R880" i="20"/>
  <c r="U885" i="20"/>
  <c r="T886" i="20"/>
  <c r="S887" i="20"/>
  <c r="R888" i="20"/>
  <c r="U893" i="20"/>
  <c r="T894" i="20"/>
  <c r="S895" i="20"/>
  <c r="R896" i="20"/>
  <c r="U901" i="20"/>
  <c r="T902" i="20"/>
  <c r="S903" i="20"/>
  <c r="R904" i="20"/>
  <c r="U909" i="20"/>
  <c r="T910" i="20"/>
  <c r="S911" i="20"/>
  <c r="R912" i="20"/>
  <c r="U917" i="20"/>
  <c r="T918" i="20"/>
  <c r="S919" i="20"/>
  <c r="R920" i="20"/>
  <c r="U925" i="20"/>
  <c r="T926" i="20"/>
  <c r="S927" i="20"/>
  <c r="R928" i="20"/>
  <c r="U933" i="20"/>
  <c r="T934" i="20"/>
  <c r="S935" i="20"/>
  <c r="R936" i="20"/>
  <c r="U941" i="20"/>
  <c r="T942" i="20"/>
  <c r="S943" i="20"/>
  <c r="R944" i="20"/>
  <c r="U949" i="20"/>
  <c r="T950" i="20"/>
  <c r="S951" i="20"/>
  <c r="R952" i="20"/>
  <c r="U957" i="20"/>
  <c r="T958" i="20"/>
  <c r="S959" i="20"/>
  <c r="R960" i="20"/>
  <c r="U965" i="20"/>
  <c r="T966" i="20"/>
  <c r="S967" i="20"/>
  <c r="R968" i="20"/>
  <c r="U973" i="20"/>
  <c r="T974" i="20"/>
  <c r="S975" i="20"/>
  <c r="R976" i="20"/>
  <c r="U981" i="20"/>
  <c r="T982" i="20"/>
  <c r="S983" i="20"/>
  <c r="R984" i="20"/>
  <c r="S293" i="20"/>
  <c r="U296" i="20"/>
  <c r="S404" i="20"/>
  <c r="R434" i="20"/>
  <c r="R451" i="20"/>
  <c r="S501" i="20"/>
  <c r="T505" i="20"/>
  <c r="R512" i="20"/>
  <c r="R520" i="20"/>
  <c r="R528" i="20"/>
  <c r="R536" i="20"/>
  <c r="R544" i="20"/>
  <c r="R552" i="20"/>
  <c r="R560" i="20"/>
  <c r="R568" i="20"/>
  <c r="R576" i="20"/>
  <c r="R584" i="20"/>
  <c r="R592" i="20"/>
  <c r="R600" i="20"/>
  <c r="R608" i="20"/>
  <c r="R616" i="20"/>
  <c r="R624" i="20"/>
  <c r="R632" i="20"/>
  <c r="R640" i="20"/>
  <c r="R648" i="20"/>
  <c r="R656" i="20"/>
  <c r="R664" i="20"/>
  <c r="R672" i="20"/>
  <c r="R680" i="20"/>
  <c r="R688" i="20"/>
  <c r="R696" i="20"/>
  <c r="R704" i="20"/>
  <c r="R712" i="20"/>
  <c r="R720" i="20"/>
  <c r="R728" i="20"/>
  <c r="R736" i="20"/>
  <c r="U737" i="20"/>
  <c r="R744" i="20"/>
  <c r="U745" i="20"/>
  <c r="U774" i="20"/>
  <c r="T775" i="20"/>
  <c r="S776" i="20"/>
  <c r="R777" i="20"/>
  <c r="U782" i="20"/>
  <c r="T783" i="20"/>
  <c r="S784" i="20"/>
  <c r="R785" i="20"/>
  <c r="U790" i="20"/>
  <c r="T791" i="20"/>
  <c r="S792" i="20"/>
  <c r="R793" i="20"/>
  <c r="U798" i="20"/>
  <c r="T799" i="20"/>
  <c r="S800" i="20"/>
  <c r="R801" i="20"/>
  <c r="U806" i="20"/>
  <c r="T807" i="20"/>
  <c r="S808" i="20"/>
  <c r="R809" i="20"/>
  <c r="U814" i="20"/>
  <c r="T815" i="20"/>
  <c r="S816" i="20"/>
  <c r="R817" i="20"/>
  <c r="U822" i="20"/>
  <c r="T823" i="20"/>
  <c r="S824" i="20"/>
  <c r="R825" i="20"/>
  <c r="U830" i="20"/>
  <c r="T831" i="20"/>
  <c r="S832" i="20"/>
  <c r="R833" i="20"/>
  <c r="U838" i="20"/>
  <c r="T839" i="20"/>
  <c r="S840" i="20"/>
  <c r="R841" i="20"/>
  <c r="U846" i="20"/>
  <c r="T847" i="20"/>
  <c r="S848" i="20"/>
  <c r="R849" i="20"/>
  <c r="U854" i="20"/>
  <c r="T855" i="20"/>
  <c r="S856" i="20"/>
  <c r="R857" i="20"/>
  <c r="U862" i="20"/>
  <c r="T863" i="20"/>
  <c r="S864" i="20"/>
  <c r="R865" i="20"/>
  <c r="U870" i="20"/>
  <c r="T871" i="20"/>
  <c r="S872" i="20"/>
  <c r="R873" i="20"/>
  <c r="U878" i="20"/>
  <c r="T879" i="20"/>
  <c r="S880" i="20"/>
  <c r="R881" i="20"/>
  <c r="U886" i="20"/>
  <c r="T887" i="20"/>
  <c r="S888" i="20"/>
  <c r="R889" i="20"/>
  <c r="U894" i="20"/>
  <c r="T895" i="20"/>
  <c r="S896" i="20"/>
  <c r="R897" i="20"/>
  <c r="U902" i="20"/>
  <c r="T903" i="20"/>
  <c r="S904" i="20"/>
  <c r="R905" i="20"/>
  <c r="U910" i="20"/>
  <c r="T911" i="20"/>
  <c r="S912" i="20"/>
  <c r="R913" i="20"/>
  <c r="U918" i="20"/>
  <c r="T919" i="20"/>
  <c r="S920" i="20"/>
  <c r="R921" i="20"/>
  <c r="U926" i="20"/>
  <c r="T927" i="20"/>
  <c r="S928" i="20"/>
  <c r="R929" i="20"/>
  <c r="U934" i="20"/>
  <c r="T935" i="20"/>
  <c r="S936" i="20"/>
  <c r="R937" i="20"/>
  <c r="U942" i="20"/>
  <c r="T943" i="20"/>
  <c r="S944" i="20"/>
  <c r="R945" i="20"/>
  <c r="U950" i="20"/>
  <c r="T951" i="20"/>
  <c r="S952" i="20"/>
  <c r="R953" i="20"/>
  <c r="U958" i="20"/>
  <c r="T959" i="20"/>
  <c r="S960" i="20"/>
  <c r="R961" i="20"/>
  <c r="U966" i="20"/>
  <c r="T967" i="20"/>
  <c r="S968" i="20"/>
  <c r="R969" i="20"/>
  <c r="U974" i="20"/>
  <c r="T975" i="20"/>
  <c r="S976" i="20"/>
  <c r="R977" i="20"/>
  <c r="U982" i="20"/>
  <c r="T983" i="20"/>
  <c r="S984" i="20"/>
  <c r="R985" i="20"/>
  <c r="U990" i="20"/>
  <c r="T991" i="20"/>
  <c r="S992" i="20"/>
  <c r="R993" i="20"/>
  <c r="U998" i="20"/>
  <c r="T999" i="20"/>
  <c r="S1000" i="20"/>
  <c r="R1001" i="20"/>
  <c r="U1006" i="20"/>
  <c r="T1007" i="20"/>
  <c r="S1008" i="20"/>
  <c r="R1009" i="20"/>
  <c r="S317" i="20"/>
  <c r="U320" i="20"/>
  <c r="U343" i="20"/>
  <c r="U363" i="20"/>
  <c r="R374" i="20"/>
  <c r="T391" i="20"/>
  <c r="S400" i="20"/>
  <c r="S409" i="20"/>
  <c r="S421" i="20"/>
  <c r="T427" i="20"/>
  <c r="S456" i="20"/>
  <c r="U469" i="20"/>
  <c r="R480" i="20"/>
  <c r="S489" i="20"/>
  <c r="R498" i="20"/>
  <c r="T499" i="20"/>
  <c r="R509" i="20"/>
  <c r="T510" i="20"/>
  <c r="U518" i="20"/>
  <c r="U526" i="20"/>
  <c r="U534" i="20"/>
  <c r="U542" i="20"/>
  <c r="U550" i="20"/>
  <c r="U558" i="20"/>
  <c r="U566" i="20"/>
  <c r="U574" i="20"/>
  <c r="U582" i="20"/>
  <c r="U590" i="20"/>
  <c r="U598" i="20"/>
  <c r="U606" i="20"/>
  <c r="U614" i="20"/>
  <c r="U622" i="20"/>
  <c r="U630" i="20"/>
  <c r="U638" i="20"/>
  <c r="U646" i="20"/>
  <c r="U654" i="20"/>
  <c r="U662" i="20"/>
  <c r="U670" i="20"/>
  <c r="U678" i="20"/>
  <c r="U686" i="20"/>
  <c r="U694" i="20"/>
  <c r="U702" i="20"/>
  <c r="U710" i="20"/>
  <c r="U718" i="20"/>
  <c r="U726" i="20"/>
  <c r="U734" i="20"/>
  <c r="R741" i="20"/>
  <c r="U742" i="20"/>
  <c r="R749" i="20"/>
  <c r="S750" i="20"/>
  <c r="R751" i="20"/>
  <c r="R752" i="20"/>
  <c r="R753" i="20"/>
  <c r="S754" i="20"/>
  <c r="R755" i="20"/>
  <c r="R756" i="20"/>
  <c r="R757" i="20"/>
  <c r="S758" i="20"/>
  <c r="R759" i="20"/>
  <c r="R760" i="20"/>
  <c r="R761" i="20"/>
  <c r="S762" i="20"/>
  <c r="R763" i="20"/>
  <c r="R764" i="20"/>
  <c r="R765" i="20"/>
  <c r="S766" i="20"/>
  <c r="R767" i="20"/>
  <c r="R768" i="20"/>
  <c r="R769" i="20"/>
  <c r="S770" i="20"/>
  <c r="R771" i="20"/>
  <c r="R772" i="20"/>
  <c r="U777" i="20"/>
  <c r="T778" i="20"/>
  <c r="S779" i="20"/>
  <c r="R780" i="20"/>
  <c r="U785" i="20"/>
  <c r="T786" i="20"/>
  <c r="S787" i="20"/>
  <c r="R788" i="20"/>
  <c r="U793" i="20"/>
  <c r="T794" i="20"/>
  <c r="S795" i="20"/>
  <c r="R796" i="20"/>
  <c r="U801" i="20"/>
  <c r="T802" i="20"/>
  <c r="S803" i="20"/>
  <c r="R804" i="20"/>
  <c r="U809" i="20"/>
  <c r="T810" i="20"/>
  <c r="S811" i="20"/>
  <c r="R812" i="20"/>
  <c r="U817" i="20"/>
  <c r="T818" i="20"/>
  <c r="S819" i="20"/>
  <c r="R820" i="20"/>
  <c r="U825" i="20"/>
  <c r="T826" i="20"/>
  <c r="S827" i="20"/>
  <c r="R828" i="20"/>
  <c r="U833" i="20"/>
  <c r="T834" i="20"/>
  <c r="S835" i="20"/>
  <c r="R836" i="20"/>
  <c r="U841" i="20"/>
  <c r="T842" i="20"/>
  <c r="S843" i="20"/>
  <c r="R844" i="20"/>
  <c r="U849" i="20"/>
  <c r="T850" i="20"/>
  <c r="S851" i="20"/>
  <c r="R852" i="20"/>
  <c r="U857" i="20"/>
  <c r="T858" i="20"/>
  <c r="S859" i="20"/>
  <c r="R860" i="20"/>
  <c r="U865" i="20"/>
  <c r="T866" i="20"/>
  <c r="S867" i="20"/>
  <c r="R868" i="20"/>
  <c r="U873" i="20"/>
  <c r="T874" i="20"/>
  <c r="S875" i="20"/>
  <c r="R876" i="20"/>
  <c r="U881" i="20"/>
  <c r="T882" i="20"/>
  <c r="S883" i="20"/>
  <c r="R884" i="20"/>
  <c r="U889" i="20"/>
  <c r="T890" i="20"/>
  <c r="S891" i="20"/>
  <c r="R892" i="20"/>
  <c r="U897" i="20"/>
  <c r="T898" i="20"/>
  <c r="S899" i="20"/>
  <c r="R900" i="20"/>
  <c r="U905" i="20"/>
  <c r="T906" i="20"/>
  <c r="S907" i="20"/>
  <c r="R908" i="20"/>
  <c r="U913" i="20"/>
  <c r="T914" i="20"/>
  <c r="S915" i="20"/>
  <c r="R916" i="20"/>
  <c r="U921" i="20"/>
  <c r="T922" i="20"/>
  <c r="S923" i="20"/>
  <c r="R924" i="20"/>
  <c r="U929" i="20"/>
  <c r="T930" i="20"/>
  <c r="S931" i="20"/>
  <c r="R932" i="20"/>
  <c r="U937" i="20"/>
  <c r="T938" i="20"/>
  <c r="S939" i="20"/>
  <c r="R940" i="20"/>
  <c r="U945" i="20"/>
  <c r="T946" i="20"/>
  <c r="S947" i="20"/>
  <c r="R948" i="20"/>
  <c r="U953" i="20"/>
  <c r="T954" i="20"/>
  <c r="S955" i="20"/>
  <c r="R956" i="20"/>
  <c r="U961" i="20"/>
  <c r="T962" i="20"/>
  <c r="S963" i="20"/>
  <c r="R964" i="20"/>
  <c r="U969" i="20"/>
  <c r="T970" i="20"/>
  <c r="S971" i="20"/>
  <c r="R972" i="20"/>
  <c r="U977" i="20"/>
  <c r="T978" i="20"/>
  <c r="S979" i="20"/>
  <c r="R980" i="20"/>
  <c r="U985" i="20"/>
  <c r="T986" i="20"/>
  <c r="S987" i="20"/>
  <c r="R988" i="20"/>
  <c r="U993" i="20"/>
  <c r="T994" i="20"/>
  <c r="S995" i="20"/>
  <c r="R996" i="20"/>
  <c r="U1001" i="20"/>
  <c r="T1002" i="20"/>
  <c r="S1003" i="20"/>
  <c r="R1004" i="20"/>
  <c r="U1009" i="20"/>
  <c r="T1010" i="20"/>
  <c r="S1011" i="20"/>
  <c r="R1012" i="20"/>
  <c r="R499" i="20"/>
  <c r="T518" i="20"/>
  <c r="T534" i="20"/>
  <c r="T550" i="20"/>
  <c r="T566" i="20"/>
  <c r="T582" i="20"/>
  <c r="T598" i="20"/>
  <c r="T614" i="20"/>
  <c r="T630" i="20"/>
  <c r="T646" i="20"/>
  <c r="T662" i="20"/>
  <c r="T678" i="20"/>
  <c r="T694" i="20"/>
  <c r="T710" i="20"/>
  <c r="T726" i="20"/>
  <c r="T742" i="20"/>
  <c r="U776" i="20"/>
  <c r="U784" i="20"/>
  <c r="U792" i="20"/>
  <c r="U800" i="20"/>
  <c r="U808" i="20"/>
  <c r="U816" i="20"/>
  <c r="U824" i="20"/>
  <c r="U832" i="20"/>
  <c r="U840" i="20"/>
  <c r="U848" i="20"/>
  <c r="U856" i="20"/>
  <c r="U864" i="20"/>
  <c r="U872" i="20"/>
  <c r="U880" i="20"/>
  <c r="U888" i="20"/>
  <c r="U896" i="20"/>
  <c r="U904" i="20"/>
  <c r="U920" i="20"/>
  <c r="U928" i="20"/>
  <c r="U936" i="20"/>
  <c r="U944" i="20"/>
  <c r="U952" i="20"/>
  <c r="U960" i="20"/>
  <c r="U968" i="20"/>
  <c r="U976" i="20"/>
  <c r="U984" i="20"/>
  <c r="T998" i="20"/>
  <c r="T1015" i="20"/>
  <c r="R1017" i="20"/>
  <c r="T1027" i="20"/>
  <c r="U1034" i="20"/>
  <c r="R1037" i="20"/>
  <c r="S481" i="20"/>
  <c r="S536" i="20"/>
  <c r="R818" i="20"/>
  <c r="R930" i="20"/>
  <c r="R938" i="20"/>
  <c r="R946" i="20"/>
  <c r="R954" i="20"/>
  <c r="R978" i="20"/>
  <c r="R986" i="20"/>
  <c r="S993" i="20"/>
  <c r="R1000" i="20"/>
  <c r="U1039" i="20"/>
  <c r="S599" i="20"/>
  <c r="S786" i="20"/>
  <c r="S809" i="20"/>
  <c r="S818" i="20"/>
  <c r="S825" i="20"/>
  <c r="S834" i="20"/>
  <c r="S858" i="20"/>
  <c r="S881" i="20"/>
  <c r="S913" i="20"/>
  <c r="S922" i="20"/>
  <c r="S953" i="20"/>
  <c r="S970" i="20"/>
  <c r="S991" i="20"/>
  <c r="T1001" i="20"/>
  <c r="S1026" i="20"/>
  <c r="S512" i="20"/>
  <c r="S528" i="20"/>
  <c r="S544" i="20"/>
  <c r="S560" i="20"/>
  <c r="S576" i="20"/>
  <c r="S592" i="20"/>
  <c r="S608" i="20"/>
  <c r="S624" i="20"/>
  <c r="S640" i="20"/>
  <c r="S656" i="20"/>
  <c r="S672" i="20"/>
  <c r="S688" i="20"/>
  <c r="S704" i="20"/>
  <c r="S720" i="20"/>
  <c r="S736" i="20"/>
  <c r="U775" i="20"/>
  <c r="U783" i="20"/>
  <c r="U791" i="20"/>
  <c r="U799" i="20"/>
  <c r="U807" i="20"/>
  <c r="U815" i="20"/>
  <c r="U823" i="20"/>
  <c r="U831" i="20"/>
  <c r="U839" i="20"/>
  <c r="U847" i="20"/>
  <c r="U855" i="20"/>
  <c r="U863" i="20"/>
  <c r="U871" i="20"/>
  <c r="U879" i="20"/>
  <c r="U887" i="20"/>
  <c r="U895" i="20"/>
  <c r="U903" i="20"/>
  <c r="U911" i="20"/>
  <c r="U919" i="20"/>
  <c r="U927" i="20"/>
  <c r="U935" i="20"/>
  <c r="U943" i="20"/>
  <c r="U951" i="20"/>
  <c r="U959" i="20"/>
  <c r="U967" i="20"/>
  <c r="U975" i="20"/>
  <c r="U983" i="20"/>
  <c r="R989" i="20"/>
  <c r="R997" i="20"/>
  <c r="R1005" i="20"/>
  <c r="R1013" i="20"/>
  <c r="U1014" i="20"/>
  <c r="U1015" i="20"/>
  <c r="T1016" i="20"/>
  <c r="S1017" i="20"/>
  <c r="R1018" i="20"/>
  <c r="U1027" i="20"/>
  <c r="T1028" i="20"/>
  <c r="S1029" i="20"/>
  <c r="R1030" i="20"/>
  <c r="U1035" i="20"/>
  <c r="T1036" i="20"/>
  <c r="S1037" i="20"/>
  <c r="R1038" i="20"/>
  <c r="U1021" i="20"/>
  <c r="S1040" i="20"/>
  <c r="R850" i="20"/>
  <c r="R962" i="20"/>
  <c r="S994" i="20"/>
  <c r="T1003" i="20"/>
  <c r="T1024" i="20"/>
  <c r="S1033" i="20"/>
  <c r="T1040" i="20"/>
  <c r="S794" i="20"/>
  <c r="S810" i="20"/>
  <c r="S865" i="20"/>
  <c r="S906" i="20"/>
  <c r="S930" i="20"/>
  <c r="U1010" i="20"/>
  <c r="S463" i="20"/>
  <c r="S511" i="20"/>
  <c r="S527" i="20"/>
  <c r="S543" i="20"/>
  <c r="S559" i="20"/>
  <c r="S575" i="20"/>
  <c r="S591" i="20"/>
  <c r="S607" i="20"/>
  <c r="S623" i="20"/>
  <c r="S639" i="20"/>
  <c r="S655" i="20"/>
  <c r="S671" i="20"/>
  <c r="S687" i="20"/>
  <c r="S703" i="20"/>
  <c r="S719" i="20"/>
  <c r="S735" i="20"/>
  <c r="U989" i="20"/>
  <c r="U997" i="20"/>
  <c r="U1005" i="20"/>
  <c r="U1013" i="20"/>
  <c r="U1016" i="20"/>
  <c r="T1017" i="20"/>
  <c r="S1018" i="20"/>
  <c r="R1019" i="20"/>
  <c r="R1020" i="20"/>
  <c r="R1021" i="20"/>
  <c r="S1022" i="20"/>
  <c r="R1023" i="20"/>
  <c r="U1028" i="20"/>
  <c r="T1029" i="20"/>
  <c r="S1030" i="20"/>
  <c r="R1031" i="20"/>
  <c r="U1036" i="20"/>
  <c r="T1037" i="20"/>
  <c r="S1038" i="20"/>
  <c r="R1039" i="20"/>
  <c r="R1010" i="20"/>
  <c r="U1020" i="20"/>
  <c r="S1024" i="20"/>
  <c r="R1033" i="20"/>
  <c r="R1041" i="20"/>
  <c r="S552" i="20"/>
  <c r="T987" i="20"/>
  <c r="R1008" i="20"/>
  <c r="S695" i="20"/>
  <c r="S711" i="20"/>
  <c r="S833" i="20"/>
  <c r="S890" i="20"/>
  <c r="S945" i="20"/>
  <c r="S954" i="20"/>
  <c r="S978" i="20"/>
  <c r="T1009" i="20"/>
  <c r="T1025" i="20"/>
  <c r="R1035" i="20"/>
  <c r="U1040" i="20"/>
  <c r="T457" i="20"/>
  <c r="T511" i="20"/>
  <c r="T527" i="20"/>
  <c r="T543" i="20"/>
  <c r="T559" i="20"/>
  <c r="T575" i="20"/>
  <c r="T591" i="20"/>
  <c r="T607" i="20"/>
  <c r="T623" i="20"/>
  <c r="T639" i="20"/>
  <c r="T655" i="20"/>
  <c r="T671" i="20"/>
  <c r="T687" i="20"/>
  <c r="T703" i="20"/>
  <c r="T719" i="20"/>
  <c r="T735" i="20"/>
  <c r="S988" i="20"/>
  <c r="S996" i="20"/>
  <c r="S1004" i="20"/>
  <c r="S1012" i="20"/>
  <c r="U1017" i="20"/>
  <c r="T1018" i="20"/>
  <c r="S1019" i="20"/>
  <c r="S1020" i="20"/>
  <c r="T1021" i="20"/>
  <c r="T1022" i="20"/>
  <c r="S1023" i="20"/>
  <c r="R1024" i="20"/>
  <c r="U1029" i="20"/>
  <c r="T1030" i="20"/>
  <c r="S1031" i="20"/>
  <c r="R1032" i="20"/>
  <c r="U1037" i="20"/>
  <c r="T1038" i="20"/>
  <c r="S1039" i="20"/>
  <c r="R1040" i="20"/>
  <c r="R994" i="20"/>
  <c r="R1003" i="20"/>
  <c r="R1011" i="20"/>
  <c r="T1019" i="20"/>
  <c r="U1022" i="20"/>
  <c r="R1025" i="20"/>
  <c r="U1030" i="20"/>
  <c r="S1032" i="20"/>
  <c r="U1038" i="20"/>
  <c r="S632" i="20"/>
  <c r="S712" i="20"/>
  <c r="S744" i="20"/>
  <c r="R794" i="20"/>
  <c r="R858" i="20"/>
  <c r="R866" i="20"/>
  <c r="R874" i="20"/>
  <c r="R882" i="20"/>
  <c r="R970" i="20"/>
  <c r="S1010" i="20"/>
  <c r="R1026" i="20"/>
  <c r="R1034" i="20"/>
  <c r="U375" i="20"/>
  <c r="S500" i="20"/>
  <c r="S519" i="20"/>
  <c r="S551" i="20"/>
  <c r="S631" i="20"/>
  <c r="S663" i="20"/>
  <c r="S679" i="20"/>
  <c r="S778" i="20"/>
  <c r="S785" i="20"/>
  <c r="S801" i="20"/>
  <c r="S849" i="20"/>
  <c r="S857" i="20"/>
  <c r="S889" i="20"/>
  <c r="S897" i="20"/>
  <c r="S914" i="20"/>
  <c r="S938" i="20"/>
  <c r="S946" i="20"/>
  <c r="S969" i="20"/>
  <c r="S986" i="20"/>
  <c r="T993" i="20"/>
  <c r="T1000" i="20"/>
  <c r="R1027" i="20"/>
  <c r="U1032" i="20"/>
  <c r="S1042" i="20"/>
  <c r="U392" i="20"/>
  <c r="R510" i="20"/>
  <c r="T526" i="20"/>
  <c r="T542" i="20"/>
  <c r="T558" i="20"/>
  <c r="T574" i="20"/>
  <c r="T590" i="20"/>
  <c r="T606" i="20"/>
  <c r="T622" i="20"/>
  <c r="T638" i="20"/>
  <c r="T654" i="20"/>
  <c r="T670" i="20"/>
  <c r="T686" i="20"/>
  <c r="T702" i="20"/>
  <c r="T718" i="20"/>
  <c r="T734" i="20"/>
  <c r="R779" i="20"/>
  <c r="R787" i="20"/>
  <c r="R795" i="20"/>
  <c r="R803" i="20"/>
  <c r="R811" i="20"/>
  <c r="R819" i="20"/>
  <c r="R827" i="20"/>
  <c r="R835" i="20"/>
  <c r="R843" i="20"/>
  <c r="R851" i="20"/>
  <c r="R859" i="20"/>
  <c r="R867" i="20"/>
  <c r="R875" i="20"/>
  <c r="R883" i="20"/>
  <c r="R891" i="20"/>
  <c r="R899" i="20"/>
  <c r="R907" i="20"/>
  <c r="R915" i="20"/>
  <c r="R923" i="20"/>
  <c r="R931" i="20"/>
  <c r="R939" i="20"/>
  <c r="R947" i="20"/>
  <c r="R955" i="20"/>
  <c r="R963" i="20"/>
  <c r="R971" i="20"/>
  <c r="R979" i="20"/>
  <c r="R987" i="20"/>
  <c r="R995" i="20"/>
  <c r="R1002" i="20"/>
  <c r="U1018" i="20"/>
  <c r="T1023" i="20"/>
  <c r="T1031" i="20"/>
  <c r="T1039" i="20"/>
  <c r="U504" i="20"/>
  <c r="S584" i="20"/>
  <c r="S648" i="20"/>
  <c r="S696" i="20"/>
  <c r="S728" i="20"/>
  <c r="R778" i="20"/>
  <c r="R810" i="20"/>
  <c r="R826" i="20"/>
  <c r="R834" i="20"/>
  <c r="R890" i="20"/>
  <c r="R898" i="20"/>
  <c r="R906" i="20"/>
  <c r="R914" i="20"/>
  <c r="T995" i="20"/>
  <c r="S1002" i="20"/>
  <c r="S1009" i="20"/>
  <c r="U1023" i="20"/>
  <c r="R1042" i="20"/>
  <c r="S535" i="20"/>
  <c r="S583" i="20"/>
  <c r="S743" i="20"/>
  <c r="S817" i="20"/>
  <c r="S841" i="20"/>
  <c r="S850" i="20"/>
  <c r="S873" i="20"/>
  <c r="S882" i="20"/>
  <c r="S921" i="20"/>
  <c r="S929" i="20"/>
  <c r="S962" i="20"/>
  <c r="S977" i="20"/>
  <c r="S985" i="20"/>
  <c r="T992" i="20"/>
  <c r="S999" i="20"/>
  <c r="T1008" i="20"/>
  <c r="U1024" i="20"/>
  <c r="S1034" i="20"/>
  <c r="U1031" i="20"/>
  <c r="U410" i="20"/>
  <c r="T500" i="20"/>
  <c r="T519" i="20"/>
  <c r="T535" i="20"/>
  <c r="T551" i="20"/>
  <c r="T567" i="20"/>
  <c r="T583" i="20"/>
  <c r="T599" i="20"/>
  <c r="T615" i="20"/>
  <c r="T631" i="20"/>
  <c r="T647" i="20"/>
  <c r="T663" i="20"/>
  <c r="T679" i="20"/>
  <c r="T695" i="20"/>
  <c r="T711" i="20"/>
  <c r="T727" i="20"/>
  <c r="T743" i="20"/>
  <c r="T776" i="20"/>
  <c r="T777" i="20"/>
  <c r="T784" i="20"/>
  <c r="T785" i="20"/>
  <c r="T792" i="20"/>
  <c r="T793" i="20"/>
  <c r="T800" i="20"/>
  <c r="T801" i="20"/>
  <c r="T808" i="20"/>
  <c r="T809" i="20"/>
  <c r="T816" i="20"/>
  <c r="T817" i="20"/>
  <c r="T824" i="20"/>
  <c r="T825" i="20"/>
  <c r="T832" i="20"/>
  <c r="T833" i="20"/>
  <c r="T840" i="20"/>
  <c r="T841" i="20"/>
  <c r="T848" i="20"/>
  <c r="T849" i="20"/>
  <c r="T856" i="20"/>
  <c r="T857" i="20"/>
  <c r="T864" i="20"/>
  <c r="T865" i="20"/>
  <c r="T872" i="20"/>
  <c r="T873" i="20"/>
  <c r="T880" i="20"/>
  <c r="T881" i="20"/>
  <c r="T888" i="20"/>
  <c r="T889" i="20"/>
  <c r="T896" i="20"/>
  <c r="T897" i="20"/>
  <c r="T904" i="20"/>
  <c r="T905" i="20"/>
  <c r="T912" i="20"/>
  <c r="T913" i="20"/>
  <c r="T920" i="20"/>
  <c r="T921" i="20"/>
  <c r="T928" i="20"/>
  <c r="T929" i="20"/>
  <c r="T936" i="20"/>
  <c r="T937" i="20"/>
  <c r="T944" i="20"/>
  <c r="T945" i="20"/>
  <c r="T952" i="20"/>
  <c r="T953" i="20"/>
  <c r="T960" i="20"/>
  <c r="T961" i="20"/>
  <c r="T968" i="20"/>
  <c r="T969" i="20"/>
  <c r="T976" i="20"/>
  <c r="T977" i="20"/>
  <c r="T984" i="20"/>
  <c r="T985" i="20"/>
  <c r="U991" i="20"/>
  <c r="U992" i="20"/>
  <c r="U999" i="20"/>
  <c r="U1000" i="20"/>
  <c r="U1007" i="20"/>
  <c r="U1008" i="20"/>
  <c r="S1015" i="20"/>
  <c r="R1016" i="20"/>
  <c r="U1025" i="20"/>
  <c r="T1026" i="20"/>
  <c r="S1027" i="20"/>
  <c r="R1028" i="20"/>
  <c r="U1033" i="20"/>
  <c r="T1034" i="20"/>
  <c r="S1035" i="20"/>
  <c r="R1036" i="20"/>
  <c r="U1041" i="20"/>
  <c r="T1042" i="20"/>
  <c r="U912" i="20"/>
  <c r="T990" i="20"/>
  <c r="T1006" i="20"/>
  <c r="T1014" i="20"/>
  <c r="S1016" i="20"/>
  <c r="U1026" i="20"/>
  <c r="S1028" i="20"/>
  <c r="R1029" i="20"/>
  <c r="T1035" i="20"/>
  <c r="S1036" i="20"/>
  <c r="U1042" i="20"/>
  <c r="U501" i="20"/>
  <c r="S520" i="20"/>
  <c r="S568" i="20"/>
  <c r="S600" i="20"/>
  <c r="S616" i="20"/>
  <c r="S664" i="20"/>
  <c r="S680" i="20"/>
  <c r="R786" i="20"/>
  <c r="R802" i="20"/>
  <c r="R842" i="20"/>
  <c r="R922" i="20"/>
  <c r="R992" i="20"/>
  <c r="S1001" i="20"/>
  <c r="T1011" i="20"/>
  <c r="S1025" i="20"/>
  <c r="T1032" i="20"/>
  <c r="S1041" i="20"/>
  <c r="S567" i="20"/>
  <c r="S615" i="20"/>
  <c r="S647" i="20"/>
  <c r="S727" i="20"/>
  <c r="S777" i="20"/>
  <c r="S793" i="20"/>
  <c r="S802" i="20"/>
  <c r="S826" i="20"/>
  <c r="S842" i="20"/>
  <c r="S866" i="20"/>
  <c r="S874" i="20"/>
  <c r="S898" i="20"/>
  <c r="S905" i="20"/>
  <c r="S937" i="20"/>
  <c r="S961" i="20"/>
  <c r="U994" i="20"/>
  <c r="U1002" i="20"/>
  <c r="S1007" i="20"/>
  <c r="T1033" i="20"/>
  <c r="T1041" i="20"/>
  <c r="P439" i="8"/>
  <c r="P438" i="8"/>
  <c r="P437" i="8"/>
  <c r="P436" i="8"/>
  <c r="P435" i="8"/>
  <c r="P434" i="8"/>
  <c r="P433" i="8"/>
  <c r="P432" i="8"/>
  <c r="P431" i="8"/>
  <c r="P430" i="8"/>
  <c r="P429" i="8"/>
  <c r="P428" i="8"/>
  <c r="P427" i="8"/>
  <c r="P426" i="8"/>
  <c r="P425" i="8"/>
  <c r="P424" i="8"/>
  <c r="P423" i="8"/>
  <c r="P422" i="8"/>
  <c r="P421" i="8"/>
  <c r="P420" i="8"/>
  <c r="P419" i="8"/>
  <c r="P418" i="8"/>
  <c r="P417" i="8"/>
  <c r="P416" i="8"/>
  <c r="P415" i="8"/>
  <c r="P414" i="8"/>
  <c r="P413" i="8"/>
  <c r="P412" i="8"/>
  <c r="P411" i="8"/>
  <c r="P410" i="8"/>
  <c r="P409" i="8"/>
  <c r="P408" i="8"/>
  <c r="P407" i="8"/>
  <c r="P406" i="8"/>
  <c r="P405" i="8"/>
  <c r="P404" i="8"/>
  <c r="P403" i="8"/>
  <c r="P402" i="8"/>
  <c r="P401" i="8"/>
  <c r="P400" i="8"/>
  <c r="P399" i="8"/>
  <c r="P398" i="8"/>
  <c r="P397" i="8"/>
  <c r="P396" i="8"/>
  <c r="P395" i="8"/>
  <c r="P394" i="8"/>
  <c r="P393" i="8"/>
  <c r="P392" i="8"/>
  <c r="P391" i="8"/>
  <c r="P390" i="8"/>
  <c r="P389" i="8"/>
  <c r="P388" i="8"/>
  <c r="P387" i="8"/>
  <c r="P386" i="8"/>
  <c r="P385" i="8"/>
  <c r="P384" i="8"/>
  <c r="P383" i="8"/>
  <c r="P382" i="8"/>
  <c r="P381" i="8"/>
  <c r="P380" i="8"/>
  <c r="P379" i="8"/>
  <c r="P378" i="8"/>
  <c r="P377" i="8"/>
  <c r="P376" i="8"/>
  <c r="P375" i="8"/>
  <c r="P374" i="8"/>
  <c r="P373" i="8"/>
  <c r="P372" i="8"/>
  <c r="P371" i="8"/>
  <c r="P370" i="8"/>
  <c r="P369" i="8"/>
  <c r="P368" i="8"/>
  <c r="P367" i="8"/>
  <c r="P366" i="8"/>
  <c r="P365" i="8"/>
  <c r="P364" i="8"/>
  <c r="P363" i="8"/>
  <c r="P362" i="8"/>
  <c r="P361" i="8"/>
  <c r="P360" i="8"/>
  <c r="P359" i="8"/>
  <c r="P358" i="8"/>
  <c r="P357" i="8"/>
  <c r="P356" i="8"/>
  <c r="P355" i="8"/>
  <c r="P354" i="8"/>
  <c r="P353" i="8"/>
  <c r="P352" i="8"/>
  <c r="P351" i="8"/>
  <c r="P350" i="8"/>
  <c r="P349" i="8"/>
  <c r="P348" i="8"/>
  <c r="P347" i="8"/>
  <c r="P346" i="8"/>
  <c r="P345" i="8"/>
  <c r="P344" i="8"/>
  <c r="P343" i="8"/>
  <c r="P342" i="8"/>
  <c r="P341" i="8"/>
  <c r="P340" i="8"/>
  <c r="P339" i="8"/>
  <c r="P338" i="8"/>
  <c r="P337" i="8"/>
  <c r="P336" i="8"/>
  <c r="P335" i="8"/>
  <c r="P334" i="8"/>
  <c r="P333" i="8"/>
  <c r="P332" i="8"/>
  <c r="P331" i="8"/>
  <c r="P330" i="8"/>
  <c r="P329" i="8"/>
  <c r="P328" i="8"/>
  <c r="P327" i="8"/>
  <c r="P326" i="8"/>
  <c r="P325" i="8"/>
  <c r="P324" i="8"/>
  <c r="P323" i="8"/>
  <c r="P322" i="8"/>
  <c r="P321" i="8"/>
  <c r="P320" i="8"/>
  <c r="P319" i="8"/>
  <c r="P318" i="8"/>
  <c r="P317" i="8"/>
  <c r="P316" i="8"/>
  <c r="P315" i="8"/>
  <c r="P314" i="8"/>
  <c r="P313" i="8"/>
  <c r="P312" i="8"/>
  <c r="P311" i="8"/>
  <c r="P310" i="8"/>
  <c r="P309" i="8"/>
  <c r="P308" i="8"/>
  <c r="P307" i="8"/>
  <c r="P306" i="8"/>
  <c r="P305" i="8"/>
  <c r="P304" i="8"/>
  <c r="P303" i="8"/>
  <c r="P302" i="8"/>
  <c r="P301" i="8"/>
  <c r="P300" i="8"/>
  <c r="P299" i="8"/>
  <c r="P298" i="8"/>
  <c r="P297" i="8"/>
  <c r="P296" i="8"/>
  <c r="P295" i="8"/>
  <c r="P294" i="8"/>
  <c r="P293" i="8"/>
  <c r="P292" i="8"/>
  <c r="P291" i="8"/>
  <c r="P290" i="8"/>
  <c r="P289" i="8"/>
  <c r="P288" i="8"/>
  <c r="P287" i="8"/>
  <c r="P286" i="8"/>
  <c r="P285" i="8"/>
  <c r="P284" i="8"/>
  <c r="P283" i="8"/>
  <c r="P282" i="8"/>
  <c r="P281" i="8"/>
  <c r="P280" i="8"/>
  <c r="P279" i="8"/>
  <c r="P278" i="8"/>
  <c r="P277" i="8"/>
  <c r="P276" i="8"/>
  <c r="P275" i="8"/>
  <c r="P274" i="8"/>
  <c r="P273" i="8"/>
  <c r="P272" i="8"/>
  <c r="P271" i="8"/>
  <c r="P270" i="8"/>
  <c r="P269" i="8"/>
  <c r="P268" i="8"/>
  <c r="P267" i="8"/>
  <c r="P266" i="8"/>
  <c r="P265" i="8"/>
  <c r="P264" i="8"/>
  <c r="P263" i="8"/>
  <c r="P262" i="8"/>
  <c r="P261" i="8"/>
  <c r="P260" i="8"/>
  <c r="P259" i="8"/>
  <c r="P258" i="8"/>
  <c r="P257" i="8"/>
  <c r="P256" i="8"/>
  <c r="P255" i="8"/>
  <c r="P254" i="8"/>
  <c r="P253" i="8"/>
  <c r="P252" i="8"/>
  <c r="P251" i="8"/>
  <c r="P250" i="8"/>
  <c r="P249" i="8"/>
  <c r="P248" i="8"/>
  <c r="P247" i="8"/>
  <c r="P246" i="8"/>
  <c r="P245" i="8"/>
  <c r="P244" i="8"/>
  <c r="P243" i="8"/>
  <c r="P242" i="8"/>
  <c r="P241" i="8"/>
  <c r="P240" i="8"/>
  <c r="P239" i="8"/>
  <c r="P238" i="8"/>
  <c r="P237" i="8"/>
  <c r="P236" i="8"/>
  <c r="P235" i="8"/>
  <c r="P234" i="8"/>
  <c r="P233" i="8"/>
  <c r="P232" i="8"/>
  <c r="P231" i="8"/>
  <c r="P230" i="8"/>
  <c r="P229" i="8"/>
  <c r="P228" i="8"/>
  <c r="P227" i="8"/>
  <c r="P226" i="8"/>
  <c r="P225" i="8"/>
  <c r="P224" i="8"/>
  <c r="P223" i="8"/>
  <c r="P222" i="8"/>
  <c r="P221" i="8"/>
  <c r="P220" i="8"/>
  <c r="P219" i="8"/>
  <c r="P218" i="8"/>
  <c r="P217" i="8"/>
  <c r="P216" i="8"/>
  <c r="P215" i="8"/>
  <c r="P214" i="8"/>
  <c r="P213" i="8"/>
  <c r="P212" i="8"/>
  <c r="P211" i="8"/>
  <c r="P210" i="8"/>
  <c r="P209" i="8"/>
  <c r="P208" i="8"/>
  <c r="P207" i="8"/>
  <c r="P206" i="8"/>
  <c r="P205" i="8"/>
  <c r="P204" i="8"/>
  <c r="P203" i="8"/>
  <c r="P202" i="8"/>
  <c r="P201" i="8"/>
  <c r="P200" i="8"/>
  <c r="P199" i="8"/>
  <c r="P198" i="8"/>
  <c r="P197" i="8"/>
  <c r="P196" i="8"/>
  <c r="P195" i="8"/>
  <c r="P194" i="8"/>
  <c r="P193" i="8"/>
  <c r="P192" i="8"/>
  <c r="P191" i="8"/>
  <c r="P190" i="8"/>
  <c r="P189" i="8"/>
  <c r="P188" i="8"/>
  <c r="P187" i="8"/>
  <c r="P186" i="8"/>
  <c r="P185" i="8"/>
  <c r="P184" i="8"/>
  <c r="P183" i="8"/>
  <c r="P182" i="8"/>
  <c r="P181" i="8"/>
  <c r="P180" i="8"/>
  <c r="P179" i="8"/>
  <c r="P178" i="8"/>
  <c r="P177" i="8"/>
  <c r="P176" i="8"/>
  <c r="P175" i="8"/>
  <c r="P174" i="8"/>
  <c r="P173" i="8"/>
  <c r="P172" i="8"/>
  <c r="P171" i="8"/>
  <c r="P170" i="8"/>
  <c r="P169" i="8"/>
  <c r="P168" i="8"/>
  <c r="P167" i="8"/>
  <c r="P166" i="8"/>
  <c r="P165" i="8"/>
  <c r="P164" i="8"/>
  <c r="P163" i="8"/>
  <c r="P162" i="8"/>
  <c r="P161" i="8"/>
  <c r="P160" i="8"/>
  <c r="P159" i="8"/>
  <c r="P158" i="8"/>
  <c r="P157" i="8"/>
  <c r="P156" i="8"/>
  <c r="P155" i="8"/>
  <c r="P154" i="8"/>
  <c r="P153" i="8"/>
  <c r="P152" i="8"/>
  <c r="P151" i="8"/>
  <c r="P150" i="8"/>
  <c r="P149" i="8"/>
  <c r="P148" i="8"/>
  <c r="P147" i="8"/>
  <c r="P146" i="8"/>
  <c r="P145" i="8"/>
  <c r="P144" i="8"/>
  <c r="P143" i="8"/>
  <c r="P142" i="8"/>
  <c r="P141" i="8"/>
  <c r="P140" i="8"/>
  <c r="P139" i="8"/>
  <c r="P138" i="8"/>
  <c r="P137" i="8"/>
  <c r="P136" i="8"/>
  <c r="P135" i="8"/>
  <c r="P134" i="8"/>
  <c r="P133" i="8"/>
  <c r="P132" i="8"/>
  <c r="P131" i="8"/>
  <c r="P130" i="8"/>
  <c r="P129" i="8"/>
  <c r="P128" i="8"/>
  <c r="P127" i="8"/>
  <c r="P126" i="8"/>
  <c r="P125" i="8"/>
  <c r="P124" i="8"/>
  <c r="P123" i="8"/>
  <c r="P122" i="8"/>
  <c r="P121" i="8"/>
  <c r="P120" i="8"/>
  <c r="P119" i="8"/>
  <c r="P118" i="8"/>
  <c r="P117" i="8"/>
  <c r="P116" i="8"/>
  <c r="P115" i="8"/>
  <c r="P114" i="8"/>
  <c r="P113" i="8"/>
  <c r="P112" i="8"/>
  <c r="P111" i="8"/>
  <c r="P110" i="8"/>
  <c r="P109" i="8"/>
  <c r="P108" i="8"/>
  <c r="P107" i="8"/>
  <c r="P106" i="8"/>
  <c r="P105" i="8"/>
  <c r="P104" i="8"/>
  <c r="P103" i="8"/>
  <c r="P102" i="8"/>
  <c r="P101" i="8"/>
  <c r="P100" i="8"/>
  <c r="P99" i="8"/>
  <c r="P98" i="8"/>
  <c r="P97" i="8"/>
  <c r="P96" i="8"/>
  <c r="P95" i="8"/>
  <c r="P94" i="8"/>
  <c r="P93" i="8"/>
  <c r="P92" i="8"/>
  <c r="P91" i="8"/>
  <c r="P90" i="8"/>
  <c r="P89" i="8"/>
  <c r="P88" i="8"/>
  <c r="P87" i="8"/>
  <c r="P86" i="8"/>
  <c r="P85" i="8"/>
  <c r="P84" i="8"/>
  <c r="P83" i="8"/>
  <c r="P82" i="8"/>
  <c r="P81" i="8"/>
  <c r="P80" i="8"/>
  <c r="P79" i="8"/>
  <c r="P78" i="8"/>
  <c r="P77" i="8"/>
  <c r="P76" i="8"/>
  <c r="P75" i="8"/>
  <c r="P74" i="8"/>
  <c r="P73" i="8"/>
  <c r="P72" i="8"/>
  <c r="P71" i="8"/>
  <c r="P70" i="8"/>
  <c r="P69" i="8"/>
  <c r="P68" i="8"/>
  <c r="P67" i="8"/>
  <c r="P66" i="8"/>
  <c r="P65" i="8"/>
  <c r="P64" i="8"/>
  <c r="P63" i="8"/>
  <c r="P62" i="8"/>
  <c r="P61" i="8"/>
  <c r="P60" i="8"/>
  <c r="P59" i="8"/>
  <c r="P58" i="8"/>
  <c r="P57" i="8"/>
  <c r="P56" i="8"/>
  <c r="P55"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P20" i="8"/>
  <c r="P19" i="8"/>
  <c r="P18" i="8"/>
  <c r="P17" i="8"/>
  <c r="P16" i="8"/>
  <c r="P15" i="8"/>
  <c r="P14" i="8"/>
  <c r="P13" i="8"/>
  <c r="P12" i="8"/>
  <c r="P11" i="8"/>
  <c r="P10" i="8"/>
  <c r="P9" i="8"/>
  <c r="P8" i="8"/>
  <c r="P7" i="8"/>
  <c r="P6" i="8"/>
  <c r="P5" i="8"/>
  <c r="P4" i="8"/>
  <c r="Q3" i="13" l="1"/>
  <c r="S3" i="13"/>
  <c r="U3" i="13"/>
  <c r="V3" i="13"/>
  <c r="Q4" i="13"/>
  <c r="S4" i="13"/>
  <c r="U4" i="13"/>
  <c r="V4" i="13"/>
  <c r="Q5" i="13"/>
  <c r="S5" i="13"/>
  <c r="U5" i="13"/>
  <c r="V5" i="13"/>
  <c r="Q6" i="13"/>
  <c r="R6" i="13"/>
  <c r="S6" i="13"/>
  <c r="U6" i="13"/>
  <c r="V6" i="13"/>
  <c r="Q7" i="13"/>
  <c r="S7" i="13"/>
  <c r="T7" i="13"/>
  <c r="U7" i="13"/>
  <c r="V7" i="13"/>
  <c r="Q8" i="13"/>
  <c r="S8" i="13"/>
  <c r="U8" i="13"/>
  <c r="V8" i="13"/>
  <c r="Q9" i="13"/>
  <c r="S9" i="13"/>
  <c r="U9" i="13"/>
  <c r="V9" i="13"/>
  <c r="Q10" i="13"/>
  <c r="R10" i="13"/>
  <c r="S10" i="13"/>
  <c r="U10" i="13"/>
  <c r="V10" i="13"/>
  <c r="Q11" i="13"/>
  <c r="S11" i="13"/>
  <c r="T11" i="13"/>
  <c r="U11" i="13"/>
  <c r="V11" i="13"/>
  <c r="Q12" i="13"/>
  <c r="S12" i="13"/>
  <c r="U12" i="13"/>
  <c r="V12" i="13"/>
  <c r="Q13" i="13"/>
  <c r="S13" i="13"/>
  <c r="U13" i="13"/>
  <c r="V13" i="13"/>
  <c r="Q14" i="13"/>
  <c r="R14" i="13"/>
  <c r="S14" i="13"/>
  <c r="U14" i="13"/>
  <c r="V14" i="13"/>
  <c r="Q15" i="13"/>
  <c r="S15" i="13"/>
  <c r="T15" i="13"/>
  <c r="U15" i="13"/>
  <c r="V15" i="13"/>
  <c r="Q16" i="13"/>
  <c r="S16" i="13"/>
  <c r="U16" i="13"/>
  <c r="V16" i="13"/>
  <c r="Q17" i="13"/>
  <c r="S17" i="13"/>
  <c r="U17" i="13"/>
  <c r="V17" i="13"/>
  <c r="Q18" i="13"/>
  <c r="R18" i="13"/>
  <c r="S18" i="13"/>
  <c r="U18" i="13"/>
  <c r="V18" i="13"/>
  <c r="Q19" i="13"/>
  <c r="S19" i="13"/>
  <c r="T19" i="13"/>
  <c r="U19" i="13"/>
  <c r="V19" i="13"/>
  <c r="Q20" i="13"/>
  <c r="S20" i="13"/>
  <c r="U20" i="13"/>
  <c r="V20" i="13"/>
  <c r="Q21" i="13"/>
  <c r="S21" i="13"/>
  <c r="U21" i="13"/>
  <c r="V21" i="13"/>
  <c r="Q22" i="13"/>
  <c r="R22" i="13"/>
  <c r="S22" i="13"/>
  <c r="U22" i="13"/>
  <c r="V22" i="13"/>
  <c r="Q23" i="13"/>
  <c r="S23" i="13"/>
  <c r="T23" i="13"/>
  <c r="U23" i="13"/>
  <c r="V23" i="13"/>
  <c r="Q24" i="13"/>
  <c r="S24" i="13"/>
  <c r="U24" i="13"/>
  <c r="V24" i="13"/>
  <c r="Q25" i="13"/>
  <c r="S25" i="13"/>
  <c r="U25" i="13"/>
  <c r="V25" i="13"/>
  <c r="Q26" i="13"/>
  <c r="R26" i="13"/>
  <c r="S26" i="13"/>
  <c r="U26" i="13"/>
  <c r="V26" i="13"/>
  <c r="Q27" i="13"/>
  <c r="S27" i="13"/>
  <c r="T27" i="13"/>
  <c r="U27" i="13"/>
  <c r="V27" i="13"/>
  <c r="Q28" i="13"/>
  <c r="S28" i="13"/>
  <c r="U28" i="13"/>
  <c r="V28" i="13"/>
  <c r="Q29" i="13"/>
  <c r="S29" i="13"/>
  <c r="U29" i="13"/>
  <c r="V29" i="13"/>
  <c r="Q30" i="13"/>
  <c r="R30" i="13"/>
  <c r="S30" i="13"/>
  <c r="U30" i="13"/>
  <c r="V30" i="13"/>
  <c r="Q31" i="13"/>
  <c r="S31" i="13"/>
  <c r="T31" i="13"/>
  <c r="U31" i="13"/>
  <c r="V31" i="13"/>
  <c r="Q32" i="13"/>
  <c r="S32" i="13"/>
  <c r="U32" i="13"/>
  <c r="V32" i="13"/>
  <c r="Q33" i="13"/>
  <c r="S33" i="13"/>
  <c r="U33" i="13"/>
  <c r="V33" i="13"/>
  <c r="Q34" i="13"/>
  <c r="R34" i="13"/>
  <c r="S34" i="13"/>
  <c r="U34" i="13"/>
  <c r="V34" i="13"/>
  <c r="Q35" i="13"/>
  <c r="S35" i="13"/>
  <c r="T35" i="13"/>
  <c r="U35" i="13"/>
  <c r="V35" i="13"/>
  <c r="Q36" i="13"/>
  <c r="S36" i="13"/>
  <c r="U36" i="13"/>
  <c r="V36" i="13"/>
  <c r="Q37" i="13"/>
  <c r="S37" i="13"/>
  <c r="U37" i="13"/>
  <c r="V37" i="13"/>
  <c r="Q38" i="13"/>
  <c r="R38" i="13"/>
  <c r="S38" i="13"/>
  <c r="U38" i="13"/>
  <c r="V38" i="13"/>
  <c r="Q39" i="13"/>
  <c r="S39" i="13"/>
  <c r="T39" i="13"/>
  <c r="U39" i="13"/>
  <c r="V39" i="13"/>
  <c r="Q40" i="13"/>
  <c r="S40" i="13"/>
  <c r="U40" i="13"/>
  <c r="V40" i="13"/>
  <c r="Q41" i="13"/>
  <c r="S41" i="13"/>
  <c r="U41" i="13"/>
  <c r="V41" i="13"/>
  <c r="Q42" i="13"/>
  <c r="R42" i="13"/>
  <c r="S42" i="13"/>
  <c r="U42" i="13"/>
  <c r="V42" i="13"/>
  <c r="Q43" i="13"/>
  <c r="S43" i="13"/>
  <c r="T43" i="13"/>
  <c r="U43" i="13"/>
  <c r="V43" i="13"/>
  <c r="Q44" i="13"/>
  <c r="S44" i="13"/>
  <c r="U44" i="13"/>
  <c r="V44" i="13"/>
  <c r="Q45" i="13"/>
  <c r="S45" i="13"/>
  <c r="U45" i="13"/>
  <c r="V45" i="13"/>
  <c r="Q46" i="13"/>
  <c r="R46" i="13"/>
  <c r="S46" i="13"/>
  <c r="U46" i="13"/>
  <c r="V46" i="13"/>
  <c r="Q47" i="13"/>
  <c r="S47" i="13"/>
  <c r="T47" i="13"/>
  <c r="U47" i="13"/>
  <c r="V47" i="13"/>
  <c r="Q48" i="13"/>
  <c r="S48" i="13"/>
  <c r="U48" i="13"/>
  <c r="V48" i="13"/>
  <c r="Q49" i="13"/>
  <c r="S49" i="13"/>
  <c r="U49" i="13"/>
  <c r="V49" i="13"/>
  <c r="Q50" i="13"/>
  <c r="R50" i="13"/>
  <c r="S50" i="13"/>
  <c r="U50" i="13"/>
  <c r="V50" i="13"/>
  <c r="Q51" i="13"/>
  <c r="S51" i="13"/>
  <c r="T51" i="13"/>
  <c r="U51" i="13"/>
  <c r="V51" i="13"/>
  <c r="Q52" i="13"/>
  <c r="S52" i="13"/>
  <c r="U52" i="13"/>
  <c r="V52" i="13"/>
  <c r="Q53" i="13"/>
  <c r="S53" i="13"/>
  <c r="U53" i="13"/>
  <c r="V53" i="13"/>
  <c r="Q54" i="13"/>
  <c r="R54" i="13"/>
  <c r="S54" i="13"/>
  <c r="U54" i="13"/>
  <c r="V54" i="13"/>
  <c r="Q55" i="13"/>
  <c r="S55" i="13"/>
  <c r="T55" i="13"/>
  <c r="U55" i="13"/>
  <c r="V55" i="13"/>
  <c r="Q56" i="13"/>
  <c r="S56" i="13"/>
  <c r="U56" i="13"/>
  <c r="V56" i="13"/>
  <c r="Q57" i="13"/>
  <c r="S57" i="13"/>
  <c r="U57" i="13"/>
  <c r="V57" i="13"/>
  <c r="Q58" i="13"/>
  <c r="R58" i="13"/>
  <c r="S58" i="13"/>
  <c r="U58" i="13"/>
  <c r="V58" i="13"/>
  <c r="Q59" i="13"/>
  <c r="S59" i="13"/>
  <c r="T59" i="13"/>
  <c r="U59" i="13"/>
  <c r="V59" i="13"/>
  <c r="Q60" i="13"/>
  <c r="S60" i="13"/>
  <c r="U60" i="13"/>
  <c r="V60" i="13"/>
  <c r="Q61" i="13"/>
  <c r="S61" i="13"/>
  <c r="U61" i="13"/>
  <c r="V61" i="13"/>
  <c r="Q62" i="13"/>
  <c r="R62" i="13"/>
  <c r="S62" i="13"/>
  <c r="U62" i="13"/>
  <c r="V62" i="13"/>
  <c r="Q63" i="13"/>
  <c r="S63" i="13"/>
  <c r="T63" i="13"/>
  <c r="U63" i="13"/>
  <c r="V63" i="13"/>
  <c r="Q64" i="13"/>
  <c r="S64" i="13"/>
  <c r="U64" i="13"/>
  <c r="V64" i="13"/>
  <c r="Q65" i="13"/>
  <c r="S65" i="13"/>
  <c r="U65" i="13"/>
  <c r="V65" i="13"/>
  <c r="Q66" i="13"/>
  <c r="R66" i="13"/>
  <c r="S66" i="13"/>
  <c r="U66" i="13"/>
  <c r="V66" i="13"/>
  <c r="Q67" i="13"/>
  <c r="S67" i="13"/>
  <c r="T67" i="13"/>
  <c r="U67" i="13"/>
  <c r="V67" i="13"/>
  <c r="Q68" i="13"/>
  <c r="S68" i="13"/>
  <c r="U68" i="13"/>
  <c r="V68" i="13"/>
  <c r="Q69" i="13"/>
  <c r="S69" i="13"/>
  <c r="U69" i="13"/>
  <c r="V69" i="13"/>
  <c r="Q70" i="13"/>
  <c r="R70" i="13"/>
  <c r="S70" i="13"/>
  <c r="U70" i="13"/>
  <c r="V70" i="13"/>
  <c r="Q71" i="13"/>
  <c r="S71" i="13"/>
  <c r="T71" i="13"/>
  <c r="U71" i="13"/>
  <c r="V71" i="13"/>
  <c r="Q72" i="13"/>
  <c r="S72" i="13"/>
  <c r="U72" i="13"/>
  <c r="V72" i="13"/>
  <c r="Q73" i="13"/>
  <c r="S73" i="13"/>
  <c r="U73" i="13"/>
  <c r="V73" i="13"/>
  <c r="Q74" i="13"/>
  <c r="R74" i="13"/>
  <c r="S74" i="13"/>
  <c r="U74" i="13"/>
  <c r="V74" i="13"/>
  <c r="Q75" i="13"/>
  <c r="S75" i="13"/>
  <c r="T75" i="13"/>
  <c r="U75" i="13"/>
  <c r="V75" i="13"/>
  <c r="Q76" i="13"/>
  <c r="S76" i="13"/>
  <c r="U76" i="13"/>
  <c r="V76" i="13"/>
  <c r="Q77" i="13"/>
  <c r="S77" i="13"/>
  <c r="U77" i="13"/>
  <c r="V77" i="13"/>
  <c r="Q78" i="13"/>
  <c r="R78" i="13"/>
  <c r="S78" i="13"/>
  <c r="U78" i="13"/>
  <c r="V78" i="13"/>
  <c r="Q79" i="13"/>
  <c r="S79" i="13"/>
  <c r="T79" i="13"/>
  <c r="U79" i="13"/>
  <c r="V79" i="13"/>
  <c r="Q80" i="13"/>
  <c r="S80" i="13"/>
  <c r="U80" i="13"/>
  <c r="V80" i="13"/>
  <c r="Q81" i="13"/>
  <c r="S81" i="13"/>
  <c r="U81" i="13"/>
  <c r="V81" i="13"/>
  <c r="Q82" i="13"/>
  <c r="R82" i="13"/>
  <c r="S82" i="13"/>
  <c r="U82" i="13"/>
  <c r="V82" i="13"/>
  <c r="Q83" i="13"/>
  <c r="S83" i="13"/>
  <c r="T83" i="13"/>
  <c r="U83" i="13"/>
  <c r="V83" i="13"/>
  <c r="Q84" i="13"/>
  <c r="S84" i="13"/>
  <c r="U84" i="13"/>
  <c r="V84" i="13"/>
  <c r="Q85" i="13"/>
  <c r="S85" i="13"/>
  <c r="U85" i="13"/>
  <c r="V85" i="13"/>
  <c r="Q86" i="13"/>
  <c r="R86" i="13"/>
  <c r="S86" i="13"/>
  <c r="U86" i="13"/>
  <c r="V86" i="13"/>
  <c r="Q87" i="13"/>
  <c r="S87" i="13"/>
  <c r="T87" i="13"/>
  <c r="U87" i="13"/>
  <c r="V87" i="13"/>
  <c r="Q88" i="13"/>
  <c r="S88" i="13"/>
  <c r="U88" i="13"/>
  <c r="V88" i="13"/>
  <c r="Q89" i="13"/>
  <c r="S89" i="13"/>
  <c r="U89" i="13"/>
  <c r="V89" i="13"/>
  <c r="Q90" i="13"/>
  <c r="R90" i="13"/>
  <c r="S90" i="13"/>
  <c r="U90" i="13"/>
  <c r="V90" i="13"/>
  <c r="Q91" i="13"/>
  <c r="S91" i="13"/>
  <c r="T91" i="13"/>
  <c r="U91" i="13"/>
  <c r="V91" i="13"/>
  <c r="Q92" i="13"/>
  <c r="S92" i="13"/>
  <c r="U92" i="13"/>
  <c r="V92" i="13"/>
  <c r="Q93" i="13"/>
  <c r="S93" i="13"/>
  <c r="U93" i="13"/>
  <c r="V93" i="13"/>
  <c r="Q94" i="13"/>
  <c r="R94" i="13"/>
  <c r="S94" i="13"/>
  <c r="U94" i="13"/>
  <c r="V94" i="13"/>
  <c r="Q95" i="13"/>
  <c r="S95" i="13"/>
  <c r="T95" i="13"/>
  <c r="U95" i="13"/>
  <c r="V95" i="13"/>
  <c r="Q96" i="13"/>
  <c r="S96" i="13"/>
  <c r="U96" i="13"/>
  <c r="V96" i="13"/>
  <c r="Q97" i="13"/>
  <c r="S97" i="13"/>
  <c r="U97" i="13"/>
  <c r="V97" i="13"/>
  <c r="Q98" i="13"/>
  <c r="R98" i="13"/>
  <c r="S98" i="13"/>
  <c r="U98" i="13"/>
  <c r="V98" i="13"/>
  <c r="Q99" i="13"/>
  <c r="S99" i="13"/>
  <c r="T99" i="13"/>
  <c r="U99" i="13"/>
  <c r="V99" i="13"/>
  <c r="Q100" i="13"/>
  <c r="S100" i="13"/>
  <c r="U100" i="13"/>
  <c r="V100" i="13"/>
  <c r="Q101" i="13"/>
  <c r="S101" i="13"/>
  <c r="U101" i="13"/>
  <c r="V101" i="13"/>
  <c r="Q102" i="13"/>
  <c r="R102" i="13"/>
  <c r="S102" i="13"/>
  <c r="U102" i="13"/>
  <c r="V102" i="13"/>
  <c r="Q103" i="13"/>
  <c r="S103" i="13"/>
  <c r="T103" i="13"/>
  <c r="U103" i="13"/>
  <c r="V103" i="13"/>
  <c r="Q104" i="13"/>
  <c r="S104" i="13"/>
  <c r="U104" i="13"/>
  <c r="V104" i="13"/>
  <c r="Q105" i="13"/>
  <c r="S105" i="13"/>
  <c r="U105" i="13"/>
  <c r="V105" i="13"/>
  <c r="Q106" i="13"/>
  <c r="R106" i="13"/>
  <c r="S106" i="13"/>
  <c r="U106" i="13"/>
  <c r="V106" i="13"/>
  <c r="Q107" i="13"/>
  <c r="S107" i="13"/>
  <c r="T107" i="13"/>
  <c r="U107" i="13"/>
  <c r="V107" i="13"/>
  <c r="Q108" i="13"/>
  <c r="S108" i="13"/>
  <c r="U108" i="13"/>
  <c r="V108" i="13"/>
  <c r="Q109" i="13"/>
  <c r="S109" i="13"/>
  <c r="U109" i="13"/>
  <c r="V109" i="13"/>
  <c r="Q110" i="13"/>
  <c r="R110" i="13"/>
  <c r="S110" i="13"/>
  <c r="U110" i="13"/>
  <c r="V110" i="13"/>
  <c r="Q111" i="13"/>
  <c r="S111" i="13"/>
  <c r="T111" i="13"/>
  <c r="U111" i="13"/>
  <c r="V111" i="13"/>
  <c r="Q112" i="13"/>
  <c r="S112" i="13"/>
  <c r="U112" i="13"/>
  <c r="V112" i="13"/>
  <c r="O3" i="13"/>
  <c r="P3" i="13"/>
  <c r="O4" i="13"/>
  <c r="P4" i="13"/>
  <c r="O5" i="13"/>
  <c r="P5" i="13"/>
  <c r="O6" i="13"/>
  <c r="P6" i="13"/>
  <c r="O7" i="13"/>
  <c r="P7" i="13"/>
  <c r="O8" i="13"/>
  <c r="P8" i="13"/>
  <c r="O9" i="13"/>
  <c r="P9" i="13"/>
  <c r="O10" i="13"/>
  <c r="P10" i="13"/>
  <c r="O11" i="13"/>
  <c r="P11" i="13"/>
  <c r="O12" i="13"/>
  <c r="P12" i="13"/>
  <c r="O13" i="13"/>
  <c r="P13" i="13"/>
  <c r="O14" i="13"/>
  <c r="P14" i="13"/>
  <c r="O15" i="13"/>
  <c r="P15" i="13"/>
  <c r="O16" i="13"/>
  <c r="P16" i="13"/>
  <c r="O17" i="13"/>
  <c r="P17" i="13"/>
  <c r="O18" i="13"/>
  <c r="P18" i="13"/>
  <c r="O19" i="13"/>
  <c r="P19" i="13"/>
  <c r="O20" i="13"/>
  <c r="P20" i="13"/>
  <c r="O21" i="13"/>
  <c r="P21" i="13"/>
  <c r="O22" i="13"/>
  <c r="P22" i="13"/>
  <c r="O23" i="13"/>
  <c r="P23" i="13"/>
  <c r="O24" i="13"/>
  <c r="P24" i="13"/>
  <c r="O25" i="13"/>
  <c r="P25" i="13"/>
  <c r="O26" i="13"/>
  <c r="P26" i="13"/>
  <c r="O27" i="13"/>
  <c r="P27" i="13"/>
  <c r="O28" i="13"/>
  <c r="P28" i="13"/>
  <c r="O29" i="13"/>
  <c r="P29" i="13"/>
  <c r="O30" i="13"/>
  <c r="P30" i="13"/>
  <c r="O31" i="13"/>
  <c r="P31" i="13"/>
  <c r="O32" i="13"/>
  <c r="P32" i="13"/>
  <c r="O33" i="13"/>
  <c r="P33" i="13"/>
  <c r="O34" i="13"/>
  <c r="P34" i="13"/>
  <c r="O35" i="13"/>
  <c r="P35" i="13"/>
  <c r="O36" i="13"/>
  <c r="P36" i="13"/>
  <c r="O37" i="13"/>
  <c r="P37" i="13"/>
  <c r="O38" i="13"/>
  <c r="P38" i="13"/>
  <c r="O39" i="13"/>
  <c r="P39" i="13"/>
  <c r="O40" i="13"/>
  <c r="P40" i="13"/>
  <c r="O41" i="13"/>
  <c r="P41" i="13"/>
  <c r="O42" i="13"/>
  <c r="P42" i="13"/>
  <c r="O43" i="13"/>
  <c r="P43" i="13"/>
  <c r="O44" i="13"/>
  <c r="P44" i="13"/>
  <c r="O45" i="13"/>
  <c r="P45" i="13"/>
  <c r="O46" i="13"/>
  <c r="P46" i="13"/>
  <c r="O47" i="13"/>
  <c r="P47" i="13"/>
  <c r="O48" i="13"/>
  <c r="P48" i="13"/>
  <c r="O49" i="13"/>
  <c r="P49" i="13"/>
  <c r="O50" i="13"/>
  <c r="P50" i="13"/>
  <c r="O51" i="13"/>
  <c r="P51" i="13"/>
  <c r="O52" i="13"/>
  <c r="P52" i="13"/>
  <c r="O53" i="13"/>
  <c r="P53" i="13"/>
  <c r="O54" i="13"/>
  <c r="P54" i="13"/>
  <c r="O55" i="13"/>
  <c r="P55" i="13"/>
  <c r="O56" i="13"/>
  <c r="P56" i="13"/>
  <c r="O57" i="13"/>
  <c r="P57" i="13"/>
  <c r="O58" i="13"/>
  <c r="P58" i="13"/>
  <c r="O59" i="13"/>
  <c r="P59" i="13"/>
  <c r="O60" i="13"/>
  <c r="P60" i="13"/>
  <c r="O61" i="13"/>
  <c r="P61" i="13"/>
  <c r="O62" i="13"/>
  <c r="P62" i="13"/>
  <c r="O63" i="13"/>
  <c r="P63" i="13"/>
  <c r="O64" i="13"/>
  <c r="P64" i="13"/>
  <c r="O65" i="13"/>
  <c r="P65" i="13"/>
  <c r="O66" i="13"/>
  <c r="P66" i="13"/>
  <c r="O67" i="13"/>
  <c r="P67" i="13"/>
  <c r="O68" i="13"/>
  <c r="P68" i="13"/>
  <c r="O69" i="13"/>
  <c r="P69" i="13"/>
  <c r="O70" i="13"/>
  <c r="P70" i="13"/>
  <c r="O71" i="13"/>
  <c r="P71" i="13"/>
  <c r="O72" i="13"/>
  <c r="P72" i="13"/>
  <c r="O73" i="13"/>
  <c r="P73" i="13"/>
  <c r="O74" i="13"/>
  <c r="P74" i="13"/>
  <c r="O75" i="13"/>
  <c r="P75" i="13"/>
  <c r="O76" i="13"/>
  <c r="P76" i="13"/>
  <c r="O77" i="13"/>
  <c r="P77" i="13"/>
  <c r="O78" i="13"/>
  <c r="P78" i="13"/>
  <c r="O79" i="13"/>
  <c r="P79" i="13"/>
  <c r="O80" i="13"/>
  <c r="P80" i="13"/>
  <c r="O81" i="13"/>
  <c r="P81" i="13"/>
  <c r="O82" i="13"/>
  <c r="P82" i="13"/>
  <c r="O83" i="13"/>
  <c r="P83" i="13"/>
  <c r="O84" i="13"/>
  <c r="P84" i="13"/>
  <c r="O85" i="13"/>
  <c r="P85" i="13"/>
  <c r="O86" i="13"/>
  <c r="P86" i="13"/>
  <c r="O87" i="13"/>
  <c r="P87" i="13"/>
  <c r="O88" i="13"/>
  <c r="P88" i="13"/>
  <c r="O89" i="13"/>
  <c r="P89" i="13"/>
  <c r="O90" i="13"/>
  <c r="P90" i="13"/>
  <c r="O91" i="13"/>
  <c r="P91" i="13"/>
  <c r="O92" i="13"/>
  <c r="P92" i="13"/>
  <c r="O93" i="13"/>
  <c r="P93" i="13"/>
  <c r="O94" i="13"/>
  <c r="P94" i="13"/>
  <c r="O95" i="13"/>
  <c r="P95" i="13"/>
  <c r="O96" i="13"/>
  <c r="P96" i="13"/>
  <c r="O97" i="13"/>
  <c r="P97" i="13"/>
  <c r="O98" i="13"/>
  <c r="P98" i="13"/>
  <c r="O99" i="13"/>
  <c r="P99" i="13"/>
  <c r="O100" i="13"/>
  <c r="P100" i="13"/>
  <c r="O101" i="13"/>
  <c r="P101" i="13"/>
  <c r="O102" i="13"/>
  <c r="P102" i="13"/>
  <c r="O103" i="13"/>
  <c r="P103" i="13"/>
  <c r="O104" i="13"/>
  <c r="P104" i="13"/>
  <c r="O105" i="13"/>
  <c r="P105" i="13"/>
  <c r="O106" i="13"/>
  <c r="P106" i="13"/>
  <c r="O107" i="13"/>
  <c r="P107" i="13"/>
  <c r="O108" i="13"/>
  <c r="P108" i="13"/>
  <c r="O109" i="13"/>
  <c r="P109" i="13"/>
  <c r="O110" i="13"/>
  <c r="P110" i="13"/>
  <c r="O111" i="13"/>
  <c r="P111" i="13"/>
  <c r="O112" i="13"/>
  <c r="P112" i="13"/>
  <c r="P2" i="13"/>
  <c r="O2" i="13"/>
  <c r="Z8" i="13"/>
  <c r="R7" i="13" s="1"/>
  <c r="AC7" i="13"/>
  <c r="AB7" i="13"/>
  <c r="Z7" i="13"/>
  <c r="U2" i="13"/>
  <c r="V2" i="13"/>
  <c r="O3" i="12"/>
  <c r="P3" i="12"/>
  <c r="O4" i="12"/>
  <c r="P4" i="12"/>
  <c r="O5" i="12"/>
  <c r="P5" i="12"/>
  <c r="O6" i="12"/>
  <c r="P6" i="12"/>
  <c r="O7" i="12"/>
  <c r="P7" i="12"/>
  <c r="O8" i="12"/>
  <c r="P8" i="12"/>
  <c r="O9" i="12"/>
  <c r="P9" i="12"/>
  <c r="O10" i="12"/>
  <c r="P10" i="12"/>
  <c r="O11" i="12"/>
  <c r="P11" i="12"/>
  <c r="O12" i="12"/>
  <c r="P12" i="12"/>
  <c r="O13" i="12"/>
  <c r="P13" i="12"/>
  <c r="O14" i="12"/>
  <c r="P14" i="12"/>
  <c r="O15" i="12"/>
  <c r="P15" i="12"/>
  <c r="O16" i="12"/>
  <c r="P16" i="12"/>
  <c r="O17" i="12"/>
  <c r="P17" i="12"/>
  <c r="O18" i="12"/>
  <c r="P18" i="12"/>
  <c r="P2" i="12"/>
  <c r="O2" i="12"/>
  <c r="Z8" i="12"/>
  <c r="Z7" i="12"/>
  <c r="U4" i="12" s="1"/>
  <c r="O3" i="11"/>
  <c r="P3" i="11"/>
  <c r="O4" i="11"/>
  <c r="P4" i="11"/>
  <c r="O5" i="11"/>
  <c r="P5" i="11"/>
  <c r="O6" i="11"/>
  <c r="P6" i="11"/>
  <c r="O7" i="11"/>
  <c r="P7" i="11"/>
  <c r="O8" i="11"/>
  <c r="P8" i="11"/>
  <c r="O9" i="11"/>
  <c r="P9" i="11"/>
  <c r="O10" i="11"/>
  <c r="P10" i="11"/>
  <c r="O11" i="11"/>
  <c r="P11" i="11"/>
  <c r="O12" i="11"/>
  <c r="P12" i="11"/>
  <c r="O13" i="11"/>
  <c r="P13" i="11"/>
  <c r="O14" i="11"/>
  <c r="P14" i="11"/>
  <c r="O15" i="11"/>
  <c r="P15" i="11"/>
  <c r="O16" i="11"/>
  <c r="P16" i="11"/>
  <c r="O17" i="11"/>
  <c r="P17" i="11"/>
  <c r="O18" i="11"/>
  <c r="P18" i="11"/>
  <c r="O19" i="11"/>
  <c r="P19" i="11"/>
  <c r="O20" i="11"/>
  <c r="P20" i="11"/>
  <c r="O21" i="11"/>
  <c r="P21" i="11"/>
  <c r="O22" i="11"/>
  <c r="P22" i="11"/>
  <c r="O23" i="11"/>
  <c r="P23" i="11"/>
  <c r="O24" i="11"/>
  <c r="P24" i="11"/>
  <c r="O25" i="11"/>
  <c r="P25" i="11"/>
  <c r="O26" i="11"/>
  <c r="P26" i="11"/>
  <c r="O27" i="11"/>
  <c r="P27" i="11"/>
  <c r="O28" i="11"/>
  <c r="P28" i="11"/>
  <c r="O29" i="11"/>
  <c r="P29" i="11"/>
  <c r="O30" i="11"/>
  <c r="P30" i="11"/>
  <c r="O31" i="11"/>
  <c r="P31" i="11"/>
  <c r="O32" i="11"/>
  <c r="P32" i="11"/>
  <c r="O33" i="11"/>
  <c r="P33" i="11"/>
  <c r="O34" i="11"/>
  <c r="P34" i="11"/>
  <c r="O35" i="11"/>
  <c r="P35" i="11"/>
  <c r="O36" i="11"/>
  <c r="P36" i="11"/>
  <c r="O37" i="11"/>
  <c r="P37" i="11"/>
  <c r="O38" i="11"/>
  <c r="P38" i="11"/>
  <c r="O39" i="11"/>
  <c r="P39" i="11"/>
  <c r="O40" i="11"/>
  <c r="P40" i="11"/>
  <c r="O41" i="11"/>
  <c r="P41" i="11"/>
  <c r="O42" i="11"/>
  <c r="P42" i="11"/>
  <c r="O43" i="11"/>
  <c r="P43" i="11"/>
  <c r="O44" i="11"/>
  <c r="P44" i="11"/>
  <c r="O45" i="11"/>
  <c r="P45" i="11"/>
  <c r="O46" i="11"/>
  <c r="P46" i="11"/>
  <c r="O47" i="11"/>
  <c r="P47" i="11"/>
  <c r="O48" i="11"/>
  <c r="P48" i="11"/>
  <c r="O49" i="11"/>
  <c r="P49" i="11"/>
  <c r="O50" i="11"/>
  <c r="P50" i="11"/>
  <c r="O51" i="11"/>
  <c r="P51" i="11"/>
  <c r="O52" i="11"/>
  <c r="P52" i="11"/>
  <c r="O53" i="11"/>
  <c r="P53" i="11"/>
  <c r="O54" i="11"/>
  <c r="P54" i="11"/>
  <c r="O55" i="11"/>
  <c r="P55" i="11"/>
  <c r="O56" i="11"/>
  <c r="P56" i="11"/>
  <c r="O57" i="11"/>
  <c r="P57" i="11"/>
  <c r="O58" i="11"/>
  <c r="P58" i="11"/>
  <c r="O59" i="11"/>
  <c r="P59" i="11"/>
  <c r="O60" i="11"/>
  <c r="P60" i="11"/>
  <c r="O61" i="11"/>
  <c r="P61" i="11"/>
  <c r="O62" i="11"/>
  <c r="P62" i="11"/>
  <c r="O63" i="11"/>
  <c r="P63" i="11"/>
  <c r="O64" i="11"/>
  <c r="P64" i="11"/>
  <c r="O65" i="11"/>
  <c r="P65" i="11"/>
  <c r="O66" i="11"/>
  <c r="P66" i="11"/>
  <c r="O67" i="11"/>
  <c r="P67" i="11"/>
  <c r="O68" i="11"/>
  <c r="P68" i="11"/>
  <c r="O69" i="11"/>
  <c r="P69" i="11"/>
  <c r="O70" i="11"/>
  <c r="P70" i="11"/>
  <c r="O71" i="11"/>
  <c r="P71" i="11"/>
  <c r="O72" i="11"/>
  <c r="P72" i="11"/>
  <c r="O73" i="11"/>
  <c r="P73" i="11"/>
  <c r="O74" i="11"/>
  <c r="P74" i="11"/>
  <c r="O75" i="11"/>
  <c r="P75" i="11"/>
  <c r="O76" i="11"/>
  <c r="P76" i="11"/>
  <c r="O77" i="11"/>
  <c r="P77" i="11"/>
  <c r="O78" i="11"/>
  <c r="P78" i="11"/>
  <c r="O79" i="11"/>
  <c r="P79" i="11"/>
  <c r="O80" i="11"/>
  <c r="P80" i="11"/>
  <c r="O81" i="11"/>
  <c r="P81" i="11"/>
  <c r="O82" i="11"/>
  <c r="P82" i="11"/>
  <c r="O83" i="11"/>
  <c r="P83" i="11"/>
  <c r="O84" i="11"/>
  <c r="P84" i="11"/>
  <c r="O85" i="11"/>
  <c r="P85" i="11"/>
  <c r="O86" i="11"/>
  <c r="P86" i="11"/>
  <c r="O87" i="11"/>
  <c r="P87" i="11"/>
  <c r="O88" i="11"/>
  <c r="P88" i="11"/>
  <c r="O89" i="11"/>
  <c r="P89" i="11"/>
  <c r="O90" i="11"/>
  <c r="P90" i="11"/>
  <c r="O91" i="11"/>
  <c r="P91" i="11"/>
  <c r="O92" i="11"/>
  <c r="P92" i="11"/>
  <c r="O93" i="11"/>
  <c r="P93" i="11"/>
  <c r="O94" i="11"/>
  <c r="P94" i="11"/>
  <c r="O95" i="11"/>
  <c r="P95" i="11"/>
  <c r="O96" i="11"/>
  <c r="P96" i="11"/>
  <c r="O97" i="11"/>
  <c r="P97" i="11"/>
  <c r="O98" i="11"/>
  <c r="P98" i="11"/>
  <c r="O99" i="11"/>
  <c r="P99" i="11"/>
  <c r="O100" i="11"/>
  <c r="P100" i="11"/>
  <c r="O101" i="11"/>
  <c r="P101" i="11"/>
  <c r="O102" i="11"/>
  <c r="P102" i="11"/>
  <c r="O103" i="11"/>
  <c r="P103" i="11"/>
  <c r="O104" i="11"/>
  <c r="P104" i="11"/>
  <c r="O105" i="11"/>
  <c r="P105" i="11"/>
  <c r="O106" i="11"/>
  <c r="P106" i="11"/>
  <c r="O107" i="11"/>
  <c r="P107" i="11"/>
  <c r="O108" i="11"/>
  <c r="P108" i="11"/>
  <c r="O109" i="11"/>
  <c r="P109" i="11"/>
  <c r="O110" i="11"/>
  <c r="P110" i="11"/>
  <c r="O111" i="11"/>
  <c r="P111" i="11"/>
  <c r="O112" i="11"/>
  <c r="P112" i="11"/>
  <c r="O113" i="11"/>
  <c r="P113" i="11"/>
  <c r="O114" i="11"/>
  <c r="P114" i="11"/>
  <c r="O115" i="11"/>
  <c r="P115" i="11"/>
  <c r="O116" i="11"/>
  <c r="P116" i="11"/>
  <c r="O117" i="11"/>
  <c r="P117" i="11"/>
  <c r="O118" i="11"/>
  <c r="P118" i="11"/>
  <c r="O119" i="11"/>
  <c r="P119" i="11"/>
  <c r="O120" i="11"/>
  <c r="P120" i="11"/>
  <c r="O121" i="11"/>
  <c r="P121" i="11"/>
  <c r="O122" i="11"/>
  <c r="P122" i="11"/>
  <c r="O123" i="11"/>
  <c r="P123" i="11"/>
  <c r="O124" i="11"/>
  <c r="P124" i="11"/>
  <c r="O125" i="11"/>
  <c r="P125" i="11"/>
  <c r="O126" i="11"/>
  <c r="P126" i="11"/>
  <c r="O127" i="11"/>
  <c r="P127" i="11"/>
  <c r="O128" i="11"/>
  <c r="P128" i="11"/>
  <c r="O129" i="11"/>
  <c r="P129" i="11"/>
  <c r="O130" i="11"/>
  <c r="P130" i="11"/>
  <c r="O131" i="11"/>
  <c r="P131" i="11"/>
  <c r="O132" i="11"/>
  <c r="P132" i="11"/>
  <c r="O133" i="11"/>
  <c r="P133" i="11"/>
  <c r="O134" i="11"/>
  <c r="P134" i="11"/>
  <c r="O135" i="11"/>
  <c r="P135" i="11"/>
  <c r="O136" i="11"/>
  <c r="P136" i="11"/>
  <c r="O137" i="11"/>
  <c r="P137" i="11"/>
  <c r="O138" i="11"/>
  <c r="P138" i="11"/>
  <c r="O139" i="11"/>
  <c r="P139" i="11"/>
  <c r="O140" i="11"/>
  <c r="P140" i="11"/>
  <c r="O141" i="11"/>
  <c r="P141" i="11"/>
  <c r="O142" i="11"/>
  <c r="P142" i="11"/>
  <c r="O143" i="11"/>
  <c r="P143" i="11"/>
  <c r="O144" i="11"/>
  <c r="P144" i="11"/>
  <c r="O145" i="11"/>
  <c r="P145" i="11"/>
  <c r="O146" i="11"/>
  <c r="P146" i="11"/>
  <c r="O147" i="11"/>
  <c r="P147" i="11"/>
  <c r="O148" i="11"/>
  <c r="P148" i="11"/>
  <c r="O149" i="11"/>
  <c r="P149" i="11"/>
  <c r="O150" i="11"/>
  <c r="P150" i="11"/>
  <c r="O151" i="11"/>
  <c r="P151" i="11"/>
  <c r="O152" i="11"/>
  <c r="P152" i="11"/>
  <c r="O153" i="11"/>
  <c r="P153" i="11"/>
  <c r="O154" i="11"/>
  <c r="P154" i="11"/>
  <c r="O155" i="11"/>
  <c r="P155" i="11"/>
  <c r="O156" i="11"/>
  <c r="P156" i="11"/>
  <c r="O157" i="11"/>
  <c r="P157" i="11"/>
  <c r="O158" i="11"/>
  <c r="P158" i="11"/>
  <c r="O159" i="11"/>
  <c r="P159" i="11"/>
  <c r="O160" i="11"/>
  <c r="P160" i="11"/>
  <c r="V160" i="11"/>
  <c r="O161" i="11"/>
  <c r="P161" i="11"/>
  <c r="O162" i="11"/>
  <c r="P162" i="11"/>
  <c r="O163" i="11"/>
  <c r="P163" i="11"/>
  <c r="O164" i="11"/>
  <c r="P164" i="11"/>
  <c r="O165" i="11"/>
  <c r="P165" i="11"/>
  <c r="O166" i="11"/>
  <c r="P166" i="11"/>
  <c r="O167" i="11"/>
  <c r="P167" i="11"/>
  <c r="O168" i="11"/>
  <c r="P168" i="11"/>
  <c r="O169" i="11"/>
  <c r="P169" i="11"/>
  <c r="O170" i="11"/>
  <c r="P170" i="11"/>
  <c r="U170" i="11"/>
  <c r="O171" i="11"/>
  <c r="P171" i="11"/>
  <c r="O172" i="11"/>
  <c r="P172" i="11"/>
  <c r="O173" i="11"/>
  <c r="P173" i="11"/>
  <c r="O174" i="11"/>
  <c r="P174" i="11"/>
  <c r="O175" i="11"/>
  <c r="P175" i="11"/>
  <c r="O176" i="11"/>
  <c r="P176" i="11"/>
  <c r="O177" i="11"/>
  <c r="P177" i="11"/>
  <c r="O178" i="11"/>
  <c r="P178" i="11"/>
  <c r="O179" i="11"/>
  <c r="P179" i="11"/>
  <c r="O180" i="11"/>
  <c r="P180" i="11"/>
  <c r="O181" i="11"/>
  <c r="P181" i="11"/>
  <c r="O182" i="11"/>
  <c r="P182" i="11"/>
  <c r="O183" i="11"/>
  <c r="P183" i="11"/>
  <c r="O184" i="11"/>
  <c r="P184" i="11"/>
  <c r="U184" i="11"/>
  <c r="O185" i="11"/>
  <c r="P185" i="11"/>
  <c r="O186" i="11"/>
  <c r="P186" i="11"/>
  <c r="O187" i="11"/>
  <c r="P187" i="11"/>
  <c r="O188" i="11"/>
  <c r="P188" i="11"/>
  <c r="O189" i="11"/>
  <c r="P189" i="11"/>
  <c r="O190" i="11"/>
  <c r="P190" i="11"/>
  <c r="O191" i="11"/>
  <c r="P191" i="11"/>
  <c r="O192" i="11"/>
  <c r="P192" i="11"/>
  <c r="U192" i="11"/>
  <c r="O193" i="11"/>
  <c r="P193" i="11"/>
  <c r="O194" i="11"/>
  <c r="P194" i="11"/>
  <c r="O195" i="11"/>
  <c r="P195" i="11"/>
  <c r="O196" i="11"/>
  <c r="P196" i="11"/>
  <c r="O197" i="11"/>
  <c r="P197" i="11"/>
  <c r="O198" i="11"/>
  <c r="P198" i="11"/>
  <c r="O199" i="11"/>
  <c r="P199" i="11"/>
  <c r="O200" i="11"/>
  <c r="P200" i="11"/>
  <c r="O201" i="11"/>
  <c r="P201" i="11"/>
  <c r="O202" i="11"/>
  <c r="P202" i="11"/>
  <c r="U202" i="11"/>
  <c r="O203" i="11"/>
  <c r="P203" i="11"/>
  <c r="O204" i="11"/>
  <c r="P204" i="11"/>
  <c r="O205" i="11"/>
  <c r="P205" i="11"/>
  <c r="U205" i="11"/>
  <c r="O206" i="11"/>
  <c r="P206" i="11"/>
  <c r="O207" i="11"/>
  <c r="P207" i="11"/>
  <c r="O208" i="11"/>
  <c r="P208" i="11"/>
  <c r="U208" i="11"/>
  <c r="O209" i="11"/>
  <c r="P209" i="11"/>
  <c r="O210" i="11"/>
  <c r="P210" i="11"/>
  <c r="O211" i="11"/>
  <c r="P211" i="11"/>
  <c r="O212" i="11"/>
  <c r="P212" i="11"/>
  <c r="O213" i="11"/>
  <c r="P213" i="11"/>
  <c r="O214" i="11"/>
  <c r="P214" i="11"/>
  <c r="O215" i="11"/>
  <c r="P215" i="11"/>
  <c r="O216" i="11"/>
  <c r="P216" i="11"/>
  <c r="O217" i="11"/>
  <c r="P217" i="11"/>
  <c r="O218" i="11"/>
  <c r="P218" i="11"/>
  <c r="U218" i="11"/>
  <c r="O219" i="11"/>
  <c r="P219" i="11"/>
  <c r="O220" i="11"/>
  <c r="P220" i="11"/>
  <c r="O221" i="11"/>
  <c r="P221" i="11"/>
  <c r="U221" i="11"/>
  <c r="V221" i="11"/>
  <c r="O222" i="11"/>
  <c r="P222" i="11"/>
  <c r="O223" i="11"/>
  <c r="P223" i="11"/>
  <c r="U223" i="11"/>
  <c r="V223" i="11"/>
  <c r="O224" i="11"/>
  <c r="P224" i="11"/>
  <c r="O225" i="11"/>
  <c r="P225" i="11"/>
  <c r="U225" i="11"/>
  <c r="V225" i="11"/>
  <c r="O226" i="11"/>
  <c r="P226" i="11"/>
  <c r="O227" i="11"/>
  <c r="P227" i="11"/>
  <c r="U227" i="11"/>
  <c r="V227" i="11"/>
  <c r="O228" i="11"/>
  <c r="P228" i="11"/>
  <c r="O229" i="11"/>
  <c r="P229" i="11"/>
  <c r="U229" i="11"/>
  <c r="V229" i="11"/>
  <c r="O230" i="11"/>
  <c r="P230" i="11"/>
  <c r="O231" i="11"/>
  <c r="P231" i="11"/>
  <c r="U231" i="11"/>
  <c r="V231" i="11"/>
  <c r="O232" i="11"/>
  <c r="P232" i="11"/>
  <c r="O233" i="11"/>
  <c r="P233" i="11"/>
  <c r="U233" i="11"/>
  <c r="V233" i="11"/>
  <c r="O234" i="11"/>
  <c r="P234" i="11"/>
  <c r="O235" i="11"/>
  <c r="P235" i="11"/>
  <c r="U235" i="11"/>
  <c r="V235" i="11"/>
  <c r="O236" i="11"/>
  <c r="P236" i="11"/>
  <c r="O237" i="11"/>
  <c r="P237" i="11"/>
  <c r="U237" i="11"/>
  <c r="V237" i="11"/>
  <c r="O238" i="11"/>
  <c r="P238" i="11"/>
  <c r="O239" i="11"/>
  <c r="P239" i="11"/>
  <c r="U239" i="11"/>
  <c r="V239" i="11"/>
  <c r="O240" i="11"/>
  <c r="P240" i="11"/>
  <c r="O241" i="11"/>
  <c r="P241" i="11"/>
  <c r="U241" i="11"/>
  <c r="V241" i="11"/>
  <c r="O242" i="11"/>
  <c r="P242" i="11"/>
  <c r="O243" i="11"/>
  <c r="P243" i="11"/>
  <c r="U243" i="11"/>
  <c r="V243" i="11"/>
  <c r="O244" i="11"/>
  <c r="P244" i="11"/>
  <c r="O245" i="11"/>
  <c r="P245" i="11"/>
  <c r="U245" i="11"/>
  <c r="V245" i="11"/>
  <c r="O246" i="11"/>
  <c r="P246" i="11"/>
  <c r="O247" i="11"/>
  <c r="P247" i="11"/>
  <c r="U247" i="11"/>
  <c r="V247" i="11"/>
  <c r="O248" i="11"/>
  <c r="P248" i="11"/>
  <c r="O249" i="11"/>
  <c r="P249" i="11"/>
  <c r="U249" i="11"/>
  <c r="V249" i="11"/>
  <c r="O250" i="11"/>
  <c r="P250" i="11"/>
  <c r="O251" i="11"/>
  <c r="P251" i="11"/>
  <c r="U251" i="11"/>
  <c r="V251" i="11"/>
  <c r="O252" i="11"/>
  <c r="P252" i="11"/>
  <c r="O253" i="11"/>
  <c r="P253" i="11"/>
  <c r="U253" i="11"/>
  <c r="V253" i="11"/>
  <c r="O254" i="11"/>
  <c r="P254" i="11"/>
  <c r="O255" i="11"/>
  <c r="P255" i="11"/>
  <c r="U255" i="11"/>
  <c r="V255" i="11"/>
  <c r="O256" i="11"/>
  <c r="P256" i="11"/>
  <c r="O257" i="11"/>
  <c r="P257" i="11"/>
  <c r="U257" i="11"/>
  <c r="V257" i="11"/>
  <c r="O258" i="11"/>
  <c r="P258" i="11"/>
  <c r="O259" i="11"/>
  <c r="P259" i="11"/>
  <c r="U259" i="11"/>
  <c r="V259" i="11"/>
  <c r="O260" i="11"/>
  <c r="P260" i="11"/>
  <c r="O261" i="11"/>
  <c r="P261" i="11"/>
  <c r="U261" i="11"/>
  <c r="V261" i="11"/>
  <c r="O262" i="11"/>
  <c r="P262" i="11"/>
  <c r="O263" i="11"/>
  <c r="P263" i="11"/>
  <c r="U263" i="11"/>
  <c r="V263" i="11"/>
  <c r="O264" i="11"/>
  <c r="P264" i="11"/>
  <c r="O265" i="11"/>
  <c r="P265" i="11"/>
  <c r="U265" i="11"/>
  <c r="V265" i="11"/>
  <c r="O266" i="11"/>
  <c r="P266" i="11"/>
  <c r="O267" i="11"/>
  <c r="P267" i="11"/>
  <c r="U267" i="11"/>
  <c r="V267" i="11"/>
  <c r="O268" i="11"/>
  <c r="P268" i="11"/>
  <c r="O269" i="11"/>
  <c r="P269" i="11"/>
  <c r="U269" i="11"/>
  <c r="V269" i="11"/>
  <c r="O270" i="11"/>
  <c r="P270" i="11"/>
  <c r="O271" i="11"/>
  <c r="P271" i="11"/>
  <c r="U271" i="11"/>
  <c r="V271" i="11"/>
  <c r="O272" i="11"/>
  <c r="P272" i="11"/>
  <c r="O273" i="11"/>
  <c r="P273" i="11"/>
  <c r="U273" i="11"/>
  <c r="V273" i="11"/>
  <c r="O274" i="11"/>
  <c r="P274" i="11"/>
  <c r="O275" i="11"/>
  <c r="P275" i="11"/>
  <c r="U275" i="11"/>
  <c r="V275" i="11"/>
  <c r="O276" i="11"/>
  <c r="P276" i="11"/>
  <c r="U276" i="11"/>
  <c r="V276" i="11"/>
  <c r="O277" i="11"/>
  <c r="P277" i="11"/>
  <c r="U277" i="11"/>
  <c r="V277" i="11"/>
  <c r="O278" i="11"/>
  <c r="P278" i="11"/>
  <c r="U278" i="11"/>
  <c r="V278" i="11"/>
  <c r="O279" i="11"/>
  <c r="P279" i="11"/>
  <c r="U279" i="11"/>
  <c r="V279" i="11"/>
  <c r="O280" i="11"/>
  <c r="P280" i="11"/>
  <c r="U280" i="11"/>
  <c r="V280" i="11"/>
  <c r="O281" i="11"/>
  <c r="P281" i="11"/>
  <c r="U281" i="11"/>
  <c r="V281" i="11"/>
  <c r="O282" i="11"/>
  <c r="P282" i="11"/>
  <c r="U282" i="11"/>
  <c r="V282" i="11"/>
  <c r="O283" i="11"/>
  <c r="P283" i="11"/>
  <c r="U283" i="11"/>
  <c r="V283" i="11"/>
  <c r="O284" i="11"/>
  <c r="P284" i="11"/>
  <c r="U284" i="11"/>
  <c r="V284" i="11"/>
  <c r="O285" i="11"/>
  <c r="P285" i="11"/>
  <c r="U285" i="11"/>
  <c r="V285" i="11"/>
  <c r="O286" i="11"/>
  <c r="P286" i="11"/>
  <c r="U286" i="11"/>
  <c r="V286" i="11"/>
  <c r="O287" i="11"/>
  <c r="P287" i="11"/>
  <c r="U287" i="11"/>
  <c r="V287" i="11"/>
  <c r="O288" i="11"/>
  <c r="P288" i="11"/>
  <c r="U288" i="11"/>
  <c r="V288" i="11"/>
  <c r="O289" i="11"/>
  <c r="P289" i="11"/>
  <c r="U289" i="11"/>
  <c r="V289" i="11"/>
  <c r="O290" i="11"/>
  <c r="P290" i="11"/>
  <c r="U290" i="11"/>
  <c r="V290" i="11"/>
  <c r="O291" i="11"/>
  <c r="P291" i="11"/>
  <c r="U291" i="11"/>
  <c r="V291" i="11"/>
  <c r="O292" i="11"/>
  <c r="P292" i="11"/>
  <c r="U292" i="11"/>
  <c r="V292" i="11"/>
  <c r="O293" i="11"/>
  <c r="P293" i="11"/>
  <c r="U293" i="11"/>
  <c r="V293" i="11"/>
  <c r="O294" i="11"/>
  <c r="P294" i="11"/>
  <c r="U294" i="11"/>
  <c r="V294" i="11"/>
  <c r="O295" i="11"/>
  <c r="P295" i="11"/>
  <c r="U295" i="11"/>
  <c r="V295" i="11"/>
  <c r="O296" i="11"/>
  <c r="P296" i="11"/>
  <c r="U296" i="11"/>
  <c r="V296" i="11"/>
  <c r="Z8" i="11"/>
  <c r="Z7" i="11"/>
  <c r="U112" i="11" s="1"/>
  <c r="P2" i="11"/>
  <c r="O2" i="11"/>
  <c r="U6" i="12" l="1"/>
  <c r="T104" i="13"/>
  <c r="R99" i="13"/>
  <c r="R95" i="13"/>
  <c r="R91" i="13"/>
  <c r="T88" i="13"/>
  <c r="T84" i="13"/>
  <c r="R79" i="13"/>
  <c r="R75" i="13"/>
  <c r="R71" i="13"/>
  <c r="T68" i="13"/>
  <c r="R63" i="13"/>
  <c r="R59" i="13"/>
  <c r="R55" i="13"/>
  <c r="R51" i="13"/>
  <c r="R47" i="13"/>
  <c r="R43" i="13"/>
  <c r="R39" i="13"/>
  <c r="R35" i="13"/>
  <c r="R31" i="13"/>
  <c r="T28" i="13"/>
  <c r="T24" i="13"/>
  <c r="R23" i="13"/>
  <c r="R19" i="13"/>
  <c r="R15" i="13"/>
  <c r="T12" i="13"/>
  <c r="R11" i="13"/>
  <c r="T8" i="13"/>
  <c r="R3" i="13"/>
  <c r="R112" i="13"/>
  <c r="T109" i="13"/>
  <c r="R108" i="13"/>
  <c r="T105" i="13"/>
  <c r="R104" i="13"/>
  <c r="T101" i="13"/>
  <c r="R100" i="13"/>
  <c r="T97" i="13"/>
  <c r="R96" i="13"/>
  <c r="T93" i="13"/>
  <c r="R92" i="13"/>
  <c r="T89" i="13"/>
  <c r="R88" i="13"/>
  <c r="T85" i="13"/>
  <c r="R84" i="13"/>
  <c r="T81" i="13"/>
  <c r="R80" i="13"/>
  <c r="T77" i="13"/>
  <c r="R76" i="13"/>
  <c r="T73" i="13"/>
  <c r="R72" i="13"/>
  <c r="T69" i="13"/>
  <c r="R68" i="13"/>
  <c r="T65" i="13"/>
  <c r="R64" i="13"/>
  <c r="T61" i="13"/>
  <c r="R60" i="13"/>
  <c r="T57" i="13"/>
  <c r="R56" i="13"/>
  <c r="T53" i="13"/>
  <c r="R52" i="13"/>
  <c r="T49" i="13"/>
  <c r="R48" i="13"/>
  <c r="T45" i="13"/>
  <c r="R44" i="13"/>
  <c r="T41" i="13"/>
  <c r="R40" i="13"/>
  <c r="T37" i="13"/>
  <c r="R36" i="13"/>
  <c r="T33" i="13"/>
  <c r="R32" i="13"/>
  <c r="T29" i="13"/>
  <c r="R28" i="13"/>
  <c r="T25" i="13"/>
  <c r="R24" i="13"/>
  <c r="T21" i="13"/>
  <c r="R20" i="13"/>
  <c r="T17" i="13"/>
  <c r="R16" i="13"/>
  <c r="T13" i="13"/>
  <c r="R12" i="13"/>
  <c r="T9" i="13"/>
  <c r="R8" i="13"/>
  <c r="T5" i="13"/>
  <c r="R4" i="13"/>
  <c r="T4" i="13"/>
  <c r="T112" i="13"/>
  <c r="T108" i="13"/>
  <c r="T100" i="13"/>
  <c r="R83" i="13"/>
  <c r="T110" i="13"/>
  <c r="R109" i="13"/>
  <c r="T106" i="13"/>
  <c r="R105" i="13"/>
  <c r="T102" i="13"/>
  <c r="R101" i="13"/>
  <c r="T98" i="13"/>
  <c r="R97" i="13"/>
  <c r="T94" i="13"/>
  <c r="R93" i="13"/>
  <c r="T90" i="13"/>
  <c r="R89" i="13"/>
  <c r="T86" i="13"/>
  <c r="R85" i="13"/>
  <c r="T82" i="13"/>
  <c r="R81" i="13"/>
  <c r="T78" i="13"/>
  <c r="R77" i="13"/>
  <c r="T74" i="13"/>
  <c r="R73" i="13"/>
  <c r="T70" i="13"/>
  <c r="R69" i="13"/>
  <c r="T66" i="13"/>
  <c r="R65" i="13"/>
  <c r="T62" i="13"/>
  <c r="R61" i="13"/>
  <c r="T58" i="13"/>
  <c r="R57" i="13"/>
  <c r="T54" i="13"/>
  <c r="R53" i="13"/>
  <c r="T50" i="13"/>
  <c r="R49" i="13"/>
  <c r="T46" i="13"/>
  <c r="R45" i="13"/>
  <c r="T42" i="13"/>
  <c r="R41" i="13"/>
  <c r="T38" i="13"/>
  <c r="R37" i="13"/>
  <c r="T34" i="13"/>
  <c r="R33" i="13"/>
  <c r="T30" i="13"/>
  <c r="R29" i="13"/>
  <c r="T26" i="13"/>
  <c r="R25" i="13"/>
  <c r="T22" i="13"/>
  <c r="R21" i="13"/>
  <c r="T18" i="13"/>
  <c r="R17" i="13"/>
  <c r="T14" i="13"/>
  <c r="R13" i="13"/>
  <c r="T10" i="13"/>
  <c r="R9" i="13"/>
  <c r="R5" i="13"/>
  <c r="T6" i="13"/>
  <c r="T3" i="13"/>
  <c r="T16" i="13"/>
  <c r="R111" i="13"/>
  <c r="R107" i="13"/>
  <c r="R103" i="13"/>
  <c r="T96" i="13"/>
  <c r="T92" i="13"/>
  <c r="R87" i="13"/>
  <c r="T80" i="13"/>
  <c r="T76" i="13"/>
  <c r="T72" i="13"/>
  <c r="R67" i="13"/>
  <c r="T64" i="13"/>
  <c r="T60" i="13"/>
  <c r="T56" i="13"/>
  <c r="T52" i="13"/>
  <c r="T48" i="13"/>
  <c r="T44" i="13"/>
  <c r="T40" i="13"/>
  <c r="T36" i="13"/>
  <c r="T32" i="13"/>
  <c r="R27" i="13"/>
  <c r="T20" i="13"/>
  <c r="U194" i="11"/>
  <c r="U128" i="11"/>
  <c r="U197" i="11"/>
  <c r="U176" i="11"/>
  <c r="U120" i="11"/>
  <c r="U210" i="11"/>
  <c r="U200" i="11"/>
  <c r="U186" i="11"/>
  <c r="U165" i="11"/>
  <c r="V158" i="11"/>
  <c r="V274" i="11"/>
  <c r="V272" i="11"/>
  <c r="V270" i="11"/>
  <c r="V268" i="11"/>
  <c r="V266" i="11"/>
  <c r="V264" i="11"/>
  <c r="V262" i="11"/>
  <c r="V260" i="11"/>
  <c r="V258" i="11"/>
  <c r="V256" i="11"/>
  <c r="V254" i="11"/>
  <c r="V252" i="11"/>
  <c r="V250" i="11"/>
  <c r="V248" i="11"/>
  <c r="V246" i="11"/>
  <c r="V244" i="11"/>
  <c r="V242" i="11"/>
  <c r="V240" i="11"/>
  <c r="V238" i="11"/>
  <c r="V236" i="11"/>
  <c r="V234" i="11"/>
  <c r="V232" i="11"/>
  <c r="V230" i="11"/>
  <c r="V228" i="11"/>
  <c r="V226" i="11"/>
  <c r="V224" i="11"/>
  <c r="V222" i="11"/>
  <c r="U213" i="11"/>
  <c r="U168" i="11"/>
  <c r="V150" i="11"/>
  <c r="U274" i="11"/>
  <c r="U272" i="11"/>
  <c r="U270" i="11"/>
  <c r="U268" i="11"/>
  <c r="U266" i="11"/>
  <c r="U264" i="11"/>
  <c r="U262" i="11"/>
  <c r="U260" i="11"/>
  <c r="U258" i="11"/>
  <c r="U256" i="11"/>
  <c r="U254" i="11"/>
  <c r="U252" i="11"/>
  <c r="U250" i="11"/>
  <c r="U248" i="11"/>
  <c r="U246" i="11"/>
  <c r="U244" i="11"/>
  <c r="U242" i="11"/>
  <c r="U240" i="11"/>
  <c r="U238" i="11"/>
  <c r="U236" i="11"/>
  <c r="U234" i="11"/>
  <c r="U232" i="11"/>
  <c r="U230" i="11"/>
  <c r="U228" i="11"/>
  <c r="U226" i="11"/>
  <c r="U224" i="11"/>
  <c r="U222" i="11"/>
  <c r="U216" i="11"/>
  <c r="U178" i="11"/>
  <c r="U189" i="11"/>
  <c r="U181" i="11"/>
  <c r="U173" i="11"/>
  <c r="V137" i="11"/>
  <c r="U134" i="11"/>
  <c r="V131" i="11"/>
  <c r="U215" i="11"/>
  <c r="U207" i="11"/>
  <c r="U199" i="11"/>
  <c r="U191" i="11"/>
  <c r="U183" i="11"/>
  <c r="U175" i="11"/>
  <c r="U167" i="11"/>
  <c r="U145" i="11"/>
  <c r="U142" i="11"/>
  <c r="V139" i="11"/>
  <c r="V113" i="11"/>
  <c r="U110" i="11"/>
  <c r="V107" i="11"/>
  <c r="U220" i="11"/>
  <c r="U212" i="11"/>
  <c r="U204" i="11"/>
  <c r="U196" i="11"/>
  <c r="U188" i="11"/>
  <c r="U180" i="11"/>
  <c r="U172" i="11"/>
  <c r="U157" i="11"/>
  <c r="V152" i="11"/>
  <c r="U136" i="11"/>
  <c r="U217" i="11"/>
  <c r="U209" i="11"/>
  <c r="U201" i="11"/>
  <c r="U193" i="11"/>
  <c r="U185" i="11"/>
  <c r="U177" i="11"/>
  <c r="U169" i="11"/>
  <c r="U159" i="11"/>
  <c r="V121" i="11"/>
  <c r="U118" i="11"/>
  <c r="V115" i="11"/>
  <c r="U214" i="11"/>
  <c r="U206" i="11"/>
  <c r="U198" i="11"/>
  <c r="U190" i="11"/>
  <c r="U182" i="11"/>
  <c r="U174" i="11"/>
  <c r="V166" i="11"/>
  <c r="U149" i="11"/>
  <c r="U144" i="11"/>
  <c r="AB7" i="11"/>
  <c r="S2" i="11" s="1"/>
  <c r="V3" i="11"/>
  <c r="V4" i="11"/>
  <c r="V5" i="11"/>
  <c r="V6" i="11"/>
  <c r="V7" i="11"/>
  <c r="V8" i="11"/>
  <c r="V9" i="11"/>
  <c r="V10" i="11"/>
  <c r="V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U8" i="11"/>
  <c r="U16" i="11"/>
  <c r="U24" i="11"/>
  <c r="U32" i="11"/>
  <c r="U40" i="11"/>
  <c r="U48" i="11"/>
  <c r="U80" i="11"/>
  <c r="V81" i="11"/>
  <c r="U3" i="11"/>
  <c r="U11" i="11"/>
  <c r="U19" i="11"/>
  <c r="U27" i="11"/>
  <c r="U35" i="11"/>
  <c r="U43" i="11"/>
  <c r="U51" i="11"/>
  <c r="U79" i="11"/>
  <c r="V80" i="11"/>
  <c r="U87" i="11"/>
  <c r="U88" i="11"/>
  <c r="U89" i="11"/>
  <c r="U90" i="11"/>
  <c r="U91" i="11"/>
  <c r="U92" i="11"/>
  <c r="U93" i="11"/>
  <c r="U94" i="11"/>
  <c r="U95" i="11"/>
  <c r="U96" i="11"/>
  <c r="U97" i="11"/>
  <c r="U98" i="11"/>
  <c r="U99" i="11"/>
  <c r="U100" i="11"/>
  <c r="U101" i="11"/>
  <c r="U102" i="11"/>
  <c r="U103" i="11"/>
  <c r="U104" i="11"/>
  <c r="U105" i="11"/>
  <c r="U106" i="11"/>
  <c r="U6" i="11"/>
  <c r="U14" i="11"/>
  <c r="U22" i="11"/>
  <c r="U30" i="11"/>
  <c r="U38" i="11"/>
  <c r="U46" i="11"/>
  <c r="V79" i="11"/>
  <c r="U86" i="11"/>
  <c r="V87" i="11"/>
  <c r="V88" i="11"/>
  <c r="V89" i="11"/>
  <c r="V90" i="11"/>
  <c r="V91" i="11"/>
  <c r="V92" i="11"/>
  <c r="V93" i="11"/>
  <c r="V94" i="11"/>
  <c r="V95" i="11"/>
  <c r="V96" i="11"/>
  <c r="V97" i="11"/>
  <c r="V98" i="11"/>
  <c r="V99" i="11"/>
  <c r="V100" i="11"/>
  <c r="V101" i="11"/>
  <c r="V102" i="11"/>
  <c r="V103" i="11"/>
  <c r="V104" i="11"/>
  <c r="V105" i="11"/>
  <c r="U9" i="11"/>
  <c r="U17" i="11"/>
  <c r="U25" i="11"/>
  <c r="U33" i="11"/>
  <c r="U41" i="11"/>
  <c r="U49" i="11"/>
  <c r="U54" i="11"/>
  <c r="U56" i="11"/>
  <c r="U58" i="11"/>
  <c r="U60" i="11"/>
  <c r="U62" i="11"/>
  <c r="U64" i="11"/>
  <c r="U66" i="11"/>
  <c r="U68" i="11"/>
  <c r="U70" i="11"/>
  <c r="U72" i="11"/>
  <c r="U74" i="11"/>
  <c r="U76" i="11"/>
  <c r="U78" i="11"/>
  <c r="U85" i="11"/>
  <c r="V86" i="11"/>
  <c r="U4" i="11"/>
  <c r="U12" i="11"/>
  <c r="U20" i="11"/>
  <c r="U28" i="11"/>
  <c r="U36" i="11"/>
  <c r="U44" i="11"/>
  <c r="U52" i="11"/>
  <c r="V78" i="11"/>
  <c r="U84" i="11"/>
  <c r="V85" i="11"/>
  <c r="U15" i="11"/>
  <c r="U23" i="11"/>
  <c r="U31" i="11"/>
  <c r="U39" i="11"/>
  <c r="U47" i="11"/>
  <c r="U83" i="11"/>
  <c r="V84" i="11"/>
  <c r="U7" i="11"/>
  <c r="U10" i="11"/>
  <c r="U18" i="11"/>
  <c r="U26" i="11"/>
  <c r="U34" i="11"/>
  <c r="U42" i="11"/>
  <c r="U50" i="11"/>
  <c r="U82" i="11"/>
  <c r="V83" i="11"/>
  <c r="U5" i="11"/>
  <c r="U13" i="11"/>
  <c r="U21" i="11"/>
  <c r="U29" i="11"/>
  <c r="U37" i="11"/>
  <c r="U45" i="11"/>
  <c r="U53" i="11"/>
  <c r="U55" i="11"/>
  <c r="U57" i="11"/>
  <c r="U59" i="11"/>
  <c r="U61" i="11"/>
  <c r="U63" i="11"/>
  <c r="U65" i="11"/>
  <c r="U67" i="11"/>
  <c r="U69" i="11"/>
  <c r="U71" i="11"/>
  <c r="U73" i="11"/>
  <c r="U75" i="11"/>
  <c r="U77" i="11"/>
  <c r="U81" i="11"/>
  <c r="V82" i="11"/>
  <c r="U109" i="11"/>
  <c r="V112" i="11"/>
  <c r="U117" i="11"/>
  <c r="V120" i="11"/>
  <c r="U125" i="11"/>
  <c r="V128" i="11"/>
  <c r="U133" i="11"/>
  <c r="V136" i="11"/>
  <c r="U141" i="11"/>
  <c r="V144" i="11"/>
  <c r="U148" i="11"/>
  <c r="V149" i="11"/>
  <c r="U156" i="11"/>
  <c r="V157" i="11"/>
  <c r="U164" i="11"/>
  <c r="V165" i="11"/>
  <c r="AC7" i="11"/>
  <c r="V109" i="11"/>
  <c r="U114" i="11"/>
  <c r="V117" i="11"/>
  <c r="U122" i="11"/>
  <c r="V125" i="11"/>
  <c r="U130" i="11"/>
  <c r="V133" i="11"/>
  <c r="U138" i="11"/>
  <c r="V141" i="11"/>
  <c r="U147" i="11"/>
  <c r="V148" i="11"/>
  <c r="U155" i="11"/>
  <c r="V156" i="11"/>
  <c r="U163" i="11"/>
  <c r="V164" i="11"/>
  <c r="V106" i="11"/>
  <c r="U111" i="11"/>
  <c r="V114" i="11"/>
  <c r="U119" i="11"/>
  <c r="V122" i="11"/>
  <c r="U127" i="11"/>
  <c r="V130" i="11"/>
  <c r="U135" i="11"/>
  <c r="V138" i="11"/>
  <c r="U143" i="11"/>
  <c r="V147" i="11"/>
  <c r="U154" i="11"/>
  <c r="V155" i="11"/>
  <c r="U162" i="11"/>
  <c r="V163" i="11"/>
  <c r="U108" i="11"/>
  <c r="V111" i="11"/>
  <c r="U116" i="11"/>
  <c r="V119" i="11"/>
  <c r="U124" i="11"/>
  <c r="V127" i="11"/>
  <c r="U132" i="11"/>
  <c r="V135" i="11"/>
  <c r="U140" i="11"/>
  <c r="V143" i="11"/>
  <c r="U146" i="11"/>
  <c r="U153" i="11"/>
  <c r="V154" i="11"/>
  <c r="U161" i="11"/>
  <c r="V162" i="11"/>
  <c r="V108" i="11"/>
  <c r="U113" i="11"/>
  <c r="V116" i="11"/>
  <c r="U121" i="11"/>
  <c r="V124" i="11"/>
  <c r="U129" i="11"/>
  <c r="V132" i="11"/>
  <c r="U137" i="11"/>
  <c r="V140" i="11"/>
  <c r="V146" i="11"/>
  <c r="U152" i="11"/>
  <c r="V153" i="11"/>
  <c r="U160" i="11"/>
  <c r="V161" i="11"/>
  <c r="U107" i="11"/>
  <c r="V110" i="11"/>
  <c r="U115" i="11"/>
  <c r="V118" i="11"/>
  <c r="U123" i="11"/>
  <c r="V126" i="11"/>
  <c r="U131" i="11"/>
  <c r="V134" i="11"/>
  <c r="U139" i="11"/>
  <c r="V142" i="11"/>
  <c r="V145" i="11"/>
  <c r="U150" i="11"/>
  <c r="V151" i="11"/>
  <c r="U158" i="11"/>
  <c r="V159" i="11"/>
  <c r="U166" i="11"/>
  <c r="V167" i="11"/>
  <c r="V168" i="11"/>
  <c r="V169" i="11"/>
  <c r="V170" i="11"/>
  <c r="V171" i="11"/>
  <c r="V172" i="11"/>
  <c r="V173" i="11"/>
  <c r="V174" i="11"/>
  <c r="V175" i="11"/>
  <c r="V176" i="11"/>
  <c r="V177" i="11"/>
  <c r="V178" i="11"/>
  <c r="V179" i="11"/>
  <c r="V180" i="11"/>
  <c r="V181" i="11"/>
  <c r="V182" i="11"/>
  <c r="V183" i="11"/>
  <c r="V184" i="11"/>
  <c r="V185" i="11"/>
  <c r="V186" i="11"/>
  <c r="V187" i="11"/>
  <c r="V188" i="11"/>
  <c r="V189" i="11"/>
  <c r="V190" i="11"/>
  <c r="V191" i="11"/>
  <c r="V192" i="11"/>
  <c r="V193" i="11"/>
  <c r="V194" i="11"/>
  <c r="V195" i="11"/>
  <c r="V196" i="11"/>
  <c r="V197" i="11"/>
  <c r="V198" i="11"/>
  <c r="V199" i="11"/>
  <c r="V200" i="11"/>
  <c r="V201" i="11"/>
  <c r="V202" i="11"/>
  <c r="V203" i="11"/>
  <c r="V204" i="11"/>
  <c r="V205" i="11"/>
  <c r="V206" i="11"/>
  <c r="V207" i="11"/>
  <c r="V208" i="11"/>
  <c r="V209" i="11"/>
  <c r="V210" i="11"/>
  <c r="V211" i="11"/>
  <c r="V212" i="11"/>
  <c r="V213" i="11"/>
  <c r="V214" i="11"/>
  <c r="V215" i="11"/>
  <c r="V216" i="11"/>
  <c r="V217" i="11"/>
  <c r="V218" i="11"/>
  <c r="V219" i="11"/>
  <c r="V220" i="11"/>
  <c r="U219" i="11"/>
  <c r="U211" i="11"/>
  <c r="U203" i="11"/>
  <c r="U195" i="11"/>
  <c r="U187" i="11"/>
  <c r="U179" i="11"/>
  <c r="U171" i="11"/>
  <c r="U151" i="11"/>
  <c r="V129" i="11"/>
  <c r="U126" i="11"/>
  <c r="V123" i="11"/>
  <c r="Q2" i="13"/>
  <c r="R2" i="13"/>
  <c r="S2" i="13"/>
  <c r="T2" i="13"/>
  <c r="U5" i="12"/>
  <c r="V18" i="12"/>
  <c r="V10" i="12"/>
  <c r="V14" i="12"/>
  <c r="U2" i="12"/>
  <c r="U3" i="12"/>
  <c r="U10" i="12"/>
  <c r="U14" i="12"/>
  <c r="U18" i="12"/>
  <c r="U9" i="12"/>
  <c r="U13" i="12"/>
  <c r="U17" i="12"/>
  <c r="V9" i="12"/>
  <c r="V13" i="12"/>
  <c r="V17" i="12"/>
  <c r="V8" i="12"/>
  <c r="U12" i="12"/>
  <c r="U16" i="12"/>
  <c r="V7" i="12"/>
  <c r="V12" i="12"/>
  <c r="V16" i="12"/>
  <c r="U8" i="12"/>
  <c r="AB7" i="12"/>
  <c r="U7" i="12"/>
  <c r="U11" i="12"/>
  <c r="U15" i="12"/>
  <c r="V2" i="12"/>
  <c r="V3" i="12"/>
  <c r="V4" i="12"/>
  <c r="V5" i="12"/>
  <c r="V6" i="12"/>
  <c r="AC7" i="12"/>
  <c r="V11" i="12"/>
  <c r="V15" i="12"/>
  <c r="R2" i="11"/>
  <c r="V2" i="11"/>
  <c r="U2" i="11"/>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2" i="6"/>
  <c r="T2" i="11" l="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R3" i="11"/>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S3" i="11"/>
  <c r="S4" i="11"/>
  <c r="S5"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T3" i="11"/>
  <c r="T4" i="11"/>
  <c r="T5" i="11"/>
  <c r="T6" i="11"/>
  <c r="T7" i="11"/>
  <c r="T8" i="11"/>
  <c r="T9" i="11"/>
  <c r="T10" i="11"/>
  <c r="T11" i="11"/>
  <c r="T12" i="11"/>
  <c r="T13" i="11"/>
  <c r="T14" i="11"/>
  <c r="T15" i="11"/>
  <c r="T16" i="11"/>
  <c r="T17" i="11"/>
  <c r="T18" i="11"/>
  <c r="T19" i="1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79" i="11"/>
  <c r="R85" i="11"/>
  <c r="S86" i="11"/>
  <c r="T87" i="11"/>
  <c r="T88" i="11"/>
  <c r="T89" i="11"/>
  <c r="T90" i="11"/>
  <c r="T91" i="11"/>
  <c r="T92" i="11"/>
  <c r="T93" i="11"/>
  <c r="T94" i="11"/>
  <c r="T95" i="11"/>
  <c r="R84" i="11"/>
  <c r="S85" i="11"/>
  <c r="T86" i="11"/>
  <c r="T54" i="11"/>
  <c r="T56" i="11"/>
  <c r="T58" i="11"/>
  <c r="T60" i="11"/>
  <c r="T62" i="11"/>
  <c r="T64" i="11"/>
  <c r="T66" i="11"/>
  <c r="T68" i="11"/>
  <c r="T70" i="11"/>
  <c r="T72" i="11"/>
  <c r="T74" i="11"/>
  <c r="T76" i="11"/>
  <c r="T78" i="11"/>
  <c r="R83" i="11"/>
  <c r="S84" i="11"/>
  <c r="T85" i="11"/>
  <c r="R82" i="11"/>
  <c r="S83" i="11"/>
  <c r="T84" i="11"/>
  <c r="Q2" i="11"/>
  <c r="R80" i="11"/>
  <c r="Q88" i="11"/>
  <c r="Q91" i="11"/>
  <c r="Q93" i="11"/>
  <c r="Q95" i="11"/>
  <c r="Q97" i="11"/>
  <c r="Q103" i="11"/>
  <c r="Q106" i="11"/>
  <c r="Q108" i="11"/>
  <c r="Q110" i="11"/>
  <c r="Q113" i="11"/>
  <c r="Q115" i="11"/>
  <c r="Q118" i="11"/>
  <c r="Q121" i="11"/>
  <c r="Q123" i="11"/>
  <c r="Q126" i="11"/>
  <c r="Q129" i="11"/>
  <c r="Q131" i="11"/>
  <c r="Q133" i="11"/>
  <c r="Q136" i="11"/>
  <c r="Q139" i="11"/>
  <c r="Q142" i="11"/>
  <c r="Q145" i="11"/>
  <c r="Q148" i="11"/>
  <c r="Q150" i="11"/>
  <c r="Q153" i="11"/>
  <c r="Q156" i="11"/>
  <c r="Q157" i="11"/>
  <c r="Q160" i="11"/>
  <c r="Q163" i="11"/>
  <c r="Q165" i="11"/>
  <c r="Q167" i="11"/>
  <c r="R81" i="11"/>
  <c r="S82" i="11"/>
  <c r="T83" i="11"/>
  <c r="S81" i="11"/>
  <c r="T82" i="11"/>
  <c r="Q89" i="11"/>
  <c r="Q90" i="11"/>
  <c r="Q92" i="11"/>
  <c r="Q94" i="11"/>
  <c r="Q96" i="11"/>
  <c r="Q111" i="11"/>
  <c r="Q116" i="11"/>
  <c r="Q120" i="11"/>
  <c r="Q124" i="11"/>
  <c r="Q127" i="11"/>
  <c r="Q130" i="11"/>
  <c r="Q134" i="11"/>
  <c r="Q137" i="11"/>
  <c r="Q141" i="11"/>
  <c r="Q144" i="11"/>
  <c r="Q147" i="11"/>
  <c r="Q151" i="11"/>
  <c r="Q155" i="11"/>
  <c r="Q158" i="11"/>
  <c r="Q162" i="11"/>
  <c r="Q166" i="11"/>
  <c r="Q98" i="11"/>
  <c r="Q99" i="11"/>
  <c r="Q100" i="11"/>
  <c r="Q101" i="11"/>
  <c r="Q102" i="11"/>
  <c r="Q104" i="11"/>
  <c r="Q105" i="11"/>
  <c r="Q107" i="11"/>
  <c r="Q109" i="11"/>
  <c r="Q112" i="11"/>
  <c r="Q114" i="11"/>
  <c r="Q117" i="11"/>
  <c r="Q119" i="11"/>
  <c r="Q122" i="11"/>
  <c r="Q125" i="11"/>
  <c r="Q128" i="11"/>
  <c r="Q132" i="11"/>
  <c r="Q135" i="11"/>
  <c r="Q138" i="11"/>
  <c r="Q140" i="11"/>
  <c r="Q143" i="11"/>
  <c r="Q146" i="11"/>
  <c r="Q149" i="11"/>
  <c r="Q152" i="11"/>
  <c r="Q154" i="11"/>
  <c r="Q159" i="11"/>
  <c r="Q161" i="11"/>
  <c r="Q164" i="11"/>
  <c r="T55" i="11"/>
  <c r="T57" i="11"/>
  <c r="T59" i="11"/>
  <c r="T61" i="11"/>
  <c r="T63" i="11"/>
  <c r="T65" i="11"/>
  <c r="T67" i="11"/>
  <c r="T69" i="11"/>
  <c r="T71" i="11"/>
  <c r="T73" i="11"/>
  <c r="T75" i="11"/>
  <c r="T77" i="11"/>
  <c r="S80" i="11"/>
  <c r="T81"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79" i="11"/>
  <c r="T80" i="11"/>
  <c r="R86" i="11"/>
  <c r="S87" i="11"/>
  <c r="S88" i="11"/>
  <c r="S89" i="11"/>
  <c r="S90" i="11"/>
  <c r="S91" i="11"/>
  <c r="S92" i="11"/>
  <c r="S93" i="11"/>
  <c r="S94" i="11"/>
  <c r="S95" i="11"/>
  <c r="S96" i="11"/>
  <c r="S97" i="11"/>
  <c r="S98" i="11"/>
  <c r="S99" i="11"/>
  <c r="S100" i="11"/>
  <c r="S101" i="11"/>
  <c r="S102" i="11"/>
  <c r="S103" i="11"/>
  <c r="S104" i="11"/>
  <c r="S105" i="11"/>
  <c r="S106" i="11"/>
  <c r="S107" i="11"/>
  <c r="S108" i="11"/>
  <c r="S109" i="11"/>
  <c r="S110" i="11"/>
  <c r="S111" i="11"/>
  <c r="S112" i="11"/>
  <c r="S113" i="11"/>
  <c r="S114" i="11"/>
  <c r="S115" i="11"/>
  <c r="S116" i="11"/>
  <c r="S117" i="11"/>
  <c r="S118" i="11"/>
  <c r="S119" i="11"/>
  <c r="S120" i="11"/>
  <c r="S121" i="11"/>
  <c r="S122" i="11"/>
  <c r="S123" i="11"/>
  <c r="S124" i="11"/>
  <c r="S125" i="11"/>
  <c r="S126" i="11"/>
  <c r="S127" i="11"/>
  <c r="S128" i="11"/>
  <c r="S129" i="11"/>
  <c r="S130" i="11"/>
  <c r="S131" i="11"/>
  <c r="S132" i="11"/>
  <c r="S133" i="11"/>
  <c r="S134" i="11"/>
  <c r="S135" i="11"/>
  <c r="S136" i="11"/>
  <c r="S137" i="11"/>
  <c r="S138" i="11"/>
  <c r="S139" i="11"/>
  <c r="S140" i="11"/>
  <c r="S141" i="11"/>
  <c r="S142" i="11"/>
  <c r="S143" i="11"/>
  <c r="S144" i="11"/>
  <c r="S145" i="11"/>
  <c r="S146" i="11"/>
  <c r="S147" i="11"/>
  <c r="T103" i="11"/>
  <c r="T114" i="11"/>
  <c r="T122" i="11"/>
  <c r="T130" i="11"/>
  <c r="T138" i="11"/>
  <c r="T147" i="11"/>
  <c r="R153" i="11"/>
  <c r="S154" i="11"/>
  <c r="T155" i="11"/>
  <c r="R161" i="11"/>
  <c r="S162" i="11"/>
  <c r="T163" i="11"/>
  <c r="T98" i="11"/>
  <c r="T106" i="11"/>
  <c r="T111" i="11"/>
  <c r="T119" i="11"/>
  <c r="T127" i="11"/>
  <c r="T135" i="11"/>
  <c r="T143" i="11"/>
  <c r="R146" i="11"/>
  <c r="R152" i="11"/>
  <c r="S153" i="11"/>
  <c r="T154" i="11"/>
  <c r="R160" i="11"/>
  <c r="S161" i="11"/>
  <c r="T162" i="11"/>
  <c r="Q168" i="11"/>
  <c r="Q169" i="11"/>
  <c r="Q170" i="11"/>
  <c r="Q171" i="11"/>
  <c r="Q172" i="11"/>
  <c r="Q173" i="11"/>
  <c r="Q174" i="11"/>
  <c r="Q175" i="11"/>
  <c r="Q176" i="11"/>
  <c r="Q177" i="11"/>
  <c r="Q178" i="11"/>
  <c r="Q179" i="11"/>
  <c r="Q180" i="11"/>
  <c r="Q181" i="11"/>
  <c r="Q182" i="11"/>
  <c r="Q183" i="11"/>
  <c r="Q184" i="11"/>
  <c r="Q185" i="11"/>
  <c r="Y185" i="11" s="1"/>
  <c r="Q186" i="11"/>
  <c r="Y186" i="11" s="1"/>
  <c r="Q187" i="11"/>
  <c r="Q188" i="11"/>
  <c r="Q189" i="11"/>
  <c r="Q190" i="11"/>
  <c r="Y191" i="11" s="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T101" i="11"/>
  <c r="T108" i="11"/>
  <c r="T116" i="11"/>
  <c r="T124" i="11"/>
  <c r="T132" i="11"/>
  <c r="T140" i="11"/>
  <c r="T146" i="11"/>
  <c r="R151" i="11"/>
  <c r="S152" i="11"/>
  <c r="T153" i="11"/>
  <c r="R159" i="11"/>
  <c r="S160" i="11"/>
  <c r="T161"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T96" i="11"/>
  <c r="T104" i="11"/>
  <c r="T113" i="11"/>
  <c r="T121" i="11"/>
  <c r="T129" i="11"/>
  <c r="T137" i="11"/>
  <c r="R145" i="11"/>
  <c r="R150" i="11"/>
  <c r="S151" i="11"/>
  <c r="T152" i="11"/>
  <c r="R158" i="11"/>
  <c r="S159" i="11"/>
  <c r="T160" i="11"/>
  <c r="R166" i="11"/>
  <c r="S167" i="11"/>
  <c r="S168" i="11"/>
  <c r="S169" i="11"/>
  <c r="S170" i="11"/>
  <c r="S171" i="11"/>
  <c r="S172" i="11"/>
  <c r="S173" i="11"/>
  <c r="S174" i="11"/>
  <c r="S175" i="11"/>
  <c r="S176" i="11"/>
  <c r="S177" i="11"/>
  <c r="S178" i="11"/>
  <c r="S179" i="11"/>
  <c r="S180" i="11"/>
  <c r="S181" i="11"/>
  <c r="S182" i="11"/>
  <c r="S183" i="11"/>
  <c r="S184" i="11"/>
  <c r="S185" i="11"/>
  <c r="S186" i="11"/>
  <c r="S187" i="11"/>
  <c r="S188" i="11"/>
  <c r="S189" i="11"/>
  <c r="S190" i="11"/>
  <c r="S191" i="11"/>
  <c r="S192" i="11"/>
  <c r="S193" i="11"/>
  <c r="S194" i="11"/>
  <c r="S195" i="11"/>
  <c r="S196" i="11"/>
  <c r="S197" i="11"/>
  <c r="S198" i="11"/>
  <c r="S199" i="11"/>
  <c r="S200" i="11"/>
  <c r="S201" i="11"/>
  <c r="S202" i="11"/>
  <c r="S203" i="11"/>
  <c r="S204" i="11"/>
  <c r="S205" i="11"/>
  <c r="S206" i="11"/>
  <c r="S207" i="11"/>
  <c r="S208" i="11"/>
  <c r="S209" i="11"/>
  <c r="S210" i="11"/>
  <c r="S211" i="11"/>
  <c r="S212" i="11"/>
  <c r="S213" i="11"/>
  <c r="S214" i="11"/>
  <c r="S215" i="11"/>
  <c r="S216" i="11"/>
  <c r="S217" i="11"/>
  <c r="S218" i="11"/>
  <c r="S219" i="11"/>
  <c r="S220" i="11"/>
  <c r="S221" i="11"/>
  <c r="T99" i="11"/>
  <c r="T110" i="11"/>
  <c r="T118" i="11"/>
  <c r="T126" i="11"/>
  <c r="T134" i="11"/>
  <c r="T142" i="11"/>
  <c r="T145" i="11"/>
  <c r="R149" i="11"/>
  <c r="S150" i="11"/>
  <c r="T151" i="11"/>
  <c r="R157" i="11"/>
  <c r="S158" i="11"/>
  <c r="T159" i="11"/>
  <c r="R165" i="11"/>
  <c r="S166" i="11"/>
  <c r="T167" i="11"/>
  <c r="T168" i="11"/>
  <c r="T169" i="11"/>
  <c r="T170" i="11"/>
  <c r="T171" i="11"/>
  <c r="T172" i="11"/>
  <c r="T173" i="11"/>
  <c r="T174" i="11"/>
  <c r="T175" i="11"/>
  <c r="T176" i="11"/>
  <c r="T177" i="11"/>
  <c r="T178" i="11"/>
  <c r="T179" i="11"/>
  <c r="T180" i="11"/>
  <c r="T181" i="11"/>
  <c r="T182" i="11"/>
  <c r="T183" i="11"/>
  <c r="T184" i="11"/>
  <c r="T185" i="11"/>
  <c r="T186" i="11"/>
  <c r="T187" i="11"/>
  <c r="T188" i="11"/>
  <c r="T189" i="11"/>
  <c r="T190" i="11"/>
  <c r="T191" i="11"/>
  <c r="T192" i="11"/>
  <c r="T193" i="11"/>
  <c r="T194" i="11"/>
  <c r="T195" i="11"/>
  <c r="T196" i="11"/>
  <c r="T197" i="11"/>
  <c r="T198" i="11"/>
  <c r="T199" i="11"/>
  <c r="T200" i="11"/>
  <c r="T201" i="11"/>
  <c r="T202" i="11"/>
  <c r="T203" i="11"/>
  <c r="T204" i="11"/>
  <c r="T205" i="11"/>
  <c r="T206" i="11"/>
  <c r="T207" i="11"/>
  <c r="T208" i="11"/>
  <c r="T209" i="11"/>
  <c r="T210" i="11"/>
  <c r="T211" i="11"/>
  <c r="T212" i="11"/>
  <c r="T213" i="11"/>
  <c r="T214" i="11"/>
  <c r="T215" i="11"/>
  <c r="T216" i="11"/>
  <c r="T217" i="11"/>
  <c r="T218" i="11"/>
  <c r="T219" i="11"/>
  <c r="T220" i="11"/>
  <c r="T221" i="11"/>
  <c r="T97" i="11"/>
  <c r="T105" i="11"/>
  <c r="T112" i="11"/>
  <c r="T120" i="11"/>
  <c r="T128" i="11"/>
  <c r="T136" i="11"/>
  <c r="T144" i="11"/>
  <c r="S148" i="11"/>
  <c r="T149" i="11"/>
  <c r="R155" i="11"/>
  <c r="S156" i="11"/>
  <c r="T157" i="11"/>
  <c r="R163" i="11"/>
  <c r="S164" i="11"/>
  <c r="T165" i="11"/>
  <c r="T102" i="11"/>
  <c r="S149" i="11"/>
  <c r="R154" i="11"/>
  <c r="R164" i="11"/>
  <c r="T166" i="11"/>
  <c r="Q246" i="11"/>
  <c r="Q255" i="11"/>
  <c r="Q258" i="11"/>
  <c r="Q261" i="11"/>
  <c r="Q262" i="11"/>
  <c r="Q265" i="11"/>
  <c r="Q268" i="11"/>
  <c r="Q271" i="11"/>
  <c r="Q274" i="11"/>
  <c r="Q276" i="11"/>
  <c r="Q279" i="11"/>
  <c r="Q282" i="11"/>
  <c r="Q285" i="11"/>
  <c r="Q287" i="11"/>
  <c r="Q289" i="11"/>
  <c r="Q292" i="11"/>
  <c r="Q295" i="11"/>
  <c r="R278" i="11"/>
  <c r="R282" i="11"/>
  <c r="R286" i="11"/>
  <c r="R288" i="11"/>
  <c r="R292" i="11"/>
  <c r="R295" i="11"/>
  <c r="S283" i="11"/>
  <c r="S290" i="11"/>
  <c r="S295" i="11"/>
  <c r="T224" i="11"/>
  <c r="T109" i="11"/>
  <c r="T115" i="11"/>
  <c r="T141" i="11"/>
  <c r="R147" i="11"/>
  <c r="T164" i="11"/>
  <c r="Q240" i="11"/>
  <c r="Q241" i="11"/>
  <c r="Q243" i="11"/>
  <c r="Q245" i="11"/>
  <c r="Q248" i="11"/>
  <c r="Q250" i="11"/>
  <c r="Q252" i="11"/>
  <c r="Q254" i="11"/>
  <c r="Q257" i="11"/>
  <c r="Q260" i="11"/>
  <c r="Q264" i="11"/>
  <c r="Q266" i="11"/>
  <c r="Q270" i="11"/>
  <c r="Q273" i="11"/>
  <c r="Q277" i="11"/>
  <c r="Q280" i="11"/>
  <c r="Q284" i="11"/>
  <c r="Q288" i="11"/>
  <c r="Q290" i="11"/>
  <c r="Q293" i="11"/>
  <c r="Q296" i="11"/>
  <c r="R279" i="11"/>
  <c r="R283" i="11"/>
  <c r="R287" i="11"/>
  <c r="R291" i="11"/>
  <c r="R293" i="11"/>
  <c r="S284" i="11"/>
  <c r="S288" i="11"/>
  <c r="S291" i="11"/>
  <c r="S296" i="11"/>
  <c r="T223" i="11"/>
  <c r="T227" i="11"/>
  <c r="T231" i="11"/>
  <c r="T235" i="11"/>
  <c r="S157" i="11"/>
  <c r="R162" i="11"/>
  <c r="Q222" i="11"/>
  <c r="Q223" i="11"/>
  <c r="Q224" i="11"/>
  <c r="Q225" i="11"/>
  <c r="Q226" i="11"/>
  <c r="Q227" i="11"/>
  <c r="Q228" i="11"/>
  <c r="Q229" i="11"/>
  <c r="Q230" i="11"/>
  <c r="Q231" i="11"/>
  <c r="Q232" i="11"/>
  <c r="Q233" i="11"/>
  <c r="Q234" i="11"/>
  <c r="Q235" i="11"/>
  <c r="Q236" i="11"/>
  <c r="Q237" i="11"/>
  <c r="Q238" i="11"/>
  <c r="Q239" i="11"/>
  <c r="Q242" i="11"/>
  <c r="Q244" i="11"/>
  <c r="Q247" i="11"/>
  <c r="Q249" i="11"/>
  <c r="Q251" i="11"/>
  <c r="Q253" i="11"/>
  <c r="Q256" i="11"/>
  <c r="Q259" i="11"/>
  <c r="Q263" i="11"/>
  <c r="Q267" i="11"/>
  <c r="Q269" i="11"/>
  <c r="Q272" i="11"/>
  <c r="Q275" i="11"/>
  <c r="Q278" i="11"/>
  <c r="Q281" i="11"/>
  <c r="Q283" i="11"/>
  <c r="Q286" i="11"/>
  <c r="Q291" i="11"/>
  <c r="Q294" i="11"/>
  <c r="R280" i="11"/>
  <c r="R285" i="11"/>
  <c r="R290" i="11"/>
  <c r="R294" i="11"/>
  <c r="S282" i="11"/>
  <c r="S287" i="11"/>
  <c r="S292" i="11"/>
  <c r="T131" i="11"/>
  <c r="T226" i="11"/>
  <c r="T230" i="11"/>
  <c r="T234" i="11"/>
  <c r="T100" i="11"/>
  <c r="T107" i="11"/>
  <c r="T133" i="11"/>
  <c r="T139" i="11"/>
  <c r="S155"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81" i="11"/>
  <c r="R284" i="11"/>
  <c r="R289" i="11"/>
  <c r="R296" i="11"/>
  <c r="S286" i="11"/>
  <c r="S293" i="11"/>
  <c r="T225" i="11"/>
  <c r="T229" i="11"/>
  <c r="T233" i="11"/>
  <c r="T236" i="11"/>
  <c r="R148" i="11"/>
  <c r="T150" i="11"/>
  <c r="S165" i="11"/>
  <c r="S222" i="11"/>
  <c r="S223" i="11"/>
  <c r="S224" i="11"/>
  <c r="S225" i="11"/>
  <c r="S226" i="11"/>
  <c r="S227" i="11"/>
  <c r="S228" i="11"/>
  <c r="S229" i="11"/>
  <c r="S230" i="11"/>
  <c r="S231" i="11"/>
  <c r="S232" i="11"/>
  <c r="S233" i="11"/>
  <c r="S234" i="11"/>
  <c r="S235" i="11"/>
  <c r="S236" i="11"/>
  <c r="S237" i="11"/>
  <c r="S238" i="11"/>
  <c r="S239" i="11"/>
  <c r="S240" i="11"/>
  <c r="S241" i="11"/>
  <c r="S242" i="11"/>
  <c r="S243" i="11"/>
  <c r="S244" i="11"/>
  <c r="S245" i="11"/>
  <c r="S246" i="11"/>
  <c r="S247" i="11"/>
  <c r="S248" i="11"/>
  <c r="S249" i="11"/>
  <c r="S250" i="11"/>
  <c r="S251" i="11"/>
  <c r="S252" i="11"/>
  <c r="S253" i="11"/>
  <c r="S254" i="11"/>
  <c r="S255" i="11"/>
  <c r="S256" i="11"/>
  <c r="S257" i="11"/>
  <c r="S258" i="11"/>
  <c r="S259" i="11"/>
  <c r="S260" i="11"/>
  <c r="S261" i="11"/>
  <c r="S262" i="11"/>
  <c r="S263" i="11"/>
  <c r="S264" i="11"/>
  <c r="S265" i="11"/>
  <c r="S266" i="11"/>
  <c r="S267" i="11"/>
  <c r="S268" i="11"/>
  <c r="S269" i="11"/>
  <c r="S270" i="11"/>
  <c r="S271" i="11"/>
  <c r="S272" i="11"/>
  <c r="S273" i="11"/>
  <c r="S274" i="11"/>
  <c r="S275" i="11"/>
  <c r="S276" i="11"/>
  <c r="S277" i="11"/>
  <c r="S278" i="11"/>
  <c r="S279" i="11"/>
  <c r="S280" i="11"/>
  <c r="S281" i="11"/>
  <c r="S285" i="11"/>
  <c r="S289" i="11"/>
  <c r="S294" i="11"/>
  <c r="T125" i="11"/>
  <c r="T148" i="11"/>
  <c r="S163" i="11"/>
  <c r="T222" i="11"/>
  <c r="T228" i="11"/>
  <c r="T232" i="11"/>
  <c r="R156" i="11"/>
  <c r="T158" i="11"/>
  <c r="T156" i="11"/>
  <c r="T242" i="11"/>
  <c r="T250" i="11"/>
  <c r="T258" i="11"/>
  <c r="T266" i="11"/>
  <c r="T274" i="11"/>
  <c r="T282" i="11"/>
  <c r="T290" i="11"/>
  <c r="T245" i="11"/>
  <c r="T269" i="11"/>
  <c r="T277" i="11"/>
  <c r="T239" i="11"/>
  <c r="T247" i="11"/>
  <c r="T255" i="11"/>
  <c r="T263" i="11"/>
  <c r="T271" i="11"/>
  <c r="T279" i="11"/>
  <c r="T287" i="11"/>
  <c r="T295" i="11"/>
  <c r="T244" i="11"/>
  <c r="T252" i="11"/>
  <c r="T260" i="11"/>
  <c r="T268" i="11"/>
  <c r="T276" i="11"/>
  <c r="T284" i="11"/>
  <c r="T292" i="11"/>
  <c r="T286" i="11"/>
  <c r="T283" i="11"/>
  <c r="T291" i="11"/>
  <c r="T123" i="11"/>
  <c r="T241" i="11"/>
  <c r="T249" i="11"/>
  <c r="T257" i="11"/>
  <c r="T265" i="11"/>
  <c r="T273" i="11"/>
  <c r="T281" i="11"/>
  <c r="T289" i="11"/>
  <c r="T117" i="11"/>
  <c r="T243" i="11"/>
  <c r="T251" i="11"/>
  <c r="T259" i="11"/>
  <c r="T275" i="11"/>
  <c r="T238" i="11"/>
  <c r="T246" i="11"/>
  <c r="T254" i="11"/>
  <c r="T262" i="11"/>
  <c r="T270" i="11"/>
  <c r="T278" i="11"/>
  <c r="T294" i="11"/>
  <c r="T267" i="11"/>
  <c r="T285" i="11"/>
  <c r="T293" i="11"/>
  <c r="T240" i="11"/>
  <c r="T248" i="11"/>
  <c r="T256" i="11"/>
  <c r="T264" i="11"/>
  <c r="T272" i="11"/>
  <c r="T280" i="11"/>
  <c r="T288" i="11"/>
  <c r="T296" i="11"/>
  <c r="T237" i="11"/>
  <c r="T253" i="11"/>
  <c r="T261" i="11"/>
  <c r="T18" i="12"/>
  <c r="T17" i="12"/>
  <c r="T16" i="12"/>
  <c r="T15" i="12"/>
  <c r="T14" i="12"/>
  <c r="T13" i="12"/>
  <c r="T12" i="12"/>
  <c r="T11" i="12"/>
  <c r="T10" i="12"/>
  <c r="T9" i="12"/>
  <c r="Q18" i="12"/>
  <c r="Q17" i="12"/>
  <c r="Q16" i="12"/>
  <c r="Q15" i="12"/>
  <c r="Q14" i="12"/>
  <c r="Q13" i="12"/>
  <c r="Q12" i="12"/>
  <c r="Q11" i="12"/>
  <c r="Q10" i="12"/>
  <c r="Q9" i="12"/>
  <c r="R8" i="12"/>
  <c r="Q8" i="12"/>
  <c r="T7" i="12"/>
  <c r="S18" i="12"/>
  <c r="S14" i="12"/>
  <c r="S10" i="12"/>
  <c r="R18" i="12"/>
  <c r="R14" i="12"/>
  <c r="R10" i="12"/>
  <c r="S15" i="12"/>
  <c r="S11" i="12"/>
  <c r="T6" i="12"/>
  <c r="T5" i="12"/>
  <c r="T4" i="12"/>
  <c r="T3" i="12"/>
  <c r="T2" i="12"/>
  <c r="R15" i="12"/>
  <c r="R11" i="12"/>
  <c r="S7" i="12"/>
  <c r="S6" i="12"/>
  <c r="S5" i="12"/>
  <c r="S4" i="12"/>
  <c r="S3" i="12"/>
  <c r="S2" i="12"/>
  <c r="S13" i="12"/>
  <c r="S16" i="12"/>
  <c r="S12" i="12"/>
  <c r="T8" i="12"/>
  <c r="R7" i="12"/>
  <c r="R6" i="12"/>
  <c r="R5" i="12"/>
  <c r="R4" i="12"/>
  <c r="R3" i="12"/>
  <c r="R2" i="12"/>
  <c r="R16" i="12"/>
  <c r="R12" i="12"/>
  <c r="S8" i="12"/>
  <c r="Q7" i="12"/>
  <c r="Q6" i="12"/>
  <c r="Q5" i="12"/>
  <c r="Q4" i="12"/>
  <c r="Q3" i="12"/>
  <c r="Q2" i="12"/>
  <c r="S17" i="12"/>
  <c r="R17" i="12"/>
  <c r="R13" i="12"/>
  <c r="R9" i="12"/>
  <c r="S9" i="12"/>
  <c r="Y187" i="11" l="1"/>
  <c r="Z187" i="11" s="1"/>
  <c r="Y184" i="11"/>
  <c r="Y188" i="11"/>
  <c r="Y183" i="11"/>
  <c r="Y190" i="11"/>
  <c r="Y182" i="11"/>
  <c r="P3" i="6"/>
  <c r="Q3" i="6"/>
  <c r="P4" i="6"/>
  <c r="Q4" i="6"/>
  <c r="P5" i="6"/>
  <c r="Q5" i="6"/>
  <c r="P6" i="6"/>
  <c r="Q6" i="6"/>
  <c r="P7" i="6"/>
  <c r="Q7" i="6"/>
  <c r="P8" i="6"/>
  <c r="Q8" i="6"/>
  <c r="P9" i="6"/>
  <c r="Q9" i="6"/>
  <c r="P10" i="6"/>
  <c r="Q10" i="6"/>
  <c r="P11" i="6"/>
  <c r="Q11" i="6"/>
  <c r="P12" i="6"/>
  <c r="Q12" i="6"/>
  <c r="P13" i="6"/>
  <c r="Q13" i="6"/>
  <c r="P14" i="6"/>
  <c r="Q14" i="6"/>
  <c r="P15" i="6"/>
  <c r="Q15" i="6"/>
  <c r="P16" i="6"/>
  <c r="Q16" i="6"/>
  <c r="P17" i="6"/>
  <c r="Q17" i="6"/>
  <c r="P18" i="6"/>
  <c r="Q18" i="6"/>
  <c r="P19" i="6"/>
  <c r="Q19" i="6"/>
  <c r="P20" i="6"/>
  <c r="Q20" i="6"/>
  <c r="P21" i="6"/>
  <c r="Q21" i="6"/>
  <c r="P22" i="6"/>
  <c r="Q22" i="6"/>
  <c r="P23" i="6"/>
  <c r="Q23" i="6"/>
  <c r="P24" i="6"/>
  <c r="Q24" i="6"/>
  <c r="P25" i="6"/>
  <c r="Q25" i="6"/>
  <c r="P26" i="6"/>
  <c r="Q26" i="6"/>
  <c r="P27" i="6"/>
  <c r="Q27" i="6"/>
  <c r="P28" i="6"/>
  <c r="Q28" i="6"/>
  <c r="P29" i="6"/>
  <c r="Q29" i="6"/>
  <c r="P30" i="6"/>
  <c r="Q30" i="6"/>
  <c r="P31" i="6"/>
  <c r="Q31" i="6"/>
  <c r="P32" i="6"/>
  <c r="Q32" i="6"/>
  <c r="P33" i="6"/>
  <c r="Q33" i="6"/>
  <c r="P34" i="6"/>
  <c r="Q34" i="6"/>
  <c r="P35" i="6"/>
  <c r="Q35" i="6"/>
  <c r="P36" i="6"/>
  <c r="Q36" i="6"/>
  <c r="Q2" i="6"/>
  <c r="P2" i="6"/>
</calcChain>
</file>

<file path=xl/sharedStrings.xml><?xml version="1.0" encoding="utf-8"?>
<sst xmlns="http://schemas.openxmlformats.org/spreadsheetml/2006/main" count="10165" uniqueCount="1843">
  <si>
    <t>#C</t>
  </si>
  <si>
    <t>Name</t>
  </si>
  <si>
    <t>Type</t>
  </si>
  <si>
    <t>MidPos[mm]</t>
  </si>
  <si>
    <t>MidPosCorr[mm]</t>
  </si>
  <si>
    <t>ArcLen[mm]</t>
  </si>
  <si>
    <t>Angle[°]</t>
  </si>
  <si>
    <t>P1PV[mm]</t>
  </si>
  <si>
    <t>PVP2[mm]</t>
  </si>
  <si>
    <t>X1[mm]</t>
  </si>
  <si>
    <t>Y1[mm]</t>
  </si>
  <si>
    <t>X2[mm]</t>
  </si>
  <si>
    <t>Y2[mm]</t>
  </si>
  <si>
    <t>Ang1[deg]</t>
  </si>
  <si>
    <t>Ang2[deg]</t>
  </si>
  <si>
    <t>Pos1[mm]</t>
  </si>
  <si>
    <t>Pos2[mm]</t>
  </si>
  <si>
    <t>X1[mm]2</t>
  </si>
  <si>
    <t>Y1[mm]2</t>
  </si>
  <si>
    <t>X2[mm]2</t>
  </si>
  <si>
    <t>Y2[mm]2</t>
  </si>
  <si>
    <t>Ang1[deg]2</t>
  </si>
  <si>
    <t>Ang2[deg]2</t>
  </si>
  <si>
    <t xml:space="preserve">  </t>
  </si>
  <si>
    <t>GM</t>
  </si>
  <si>
    <t>HL-Start</t>
  </si>
  <si>
    <t>GINI</t>
  </si>
  <si>
    <t>GINI_SEC</t>
  </si>
  <si>
    <t>Switch coordinate system</t>
  </si>
  <si>
    <t>KI</t>
  </si>
  <si>
    <t>KIN</t>
  </si>
  <si>
    <t>beam dynamics: center at hall midpoint, X=0 at mid 1L</t>
  </si>
  <si>
    <t>hall geometry: center at hall midpoint, -12 deg rotated</t>
  </si>
  <si>
    <t>GMID_STR</t>
  </si>
  <si>
    <t>old vacuum system: center at mid 1L</t>
  </si>
  <si>
    <t>Rotation</t>
  </si>
  <si>
    <t>deg</t>
  </si>
  <si>
    <t>MM</t>
  </si>
  <si>
    <t>QA-SLS</t>
  </si>
  <si>
    <t>Shift</t>
  </si>
  <si>
    <t>mm</t>
  </si>
  <si>
    <t>MO</t>
  </si>
  <si>
    <t>MidPosCorr = X1 of HL_start</t>
  </si>
  <si>
    <t>TYIN</t>
  </si>
  <si>
    <t>GINI_ARC</t>
  </si>
  <si>
    <t>QPHI</t>
  </si>
  <si>
    <t>BPM</t>
  </si>
  <si>
    <t>CHV</t>
  </si>
  <si>
    <t>SOQO</t>
  </si>
  <si>
    <t>QPI</t>
  </si>
  <si>
    <t>XB</t>
  </si>
  <si>
    <t>SRC_ENDB</t>
  </si>
  <si>
    <t>BEI</t>
  </si>
  <si>
    <t>SXQ</t>
  </si>
  <si>
    <t>CO</t>
  </si>
  <si>
    <t>SOQI</t>
  </si>
  <si>
    <t>VBI</t>
  </si>
  <si>
    <t>VBO</t>
  </si>
  <si>
    <t>BEO</t>
  </si>
  <si>
    <t>QPO</t>
  </si>
  <si>
    <t>QPHO</t>
  </si>
  <si>
    <t>KINJ</t>
  </si>
  <si>
    <t>SRC_STR_S</t>
  </si>
  <si>
    <t>BS5</t>
  </si>
  <si>
    <t>SRC_STR_M</t>
  </si>
  <si>
    <t>BS2</t>
  </si>
  <si>
    <t>HL-End</t>
  </si>
  <si>
    <t>GEND</t>
  </si>
  <si>
    <t>#Synchrotron</t>
  </si>
  <si>
    <t>Radiation</t>
  </si>
  <si>
    <t>Power</t>
  </si>
  <si>
    <t>List</t>
  </si>
  <si>
    <t>Current</t>
  </si>
  <si>
    <t>400</t>
  </si>
  <si>
    <t>mA</t>
  </si>
  <si>
    <t>E_rad[keV]</t>
  </si>
  <si>
    <t>E_cri[keV]</t>
  </si>
  <si>
    <t>Power[W]</t>
  </si>
  <si>
    <t>#---------------------------------------------------------------------------------------------------------------------------------------------------------------------------------------</t>
  </si>
  <si>
    <t>Sum:</t>
  </si>
  <si>
    <t>BE</t>
  </si>
  <si>
    <t>BESI</t>
  </si>
  <si>
    <t>BEHI</t>
  </si>
  <si>
    <t>VBXI</t>
  </si>
  <si>
    <t>BN</t>
  </si>
  <si>
    <t>VBXO</t>
  </si>
  <si>
    <t>BEHO</t>
  </si>
  <si>
    <t>BESO</t>
  </si>
  <si>
    <t>BS507</t>
  </si>
  <si>
    <t>BS506</t>
  </si>
  <si>
    <t>BS505</t>
  </si>
  <si>
    <t>BS504</t>
  </si>
  <si>
    <t>BS503</t>
  </si>
  <si>
    <t>BS502</t>
  </si>
  <si>
    <t>BS501</t>
  </si>
  <si>
    <t>BS500</t>
  </si>
  <si>
    <t>BS205</t>
  </si>
  <si>
    <t>BS204</t>
  </si>
  <si>
    <t>BS203</t>
  </si>
  <si>
    <t>BS202</t>
  </si>
  <si>
    <t>BS201</t>
  </si>
  <si>
    <t>BS200</t>
  </si>
  <si>
    <t>SLS 2.0 naming convention version</t>
  </si>
  <si>
    <t>Related documents</t>
  </si>
  <si>
    <r>
      <t xml:space="preserve">Datum / </t>
    </r>
    <r>
      <rPr>
        <i/>
        <sz val="6"/>
        <color theme="1"/>
        <rFont val="Times New Roman"/>
        <family val="1"/>
      </rPr>
      <t>Datee</t>
    </r>
  </si>
  <si>
    <t>Masamitsu Aiba and Andreas Streun</t>
  </si>
  <si>
    <t>Autor(en) / Author(s)</t>
  </si>
  <si>
    <r>
      <t xml:space="preserve">Dokument Nummer / </t>
    </r>
    <r>
      <rPr>
        <i/>
        <sz val="6"/>
        <color theme="1"/>
        <rFont val="Times New Roman"/>
        <family val="1"/>
      </rPr>
      <t>Document Identification</t>
    </r>
  </si>
  <si>
    <t xml:space="preserve">“Heilige Liste” SLS 2.0 </t>
  </si>
  <si>
    <r>
      <t>Titel /</t>
    </r>
    <r>
      <rPr>
        <i/>
        <sz val="6"/>
        <color theme="1"/>
        <rFont val="Times New Roman"/>
        <family val="1"/>
      </rPr>
      <t xml:space="preserve">Title </t>
    </r>
  </si>
  <si>
    <t>SLS 2.0</t>
  </si>
  <si>
    <r>
      <t xml:space="preserve">Projekt / </t>
    </r>
    <r>
      <rPr>
        <i/>
        <sz val="6"/>
        <color theme="1"/>
        <rFont val="Times New Roman"/>
        <family val="1"/>
      </rPr>
      <t>Project</t>
    </r>
  </si>
  <si>
    <t>This has no impact on the related documents.</t>
  </si>
  <si>
    <t>Lattice files B0(1)25_000_ref.opa with 3 x 4T sb + 0(1) x 6T sb</t>
  </si>
  <si>
    <t>Increase of circumference by one 4T (6T) bend = 51 (71) micron.</t>
  </si>
  <si>
    <t>Correction of distance before/after superbend to get overall geometry precision of 1 micron</t>
  </si>
  <si>
    <t>Reference lattice B036/B136</t>
  </si>
  <si>
    <t>Modified naming convention</t>
  </si>
  <si>
    <t>Note: positions of all bending magnets (and with it lattice footprint) remains unchanged.</t>
  </si>
  <si>
    <t>Small shifts of correctors and modifications of BPM/Corr lengths</t>
  </si>
  <si>
    <t>124 BPM/corrector stations: 2 BPMs in long straights, 3 in inj. straight0 --&gt; 1 in standard straights</t>
  </si>
  <si>
    <t>Modified parameters of QP/QPH quad types and slightly changed distances in straight sections</t>
  </si>
  <si>
    <t>Reference lattice B038/B138</t>
  </si>
  <si>
    <t>SXQ new type for sextupole without octupole (but BBA quad windings)</t>
  </si>
  <si>
    <t>BEVI/BEVO extra types for gradient end bend (before was all in BEI/BEO)</t>
  </si>
  <si>
    <t>BEI/BEO types contains only end bend (BEH/BES)</t>
  </si>
  <si>
    <t>Reference lattice B039/B139</t>
  </si>
  <si>
    <t>small modifications in injection straight: re-use SLS QA and QC quad types</t>
  </si>
  <si>
    <t>minor change MSOQCXN-55 SOQs changed to wide type (B039 only)</t>
  </si>
  <si>
    <t>23/1/2020</t>
  </si>
  <si>
    <t>error in Y1 column fixed. B139 discontinued. Only B039 is valid.</t>
  </si>
  <si>
    <t>30/1/2020</t>
  </si>
  <si>
    <t>Radiation table adjusted to 2.7 GeV (before 2.4 GeV)</t>
  </si>
  <si>
    <t>Basically no geometric modifications going from B039 to B046, only changed QC-SLS fpr QA-SLS.</t>
  </si>
  <si>
    <t>Minor error corrected</t>
  </si>
  <si>
    <t>Minor error corrected: lattice name B039 still appeared in a few places.</t>
  </si>
  <si>
    <t>18/3/2020</t>
  </si>
  <si>
    <t>Lattice B051 with asymmetric long straights and modified injection</t>
  </si>
  <si>
    <t>First test with modified naming convention, preliminary!</t>
  </si>
  <si>
    <t>Update to final naming convention (version 9) and lattice version B052</t>
  </si>
  <si>
    <t>Sheet "Proto-HL" automatically generated by program HolyList.exe</t>
  </si>
  <si>
    <t>Update to lattice version B060</t>
  </si>
  <si>
    <t>Final Lattice B062, exported from MasterLayout.B062.txt</t>
  </si>
  <si>
    <t>22/6/2020</t>
  </si>
  <si>
    <t>Re-introduced sheet "Radiation" with radiated power and critical energy of bends</t>
  </si>
  <si>
    <t>New names for dipole beam line source points (also see naming convention v.10)</t>
  </si>
  <si>
    <t>Correction in proto-HL for rotation of coordinate system (sign was wrong)</t>
  </si>
  <si>
    <t>Magnet length consistenly including coils; adjusted vertex distances P1PV correspondigly</t>
  </si>
  <si>
    <t>13/7/2020</t>
  </si>
  <si>
    <t xml:space="preserve"> </t>
  </si>
  <si>
    <t>Updated field profiles for 2.1 and 5.0 T superbends</t>
  </si>
  <si>
    <t>Two mirror symmetric types of QP and QPH (request DCR-SLS2-SS84-001)</t>
  </si>
  <si>
    <t>different positions of elements inside M- and L-straights (layout meeting Aug.13,2020)</t>
  </si>
  <si>
    <t>Design changes in lattice B063:</t>
  </si>
  <si>
    <t>25/8/2020</t>
  </si>
  <si>
    <t>Modification History</t>
  </si>
  <si>
    <t>2 is the old vacuum coordinate system, which is like 1 but the origin is not at hall centre but at mid straight 1L.</t>
  </si>
  <si>
    <t>1 is the hall coordinate system, where the –X axis points to the WSLA entry, and thus the storage ring is rotated by 12 degree clockwise.</t>
  </si>
  <si>
    <t>0 is beam dynamics system, where the ring is centered in the WSLA hall, and the Y-axis points to the middle of straight 1L.</t>
  </si>
  <si>
    <r>
      <t>X1…Ang2</t>
    </r>
    <r>
      <rPr>
        <sz val="11"/>
        <color rgb="FF4F81BD"/>
        <rFont val="Calibri"/>
        <family val="2"/>
        <scheme val="minor"/>
      </rPr>
      <t xml:space="preserve"> are positions and angles in alternative coordinates systems, to be switched by cell Y3:</t>
    </r>
  </si>
  <si>
    <t>Columns P and Q are only for testing</t>
  </si>
  <si>
    <r>
      <t>X1…Ang2</t>
    </r>
    <r>
      <rPr>
        <sz val="11"/>
        <color theme="1"/>
        <rFont val="Calibri"/>
        <family val="2"/>
        <scheme val="minor"/>
      </rPr>
      <t xml:space="preserve"> are x and y positions and accumulated angle at entry and exit of element</t>
    </r>
  </si>
  <si>
    <r>
      <t>P1PV</t>
    </r>
    <r>
      <rPr>
        <sz val="11"/>
        <color theme="1"/>
        <rFont val="Calibri"/>
        <family val="2"/>
        <scheme val="minor"/>
      </rPr>
      <t xml:space="preserve"> and </t>
    </r>
    <r>
      <rPr>
        <b/>
        <sz val="11"/>
        <color theme="1"/>
        <rFont val="Calibri"/>
        <family val="2"/>
        <scheme val="minor"/>
      </rPr>
      <t>PVP2</t>
    </r>
    <r>
      <rPr>
        <sz val="11"/>
        <color theme="1"/>
        <rFont val="Calibri"/>
        <family val="2"/>
        <scheme val="minor"/>
      </rPr>
      <t xml:space="preserve"> are the distances from the entry of the element to the vertex and from the vertex to the exit of the element. Vertex is  the intersection point of incoming and outgoing beam. P1PV + PVP2 </t>
    </r>
    <r>
      <rPr>
        <sz val="11"/>
        <color theme="1"/>
        <rFont val="Symbol"/>
        <family val="1"/>
        <charset val="2"/>
      </rPr>
      <t>³</t>
    </r>
    <r>
      <rPr>
        <sz val="11"/>
        <color theme="1"/>
        <rFont val="Calibri"/>
        <family val="2"/>
        <scheme val="minor"/>
      </rPr>
      <t xml:space="preserve"> ArcLen.</t>
    </r>
  </si>
  <si>
    <r>
      <t>Angle</t>
    </r>
    <r>
      <rPr>
        <sz val="11"/>
        <color theme="1"/>
        <rFont val="Calibri"/>
        <family val="2"/>
        <scheme val="minor"/>
      </rPr>
      <t xml:space="preserve"> is the deflection angle of the element</t>
    </r>
  </si>
  <si>
    <r>
      <t>ArcLen</t>
    </r>
    <r>
      <rPr>
        <sz val="11"/>
        <color theme="1"/>
        <rFont val="Calibri"/>
        <family val="2"/>
        <scheme val="minor"/>
      </rPr>
      <t xml:space="preserve"> is the length of the element along the beam path (may be curved)</t>
    </r>
  </si>
  <si>
    <r>
      <t>MidPosCorr</t>
    </r>
    <r>
      <rPr>
        <sz val="11"/>
        <color theme="1"/>
        <rFont val="Calibri"/>
        <family val="2"/>
        <scheme val="minor"/>
      </rPr>
      <t xml:space="preserve"> is the path length counted from the straight 1L: since x, y-positions are given in the beam dynamics coordinate system (see below), the offset is just given by the x-position of marker "HL-Start".</t>
    </r>
  </si>
  <si>
    <r>
      <t>MidPos</t>
    </r>
    <r>
      <rPr>
        <sz val="11"/>
        <color theme="1"/>
        <rFont val="Calibri"/>
        <family val="2"/>
        <scheme val="minor"/>
      </rPr>
      <t xml:space="preserve"> is the path length to the element's midpoint counted from the start of the lattice, which is indicated by marker "HL-Start".</t>
    </r>
  </si>
  <si>
    <t>GINI_* are markers for start of sector or arc</t>
  </si>
  <si>
    <t>SRC_*** are markers for source points</t>
  </si>
  <si>
    <t>CHV is the combined horizontal/vertical corrector, CV comes first, then CH</t>
  </si>
  <si>
    <t>SXQ is a sextupole with additional quad windings for BBA only</t>
  </si>
  <si>
    <t>SOQIW and SOQOW are modified SOQs with larger yokes for passing photon beams</t>
  </si>
  <si>
    <t>SOQI = [oct|sext] and SOQO =[sext|oct] are the sextupole/octupole compound magnets  and mirror images of each other (one cannot just turn them around since they are open to the outside).</t>
  </si>
  <si>
    <t>QP and QPH are moderate (80 T/m) and high (105 T/m) gradient quadrupoles in matching straights</t>
  </si>
  <si>
    <t>AN and ANM are two types of reverse bends</t>
  </si>
  <si>
    <t>VBI, VBO are standalone gradient bends, appear only adjacent to superbends</t>
  </si>
  <si>
    <t>BEI and BEO are end bends and mirror images of each other since they are asymmetric: the "soft end" is at the entry of BEI and at the exit of BEO</t>
  </si>
  <si>
    <t>BS27, BS40, BS50 are 2.4, 3.5, 5,0 T superbends</t>
  </si>
  <si>
    <t>BNV is the {VBI|BN|VBO} compound magnet</t>
  </si>
  <si>
    <r>
      <t xml:space="preserve">Type : </t>
    </r>
    <r>
      <rPr>
        <sz val="11"/>
        <color theme="1"/>
        <rFont val="Calibri"/>
        <family val="2"/>
        <scheme val="minor"/>
      </rPr>
      <t>magnets types and related</t>
    </r>
  </si>
  <si>
    <r>
      <t xml:space="preserve">Name </t>
    </r>
    <r>
      <rPr>
        <sz val="11"/>
        <color theme="1"/>
        <rFont val="Calibri"/>
        <family val="2"/>
        <scheme val="minor"/>
      </rPr>
      <t>: device name</t>
    </r>
    <r>
      <rPr>
        <b/>
        <sz val="11"/>
        <color theme="1"/>
        <rFont val="Calibri"/>
        <family val="2"/>
        <scheme val="minor"/>
      </rPr>
      <t xml:space="preserve"> </t>
    </r>
  </si>
  <si>
    <t>XB = X-ray source point marker</t>
  </si>
  <si>
    <t>MO = monitor (BPM)</t>
  </si>
  <si>
    <t>MM = multi-magnet, this is a compound of several magnetic elements, which will be handled as one piece of hardware, for example the SOQ sextupole-octupole combination. Also a magnet including protected space for coils is handled as MM, eg. QP quads.</t>
  </si>
  <si>
    <r>
      <t xml:space="preserve">#C : </t>
    </r>
    <r>
      <rPr>
        <sz val="11"/>
        <color theme="1"/>
        <rFont val="Calibri"/>
        <family val="2"/>
        <scheme val="minor"/>
      </rPr>
      <t xml:space="preserve">Code </t>
    </r>
  </si>
  <si>
    <t xml:space="preserve">"Heilige Liste" SLS 2.0 </t>
  </si>
  <si>
    <t>Correction of wrong dipole source point names</t>
  </si>
  <si>
    <t>12.10.2020</t>
  </si>
  <si>
    <t xml:space="preserve">Design change request DCR-SLS2-VV84-001-0:  Magnets AN, ANM, BEV and BEH|BES are not rotated, they thus have different endge angles as before (lattice B064), however this does not change the “Heilige Liste”.  So nothing is changed in the data compared to previous version 22. </t>
  </si>
  <si>
    <t>22a</t>
  </si>
  <si>
    <t>7.12.2020</t>
  </si>
  <si>
    <t>SLS2-SA81-006-11</t>
  </si>
  <si>
    <t>Update to lattice B066 and naming convention v.11. Only the layout of injection straight was modified, based on a new draft design of the transfer line (v.5)</t>
  </si>
  <si>
    <t>The thick septum is not included but considered part of transfer line.</t>
  </si>
  <si>
    <t>VEI/VEO are end gradient bends and mirror images due to unequal edge angles.</t>
  </si>
  <si>
    <t>VEI</t>
  </si>
  <si>
    <t>ANMI</t>
  </si>
  <si>
    <t>ANO</t>
  </si>
  <si>
    <t>ANI</t>
  </si>
  <si>
    <t>ANMO</t>
  </si>
  <si>
    <t>VEO</t>
  </si>
  <si>
    <t>ARS01-GMRK-0000</t>
  </si>
  <si>
    <t>ARS01-MKIK-0050</t>
  </si>
  <si>
    <t>ARS01-MKIK-0140</t>
  </si>
  <si>
    <t>ARS01-GMRK-0500</t>
  </si>
  <si>
    <t>ARS01-MQUA-0550</t>
  </si>
  <si>
    <t>ARS01-MQUA-0630</t>
  </si>
  <si>
    <t>ARS01-MSEP-0670</t>
  </si>
  <si>
    <t>ARS01-MQUA-0710</t>
  </si>
  <si>
    <t>ARS01-MQUA-0790</t>
  </si>
  <si>
    <t>ARS01-MKIK-0850</t>
  </si>
  <si>
    <t>ARS01-MKIK-0940</t>
  </si>
  <si>
    <t>ARS01-GMRK-1000</t>
  </si>
  <si>
    <t>ARS01-MQUA-1050</t>
  </si>
  <si>
    <t>ARS01-DBPM-1080</t>
  </si>
  <si>
    <t>ARS01-MCOR-1100</t>
  </si>
  <si>
    <t>ARS01-MQUA-1150</t>
  </si>
  <si>
    <t>ARS01-MSOQ-1210</t>
  </si>
  <si>
    <t>ARS01-MQUA-1260</t>
  </si>
  <si>
    <t>ARS01-MSOQ-1310</t>
  </si>
  <si>
    <t>ARS01-MQUA-1370</t>
  </si>
  <si>
    <t>ARS01-MSOQ-1420</t>
  </si>
  <si>
    <t>ARS01-DBPM-1460</t>
  </si>
  <si>
    <t>ARS01-MCOR-1480</t>
  </si>
  <si>
    <t>X01DD-GSRC-1520</t>
  </si>
  <si>
    <t>ARS01-MBEB-1540</t>
  </si>
  <si>
    <t>ARS01-MSXT-1590</t>
  </si>
  <si>
    <t>ARS01-MBCF-1640</t>
  </si>
  <si>
    <t>ARS01-MBCF-1770</t>
  </si>
  <si>
    <t>ARS01-MSOQ-1820</t>
  </si>
  <si>
    <t>ARS01-MBCF-1870</t>
  </si>
  <si>
    <t>ARS01-DBPM-1900</t>
  </si>
  <si>
    <t>ARS01-MCOR-1920</t>
  </si>
  <si>
    <t>ARS01-MSOQ-1970</t>
  </si>
  <si>
    <t>ARS01-MSOQ-2210</t>
  </si>
  <si>
    <t>ARS01-MBCF-2300</t>
  </si>
  <si>
    <t>ARS01-MSOQ-2340</t>
  </si>
  <si>
    <t>ARS01-MBCF-2390</t>
  </si>
  <si>
    <t>ARS01-DBPM-2410</t>
  </si>
  <si>
    <t>ARS01-MCOR-2430</t>
  </si>
  <si>
    <t>ARS01-MSOQ-2470</t>
  </si>
  <si>
    <t>ARS01-MSOQ-2710</t>
  </si>
  <si>
    <t>ARS01-MBCF-2800</t>
  </si>
  <si>
    <t>ARS01-MSOQ-2840</t>
  </si>
  <si>
    <t>ARS01-MBCF-2890</t>
  </si>
  <si>
    <t>ARS01-DBPM-2910</t>
  </si>
  <si>
    <t>ARS01-MCOR-2930</t>
  </si>
  <si>
    <t>ARS01-MSOQ-2970</t>
  </si>
  <si>
    <t>ARS01-MBCF-3140</t>
  </si>
  <si>
    <t>ARS01-MBSC-3500</t>
  </si>
  <si>
    <t>ARS01-MBCF-3850</t>
  </si>
  <si>
    <t>ARS01-MSOQ-4020</t>
  </si>
  <si>
    <t>ARS01-MBCF-4100</t>
  </si>
  <si>
    <t>ARS01-MSOQ-4150</t>
  </si>
  <si>
    <t>ARS01-MBCF-4190</t>
  </si>
  <si>
    <t>ARS01-DBPM-4220</t>
  </si>
  <si>
    <t>ARS01-MSOQ-4280</t>
  </si>
  <si>
    <t>ARS01-MSOQ-4520</t>
  </si>
  <si>
    <t>ARS01-MBCF-4600</t>
  </si>
  <si>
    <t>ARS01-MSOQ-4650</t>
  </si>
  <si>
    <t>ARS01-MBCF-4690</t>
  </si>
  <si>
    <t>ARS01-DBPM-4720</t>
  </si>
  <si>
    <t>ARS01-MSOQ-4780</t>
  </si>
  <si>
    <t>ARS01-MSOQ-5020</t>
  </si>
  <si>
    <t>ARS01-MBCF-5120</t>
  </si>
  <si>
    <t>ARS01-MSOQ-5170</t>
  </si>
  <si>
    <t>ARS01-MBCF-5220</t>
  </si>
  <si>
    <t>ARS01-DBPM-5250</t>
  </si>
  <si>
    <t>ARS01-MBCF-5350</t>
  </si>
  <si>
    <t>ARS01-MSXT-5400</t>
  </si>
  <si>
    <t>ARS01-MBEB-5450</t>
  </si>
  <si>
    <t>X01DG-GSRC-5480</t>
  </si>
  <si>
    <t>ARS01-MSOQ-5570</t>
  </si>
  <si>
    <t>ARS01-MQUA-5620</t>
  </si>
  <si>
    <t>ARS01-MSOQ-5680</t>
  </si>
  <si>
    <t>ARS01-MQUA-5730</t>
  </si>
  <si>
    <t>ARS01-MSOQ-5780</t>
  </si>
  <si>
    <t>ARS01-MQUA-5840</t>
  </si>
  <si>
    <t>ARS01-DBPM-5880</t>
  </si>
  <si>
    <t>ARS01-MCOR-5900</t>
  </si>
  <si>
    <t>ARS01-MQUA-5940</t>
  </si>
  <si>
    <t>ARS02-GMRK-0000</t>
  </si>
  <si>
    <t>ARS02-GMRK-0500</t>
  </si>
  <si>
    <t>X02SA-GSRC-0500</t>
  </si>
  <si>
    <t>ARS02-GMRK-1000</t>
  </si>
  <si>
    <t>ARS02-MQUA-1050</t>
  </si>
  <si>
    <t>ARS02-DBPM-1080</t>
  </si>
  <si>
    <t>ARS02-MCOR-1100</t>
  </si>
  <si>
    <t>ARS02-MQUA-1150</t>
  </si>
  <si>
    <t>ARS02-MSOQ-1210</t>
  </si>
  <si>
    <t>ARS02-MQUA-1260</t>
  </si>
  <si>
    <t>ARS02-MSOQ-1310</t>
  </si>
  <si>
    <t>ARS02-MQUA-1370</t>
  </si>
  <si>
    <t>ARS02-MSOQ-1420</t>
  </si>
  <si>
    <t>ARS02-DBPM-1460</t>
  </si>
  <si>
    <t>ARS02-MCOR-1480</t>
  </si>
  <si>
    <t>X02DD-GSRC-1520</t>
  </si>
  <si>
    <t>ARS02-MBEB-1540</t>
  </si>
  <si>
    <t>ARS02-MSXT-1590</t>
  </si>
  <si>
    <t>ARS02-MBCF-1640</t>
  </si>
  <si>
    <t>ARS02-MBCF-1770</t>
  </si>
  <si>
    <t>ARS02-MSOQ-1820</t>
  </si>
  <si>
    <t>ARS02-MBCF-1870</t>
  </si>
  <si>
    <t>ARS02-DBPM-1900</t>
  </si>
  <si>
    <t>ARS02-MCOR-1920</t>
  </si>
  <si>
    <t>ARS02-MSOQ-1970</t>
  </si>
  <si>
    <t>ARS02-MSOQ-2210</t>
  </si>
  <si>
    <t>ARS02-MBCF-2300</t>
  </si>
  <si>
    <t>ARS02-MSOQ-2340</t>
  </si>
  <si>
    <t>ARS02-MBCF-2390</t>
  </si>
  <si>
    <t>ARS02-DBPM-2410</t>
  </si>
  <si>
    <t>ARS02-MCOR-2430</t>
  </si>
  <si>
    <t>ARS02-MSOQ-2470</t>
  </si>
  <si>
    <t>ARS02-MSOQ-2710</t>
  </si>
  <si>
    <t>ARS02-MBCF-2800</t>
  </si>
  <si>
    <t>ARS02-MSOQ-2840</t>
  </si>
  <si>
    <t>ARS02-MBCF-2890</t>
  </si>
  <si>
    <t>ARS02-DBPM-2910</t>
  </si>
  <si>
    <t>ARS02-MCOR-2930</t>
  </si>
  <si>
    <t>ARS02-MSOQ-2970</t>
  </si>
  <si>
    <t>ARS02-MBCF-3140</t>
  </si>
  <si>
    <t>ARS02-MBSC-3500</t>
  </si>
  <si>
    <t>ARS02-MBCF-3850</t>
  </si>
  <si>
    <t>ARS02-MSOQ-4020</t>
  </si>
  <si>
    <t>ARS02-MBCF-4100</t>
  </si>
  <si>
    <t>ARS02-MSOQ-4150</t>
  </si>
  <si>
    <t>ARS02-MBCF-4190</t>
  </si>
  <si>
    <t>ARS02-DBPM-4220</t>
  </si>
  <si>
    <t>ARS02-MSOQ-4280</t>
  </si>
  <si>
    <t>ARS02-MSOQ-4520</t>
  </si>
  <si>
    <t>ARS02-MBCF-4600</t>
  </si>
  <si>
    <t>ARS02-MSOQ-4650</t>
  </si>
  <si>
    <t>ARS02-MBCF-4690</t>
  </si>
  <si>
    <t>ARS02-DBPM-4720</t>
  </si>
  <si>
    <t>ARS02-MSOQ-4780</t>
  </si>
  <si>
    <t>ARS02-MSOQ-5020</t>
  </si>
  <si>
    <t>ARS02-MBCF-5120</t>
  </si>
  <si>
    <t>ARS02-MSOQ-5170</t>
  </si>
  <si>
    <t>ARS02-MBCF-5220</t>
  </si>
  <si>
    <t>ARS02-DBPM-5250</t>
  </si>
  <si>
    <t>ARS02-MBCF-5350</t>
  </si>
  <si>
    <t>ARS02-MSXT-5400</t>
  </si>
  <si>
    <t>ARS02-MBEB-5450</t>
  </si>
  <si>
    <t>X02DG-GSRC-5480</t>
  </si>
  <si>
    <t>ARS02-MSOQ-5570</t>
  </si>
  <si>
    <t>ARS02-MQUA-5620</t>
  </si>
  <si>
    <t>ARS02-MSOQ-5680</t>
  </si>
  <si>
    <t>ARS02-MQUA-5730</t>
  </si>
  <si>
    <t>ARS02-MSOQ-5780</t>
  </si>
  <si>
    <t>ARS02-MQUA-5840</t>
  </si>
  <si>
    <t>ARS02-DBPM-5880</t>
  </si>
  <si>
    <t>ARS02-MCOR-5900</t>
  </si>
  <si>
    <t>ARS02-MQUA-5940</t>
  </si>
  <si>
    <t>ARS03-GMRK-0000</t>
  </si>
  <si>
    <t>X03MA-GSRC-0390</t>
  </si>
  <si>
    <t>ARS03-GMRK-0500</t>
  </si>
  <si>
    <t>ARS03-MQUA-0790</t>
  </si>
  <si>
    <t>ARS03-MQUA-0850</t>
  </si>
  <si>
    <t>ARS03-GMRK-1000</t>
  </si>
  <si>
    <t>ARS03-MQUA-1050</t>
  </si>
  <si>
    <t>ARS03-DBPM-1080</t>
  </si>
  <si>
    <t>ARS03-MCOR-1100</t>
  </si>
  <si>
    <t>ARS03-MQUA-1150</t>
  </si>
  <si>
    <t>ARS03-MSOQ-1210</t>
  </si>
  <si>
    <t>ARS03-MQUA-1260</t>
  </si>
  <si>
    <t>ARS03-MSOQ-1310</t>
  </si>
  <si>
    <t>ARS03-MQUA-1370</t>
  </si>
  <si>
    <t>ARS03-MSOQ-1420</t>
  </si>
  <si>
    <t>ARS03-DBPM-1460</t>
  </si>
  <si>
    <t>ARS03-MCOR-1480</t>
  </si>
  <si>
    <t>ARS03-MBEB-1540</t>
  </si>
  <si>
    <t>ARS03-MSXT-1590</t>
  </si>
  <si>
    <t>ARS03-MBCF-1640</t>
  </si>
  <si>
    <t>ARS03-MBCF-1770</t>
  </si>
  <si>
    <t>ARS03-MSOQ-1820</t>
  </si>
  <si>
    <t>ARS03-MBCF-1870</t>
  </si>
  <si>
    <t>ARS03-DBPM-1900</t>
  </si>
  <si>
    <t>ARS03-MCOR-1920</t>
  </si>
  <si>
    <t>ARS03-MSOQ-1970</t>
  </si>
  <si>
    <t>ARS03-MSOQ-2210</t>
  </si>
  <si>
    <t>ARS03-MBCF-2300</t>
  </si>
  <si>
    <t>ARS03-MSOQ-2340</t>
  </si>
  <si>
    <t>ARS03-MBCF-2390</t>
  </si>
  <si>
    <t>ARS03-DBPM-2410</t>
  </si>
  <si>
    <t>ARS03-MCOR-2430</t>
  </si>
  <si>
    <t>ARS03-MSOQ-2470</t>
  </si>
  <si>
    <t>ARS03-MSOQ-2710</t>
  </si>
  <si>
    <t>ARS03-MBCF-2800</t>
  </si>
  <si>
    <t>ARS03-MSOQ-2840</t>
  </si>
  <si>
    <t>ARS03-MBCF-2890</t>
  </si>
  <si>
    <t>ARS03-DBPM-2910</t>
  </si>
  <si>
    <t>ARS03-MCOR-2930</t>
  </si>
  <si>
    <t>ARS03-MSOQ-2970</t>
  </si>
  <si>
    <t>ARS03-MSOQ-4020</t>
  </si>
  <si>
    <t>ARS03-MBCF-4100</t>
  </si>
  <si>
    <t>ARS03-MSOQ-4150</t>
  </si>
  <si>
    <t>ARS03-MBCF-4190</t>
  </si>
  <si>
    <t>ARS03-DBPM-4220</t>
  </si>
  <si>
    <t>ARS03-MSOQ-4280</t>
  </si>
  <si>
    <t>ARS03-MSOQ-4520</t>
  </si>
  <si>
    <t>ARS03-MBCF-4600</t>
  </si>
  <si>
    <t>ARS03-MSOQ-4650</t>
  </si>
  <si>
    <t>ARS03-MBCF-4690</t>
  </si>
  <si>
    <t>ARS03-DBPM-4720</t>
  </si>
  <si>
    <t>ARS03-MSOQ-4780</t>
  </si>
  <si>
    <t>ARS03-MSOQ-5020</t>
  </si>
  <si>
    <t>ARS03-MBCF-5120</t>
  </si>
  <si>
    <t>ARS03-MSOQ-5170</t>
  </si>
  <si>
    <t>ARS03-MBCF-5220</t>
  </si>
  <si>
    <t>ARS03-DBPM-5250</t>
  </si>
  <si>
    <t>ARS03-MBCF-5350</t>
  </si>
  <si>
    <t>ARS03-MSXT-5400</t>
  </si>
  <si>
    <t>ARS03-MBEB-5450</t>
  </si>
  <si>
    <t>X03DG-GSRC-5480</t>
  </si>
  <si>
    <t>ARS03-MSOQ-5570</t>
  </si>
  <si>
    <t>ARS03-MQUA-5620</t>
  </si>
  <si>
    <t>ARS03-MSOQ-5680</t>
  </si>
  <si>
    <t>ARS03-MQUA-5730</t>
  </si>
  <si>
    <t>ARS03-MSOQ-5780</t>
  </si>
  <si>
    <t>ARS03-MQUA-5840</t>
  </si>
  <si>
    <t>ARS03-DBPM-5880</t>
  </si>
  <si>
    <t>ARS03-MCOR-5900</t>
  </si>
  <si>
    <t>ARS03-MQUA-5940</t>
  </si>
  <si>
    <t>ARS04-GMRK-0000</t>
  </si>
  <si>
    <t>ARS04-GMRK-0500</t>
  </si>
  <si>
    <t>X04SA-GSRC-0500</t>
  </si>
  <si>
    <t>ARS04-GMRK-1000</t>
  </si>
  <si>
    <t>ARS04-MQUA-1050</t>
  </si>
  <si>
    <t>ARS04-DBPM-1080</t>
  </si>
  <si>
    <t>ARS04-MCOR-1100</t>
  </si>
  <si>
    <t>ARS04-MQUA-1150</t>
  </si>
  <si>
    <t>ARS04-MSOQ-1210</t>
  </si>
  <si>
    <t>ARS04-MQUA-1260</t>
  </si>
  <si>
    <t>ARS04-MSOQ-1310</t>
  </si>
  <si>
    <t>ARS04-MQUA-1370</t>
  </si>
  <si>
    <t>ARS04-MSOQ-1420</t>
  </si>
  <si>
    <t>ARS04-DBPM-1460</t>
  </si>
  <si>
    <t>ARS04-MCOR-1480</t>
  </si>
  <si>
    <t>ARS04-MBEB-1540</t>
  </si>
  <si>
    <t>ARS04-MSXT-1590</t>
  </si>
  <si>
    <t>ARS04-MBCF-1640</t>
  </si>
  <si>
    <t>ARS04-MBCF-1770</t>
  </si>
  <si>
    <t>ARS04-MSOQ-1820</t>
  </si>
  <si>
    <t>ARS04-MBCF-1870</t>
  </si>
  <si>
    <t>ARS04-DBPM-1900</t>
  </si>
  <si>
    <t>ARS04-MCOR-1920</t>
  </si>
  <si>
    <t>ARS04-MSOQ-1970</t>
  </si>
  <si>
    <t>ARS04-MSOQ-2210</t>
  </si>
  <si>
    <t>ARS04-MBCF-2300</t>
  </si>
  <si>
    <t>ARS04-MSOQ-2340</t>
  </si>
  <si>
    <t>ARS04-MBCF-2390</t>
  </si>
  <si>
    <t>ARS04-DBPM-2410</t>
  </si>
  <si>
    <t>ARS04-MCOR-2430</t>
  </si>
  <si>
    <t>ARS04-MSOQ-2470</t>
  </si>
  <si>
    <t>ARS04-MSOQ-2710</t>
  </si>
  <si>
    <t>ARS04-MBCF-2800</t>
  </si>
  <si>
    <t>ARS04-MSOQ-2840</t>
  </si>
  <si>
    <t>ARS04-MBCF-2890</t>
  </si>
  <si>
    <t>ARS04-DBPM-2910</t>
  </si>
  <si>
    <t>ARS04-MCOR-2930</t>
  </si>
  <si>
    <t>ARS04-MSOQ-2970</t>
  </si>
  <si>
    <t>ARS04-MSOQ-4020</t>
  </si>
  <si>
    <t>ARS04-MBCF-4100</t>
  </si>
  <si>
    <t>ARS04-MSOQ-4150</t>
  </si>
  <si>
    <t>ARS04-MBCF-4190</t>
  </si>
  <si>
    <t>ARS04-DBPM-4220</t>
  </si>
  <si>
    <t>ARS04-MSOQ-4280</t>
  </si>
  <si>
    <t>ARS04-MSOQ-4520</t>
  </si>
  <si>
    <t>ARS04-MBCF-4600</t>
  </si>
  <si>
    <t>ARS04-MSOQ-4650</t>
  </si>
  <si>
    <t>ARS04-MBCF-4690</t>
  </si>
  <si>
    <t>ARS04-DBPM-4720</t>
  </si>
  <si>
    <t>ARS04-MSOQ-4780</t>
  </si>
  <si>
    <t>ARS04-MSOQ-5020</t>
  </si>
  <si>
    <t>ARS04-MBCF-5120</t>
  </si>
  <si>
    <t>ARS04-MSOQ-5170</t>
  </si>
  <si>
    <t>ARS04-MBCF-5220</t>
  </si>
  <si>
    <t>ARS04-DBPM-5250</t>
  </si>
  <si>
    <t>ARS04-MBCF-5350</t>
  </si>
  <si>
    <t>ARS04-MSXT-5400</t>
  </si>
  <si>
    <t>ARS04-MBEB-5450</t>
  </si>
  <si>
    <t>X04DG-GSRC-5480</t>
  </si>
  <si>
    <t>ARS04-MSOQ-5570</t>
  </si>
  <si>
    <t>ARS04-MQUA-5620</t>
  </si>
  <si>
    <t>ARS04-MSOQ-5680</t>
  </si>
  <si>
    <t>ARS04-MQUA-5730</t>
  </si>
  <si>
    <t>ARS04-MSOQ-5780</t>
  </si>
  <si>
    <t>ARS04-MQUA-5840</t>
  </si>
  <si>
    <t>ARS04-DBPM-5880</t>
  </si>
  <si>
    <t>ARS04-MCOR-5900</t>
  </si>
  <si>
    <t>ARS04-MQUA-5940</t>
  </si>
  <si>
    <t>ARS05-GMRK-0000</t>
  </si>
  <si>
    <t>ARS05-MQUA-0400</t>
  </si>
  <si>
    <t>ARS05-DBPM-0410</t>
  </si>
  <si>
    <t>ARS05-MCOR-0420</t>
  </si>
  <si>
    <t>ARS05-MQUA-0430</t>
  </si>
  <si>
    <t>ARS05-GMRK-0500</t>
  </si>
  <si>
    <t>ARS05-GMRK-1000</t>
  </si>
  <si>
    <t>ARS05-MQUA-1050</t>
  </si>
  <si>
    <t>ARS05-DBPM-1080</t>
  </si>
  <si>
    <t>ARS05-MCOR-1100</t>
  </si>
  <si>
    <t>ARS05-MQUA-1150</t>
  </si>
  <si>
    <t>ARS05-MSOQ-1210</t>
  </si>
  <si>
    <t>ARS05-MQUA-1260</t>
  </si>
  <si>
    <t>ARS05-MSOQ-1310</t>
  </si>
  <si>
    <t>ARS05-MQUA-1370</t>
  </si>
  <si>
    <t>ARS05-MSOQ-1420</t>
  </si>
  <si>
    <t>ARS05-DBPM-1460</t>
  </si>
  <si>
    <t>ARS05-MCOR-1480</t>
  </si>
  <si>
    <t>ARS05-MBEB-1540</t>
  </si>
  <si>
    <t>ARS05-MSXT-1590</t>
  </si>
  <si>
    <t>ARS05-MBCF-1640</t>
  </si>
  <si>
    <t>ARS05-MBCF-1770</t>
  </si>
  <si>
    <t>ARS05-MSOQ-1820</t>
  </si>
  <si>
    <t>ARS05-MBCF-1870</t>
  </si>
  <si>
    <t>ARS05-DBPM-1900</t>
  </si>
  <si>
    <t>ARS05-MCOR-1920</t>
  </si>
  <si>
    <t>ARS05-MSOQ-1970</t>
  </si>
  <si>
    <t>ARS05-MSOQ-2210</t>
  </si>
  <si>
    <t>ARS05-MBCF-2300</t>
  </si>
  <si>
    <t>ARS05-MSOQ-2340</t>
  </si>
  <si>
    <t>ARS05-MBCF-2390</t>
  </si>
  <si>
    <t>ARS05-DBPM-2410</t>
  </si>
  <si>
    <t>ARS05-MCOR-2430</t>
  </si>
  <si>
    <t>ARS05-MSOQ-2470</t>
  </si>
  <si>
    <t>ARS05-MSOQ-2710</t>
  </si>
  <si>
    <t>ARS05-MBCF-2800</t>
  </si>
  <si>
    <t>ARS05-MSOQ-2840</t>
  </si>
  <si>
    <t>ARS05-MBCF-2890</t>
  </si>
  <si>
    <t>ARS05-DBPM-2910</t>
  </si>
  <si>
    <t>ARS05-MCOR-2930</t>
  </si>
  <si>
    <t>ARS05-MSOQ-2970</t>
  </si>
  <si>
    <t>ARS05-MSOQ-4020</t>
  </si>
  <si>
    <t>ARS05-MBCF-4100</t>
  </si>
  <si>
    <t>ARS05-MSOQ-4150</t>
  </si>
  <si>
    <t>ARS05-MBCF-4190</t>
  </si>
  <si>
    <t>ARS05-DBPM-4220</t>
  </si>
  <si>
    <t>ARS05-MSOQ-4280</t>
  </si>
  <si>
    <t>ARS05-MSOQ-4520</t>
  </si>
  <si>
    <t>ARS05-MBCF-4600</t>
  </si>
  <si>
    <t>ARS05-MSOQ-4650</t>
  </si>
  <si>
    <t>ARS05-MBCF-4690</t>
  </si>
  <si>
    <t>ARS05-DBPM-4720</t>
  </si>
  <si>
    <t>ARS05-MSOQ-4780</t>
  </si>
  <si>
    <t>ARS05-MSOQ-5020</t>
  </si>
  <si>
    <t>ARS05-MBCF-5120</t>
  </si>
  <si>
    <t>ARS05-MSOQ-5170</t>
  </si>
  <si>
    <t>ARS05-MBCF-5220</t>
  </si>
  <si>
    <t>ARS05-DBPM-5250</t>
  </si>
  <si>
    <t>ARS05-MBCF-5350</t>
  </si>
  <si>
    <t>ARS05-MSXT-5400</t>
  </si>
  <si>
    <t>ARS05-MBEB-5450</t>
  </si>
  <si>
    <t>X05DG-GSRC-5480</t>
  </si>
  <si>
    <t>ARS05-MSOQ-5570</t>
  </si>
  <si>
    <t>ARS05-MQUA-5620</t>
  </si>
  <si>
    <t>ARS05-MSOQ-5680</t>
  </si>
  <si>
    <t>ARS05-MQUA-5730</t>
  </si>
  <si>
    <t>ARS05-MSOQ-5780</t>
  </si>
  <si>
    <t>ARS05-MQUA-5840</t>
  </si>
  <si>
    <t>ARS05-DBPM-5880</t>
  </si>
  <si>
    <t>ARS05-MCOR-5900</t>
  </si>
  <si>
    <t>ARS05-MQUA-5940</t>
  </si>
  <si>
    <t>ARS06-GMRK-0000</t>
  </si>
  <si>
    <t>ARS06-GMRK-0500</t>
  </si>
  <si>
    <t>X06SA-GSRC-0500</t>
  </si>
  <si>
    <t>ARS06-GMRK-1000</t>
  </si>
  <si>
    <t>ARS06-MQUA-1050</t>
  </si>
  <si>
    <t>ARS06-DBPM-1080</t>
  </si>
  <si>
    <t>ARS06-MCOR-1100</t>
  </si>
  <si>
    <t>ARS06-MQUA-1150</t>
  </si>
  <si>
    <t>ARS06-MSOQ-1210</t>
  </si>
  <si>
    <t>ARS06-MQUA-1260</t>
  </si>
  <si>
    <t>ARS06-MSOQ-1310</t>
  </si>
  <si>
    <t>ARS06-MQUA-1370</t>
  </si>
  <si>
    <t>ARS06-MSOQ-1420</t>
  </si>
  <si>
    <t>ARS06-DBPM-1460</t>
  </si>
  <si>
    <t>ARS06-MCOR-1480</t>
  </si>
  <si>
    <t>ARS06-MBEB-1540</t>
  </si>
  <si>
    <t>ARS06-MSXT-1590</t>
  </si>
  <si>
    <t>ARS06-MBCF-1640</t>
  </si>
  <si>
    <t>ARS06-MBCF-1770</t>
  </si>
  <si>
    <t>ARS06-MSOQ-1820</t>
  </si>
  <si>
    <t>ARS06-MBCF-1870</t>
  </si>
  <si>
    <t>ARS06-DBPM-1900</t>
  </si>
  <si>
    <t>ARS06-MCOR-1920</t>
  </si>
  <si>
    <t>ARS06-MSOQ-1970</t>
  </si>
  <si>
    <t>ARS06-MSOQ-2210</t>
  </si>
  <si>
    <t>ARS06-MBCF-2300</t>
  </si>
  <si>
    <t>ARS06-MSOQ-2340</t>
  </si>
  <si>
    <t>ARS06-MBCF-2390</t>
  </si>
  <si>
    <t>ARS06-DBPM-2410</t>
  </si>
  <si>
    <t>ARS06-MCOR-2430</t>
  </si>
  <si>
    <t>ARS06-MSOQ-2470</t>
  </si>
  <si>
    <t>ARS06-MSOQ-2710</t>
  </si>
  <si>
    <t>ARS06-MBCF-2800</t>
  </si>
  <si>
    <t>ARS06-MSOQ-2840</t>
  </si>
  <si>
    <t>ARS06-MBCF-2890</t>
  </si>
  <si>
    <t>ARS06-DBPM-2910</t>
  </si>
  <si>
    <t>ARS06-MCOR-2930</t>
  </si>
  <si>
    <t>ARS06-MSOQ-2970</t>
  </si>
  <si>
    <t>ARS06-MBCF-3140</t>
  </si>
  <si>
    <t>ARS06-MBSC-3500</t>
  </si>
  <si>
    <t>ARS06-MBCF-3850</t>
  </si>
  <si>
    <t>ARS06-MSOQ-4020</t>
  </si>
  <si>
    <t>ARS06-MBCF-4100</t>
  </si>
  <si>
    <t>ARS06-MSOQ-4150</t>
  </si>
  <si>
    <t>ARS06-MBCF-4190</t>
  </si>
  <si>
    <t>ARS06-DBPM-4220</t>
  </si>
  <si>
    <t>ARS06-MSOQ-4280</t>
  </si>
  <si>
    <t>ARS06-MSOQ-4520</t>
  </si>
  <si>
    <t>ARS06-MBCF-4600</t>
  </si>
  <si>
    <t>ARS06-MSOQ-4650</t>
  </si>
  <si>
    <t>ARS06-MBCF-4690</t>
  </si>
  <si>
    <t>ARS06-DBPM-4720</t>
  </si>
  <si>
    <t>ARS06-MSOQ-4780</t>
  </si>
  <si>
    <t>ARS06-MSOQ-5020</t>
  </si>
  <si>
    <t>ARS06-MBCF-5120</t>
  </si>
  <si>
    <t>ARS06-MSOQ-5170</t>
  </si>
  <si>
    <t>ARS06-MBCF-5220</t>
  </si>
  <si>
    <t>ARS06-DBPM-5250</t>
  </si>
  <si>
    <t>ARS06-MBCF-5350</t>
  </si>
  <si>
    <t>ARS06-MSXT-5400</t>
  </si>
  <si>
    <t>ARS06-MBEB-5450</t>
  </si>
  <si>
    <t>X06DG-GSRC-5480</t>
  </si>
  <si>
    <t>ARS06-MSOQ-5570</t>
  </si>
  <si>
    <t>ARS06-MQUA-5620</t>
  </si>
  <si>
    <t>ARS06-MSOQ-5680</t>
  </si>
  <si>
    <t>ARS06-MQUA-5730</t>
  </si>
  <si>
    <t>ARS06-MSOQ-5780</t>
  </si>
  <si>
    <t>ARS06-MQUA-5840</t>
  </si>
  <si>
    <t>ARS06-DBPM-5880</t>
  </si>
  <si>
    <t>ARS06-MCOR-5900</t>
  </si>
  <si>
    <t>ARS06-MQUA-5940</t>
  </si>
  <si>
    <t>ARS07-GMRK-0000</t>
  </si>
  <si>
    <t>X07MA-GSRC-0390</t>
  </si>
  <si>
    <t>ARS07-GMRK-0500</t>
  </si>
  <si>
    <t>ARS07-MQUA-0790</t>
  </si>
  <si>
    <t>ARS07-MQUA-0850</t>
  </si>
  <si>
    <t>ARS07-GMRK-1000</t>
  </si>
  <si>
    <t>ARS07-MQUA-1050</t>
  </si>
  <si>
    <t>ARS07-DBPM-1080</t>
  </si>
  <si>
    <t>ARS07-MCOR-1100</t>
  </si>
  <si>
    <t>ARS07-MQUA-1150</t>
  </si>
  <si>
    <t>ARS07-MSOQ-1210</t>
  </si>
  <si>
    <t>ARS07-MQUA-1260</t>
  </si>
  <si>
    <t>ARS07-MSOQ-1310</t>
  </si>
  <si>
    <t>ARS07-MQUA-1370</t>
  </si>
  <si>
    <t>ARS07-MSOQ-1420</t>
  </si>
  <si>
    <t>ARS07-DBPM-1460</t>
  </si>
  <si>
    <t>ARS07-MCOR-1480</t>
  </si>
  <si>
    <t>ARS07-MBEB-1540</t>
  </si>
  <si>
    <t>ARS07-MSXT-1590</t>
  </si>
  <si>
    <t>ARS07-MBCF-1640</t>
  </si>
  <si>
    <t>ARS07-MBCF-1770</t>
  </si>
  <si>
    <t>ARS07-MSOQ-1820</t>
  </si>
  <si>
    <t>ARS07-MBCF-1870</t>
  </si>
  <si>
    <t>ARS07-DBPM-1900</t>
  </si>
  <si>
    <t>ARS07-MCOR-1920</t>
  </si>
  <si>
    <t>ARS07-MSOQ-1970</t>
  </si>
  <si>
    <t>ARS07-MSOQ-2210</t>
  </si>
  <si>
    <t>ARS07-MBCF-2300</t>
  </si>
  <si>
    <t>ARS07-MSOQ-2340</t>
  </si>
  <si>
    <t>ARS07-MBCF-2390</t>
  </si>
  <si>
    <t>ARS07-DBPM-2410</t>
  </si>
  <si>
    <t>ARS07-MCOR-2430</t>
  </si>
  <si>
    <t>ARS07-MSOQ-2470</t>
  </si>
  <si>
    <t>ARS07-MSOQ-2710</t>
  </si>
  <si>
    <t>ARS07-MBCF-2800</t>
  </si>
  <si>
    <t>ARS07-MSOQ-2840</t>
  </si>
  <si>
    <t>ARS07-MBCF-2890</t>
  </si>
  <si>
    <t>ARS07-DBPM-2910</t>
  </si>
  <si>
    <t>ARS07-MCOR-2930</t>
  </si>
  <si>
    <t>ARS07-MSOQ-2970</t>
  </si>
  <si>
    <t>ARS07-MSOQ-4020</t>
  </si>
  <si>
    <t>ARS07-MBCF-4100</t>
  </si>
  <si>
    <t>ARS07-MSOQ-4150</t>
  </si>
  <si>
    <t>ARS07-MBCF-4190</t>
  </si>
  <si>
    <t>ARS07-DBPM-4220</t>
  </si>
  <si>
    <t>ARS07-MSOQ-4280</t>
  </si>
  <si>
    <t>ARS07-MSOQ-4520</t>
  </si>
  <si>
    <t>ARS07-MBCF-4600</t>
  </si>
  <si>
    <t>ARS07-MSOQ-4650</t>
  </si>
  <si>
    <t>ARS07-MBCF-4690</t>
  </si>
  <si>
    <t>ARS07-DBPM-4720</t>
  </si>
  <si>
    <t>ARS07-MSOQ-4780</t>
  </si>
  <si>
    <t>ARS07-MSOQ-5020</t>
  </si>
  <si>
    <t>ARS07-MBCF-5120</t>
  </si>
  <si>
    <t>ARS07-MSOQ-5170</t>
  </si>
  <si>
    <t>ARS07-MBCF-5220</t>
  </si>
  <si>
    <t>ARS07-DBPM-5250</t>
  </si>
  <si>
    <t>ARS07-MBCF-5350</t>
  </si>
  <si>
    <t>ARS07-MSXT-5400</t>
  </si>
  <si>
    <t>ARS07-MBEB-5450</t>
  </si>
  <si>
    <t>X07DG-GSRC-5480</t>
  </si>
  <si>
    <t>ARS07-MSOQ-5570</t>
  </si>
  <si>
    <t>ARS07-MQUA-5620</t>
  </si>
  <si>
    <t>ARS07-MSOQ-5680</t>
  </si>
  <si>
    <t>ARS07-MQUA-5730</t>
  </si>
  <si>
    <t>ARS07-MSOQ-5780</t>
  </si>
  <si>
    <t>ARS07-MQUA-5840</t>
  </si>
  <si>
    <t>ARS07-DBPM-5880</t>
  </si>
  <si>
    <t>ARS07-MCOR-5900</t>
  </si>
  <si>
    <t>ARS07-MQUA-5940</t>
  </si>
  <si>
    <t>ARS08-GMRK-0000</t>
  </si>
  <si>
    <t>ARS08-GMRK-0500</t>
  </si>
  <si>
    <t>X08SA-GSRC-0500</t>
  </si>
  <si>
    <t>ARS08-GMRK-1000</t>
  </si>
  <si>
    <t>ARS08-MQUA-1050</t>
  </si>
  <si>
    <t>ARS08-DBPM-1080</t>
  </si>
  <si>
    <t>ARS08-MCOR-1100</t>
  </si>
  <si>
    <t>ARS08-MQUA-1150</t>
  </si>
  <si>
    <t>ARS08-MSOQ-1210</t>
  </si>
  <si>
    <t>ARS08-MQUA-1260</t>
  </si>
  <si>
    <t>ARS08-MSOQ-1310</t>
  </si>
  <si>
    <t>ARS08-MQUA-1370</t>
  </si>
  <si>
    <t>ARS08-MSOQ-1420</t>
  </si>
  <si>
    <t>ARS08-DBPM-1460</t>
  </si>
  <si>
    <t>ARS08-MCOR-1480</t>
  </si>
  <si>
    <t>ARS08-MBEB-1540</t>
  </si>
  <si>
    <t>ARS08-MSXT-1590</t>
  </si>
  <si>
    <t>ARS08-MBCF-1640</t>
  </si>
  <si>
    <t>ARS08-MBCF-1770</t>
  </si>
  <si>
    <t>ARS08-MSOQ-1820</t>
  </si>
  <si>
    <t>ARS08-MBCF-1870</t>
  </si>
  <si>
    <t>ARS08-DBPM-1900</t>
  </si>
  <si>
    <t>ARS08-MCOR-1920</t>
  </si>
  <si>
    <t>ARS08-MSOQ-1970</t>
  </si>
  <si>
    <t>ARS08-MSOQ-2210</t>
  </si>
  <si>
    <t>ARS08-MBCF-2300</t>
  </si>
  <si>
    <t>ARS08-MSOQ-2340</t>
  </si>
  <si>
    <t>ARS08-MBCF-2390</t>
  </si>
  <si>
    <t>ARS08-DBPM-2410</t>
  </si>
  <si>
    <t>ARS08-MCOR-2430</t>
  </si>
  <si>
    <t>ARS08-MSOQ-2470</t>
  </si>
  <si>
    <t>ARS08-MSOQ-2710</t>
  </si>
  <si>
    <t>ARS08-MBCF-2800</t>
  </si>
  <si>
    <t>ARS08-MSOQ-2840</t>
  </si>
  <si>
    <t>ARS08-MBCF-2890</t>
  </si>
  <si>
    <t>ARS08-DBPM-2910</t>
  </si>
  <si>
    <t>ARS08-MCOR-2930</t>
  </si>
  <si>
    <t>ARS08-MSOQ-2970</t>
  </si>
  <si>
    <t>ARS08-MSOQ-4020</t>
  </si>
  <si>
    <t>ARS08-MBCF-4100</t>
  </si>
  <si>
    <t>ARS08-MSOQ-4150</t>
  </si>
  <si>
    <t>ARS08-MBCF-4190</t>
  </si>
  <si>
    <t>ARS08-DBPM-4220</t>
  </si>
  <si>
    <t>ARS08-MSOQ-4280</t>
  </si>
  <si>
    <t>ARS08-MSOQ-4520</t>
  </si>
  <si>
    <t>ARS08-MBCF-4600</t>
  </si>
  <si>
    <t>ARS08-MSOQ-4650</t>
  </si>
  <si>
    <t>ARS08-MBCF-4690</t>
  </si>
  <si>
    <t>ARS08-DBPM-4720</t>
  </si>
  <si>
    <t>ARS08-MSOQ-4780</t>
  </si>
  <si>
    <t>ARS08-MSOQ-5020</t>
  </si>
  <si>
    <t>ARS08-MBCF-5120</t>
  </si>
  <si>
    <t>ARS08-MSOQ-5170</t>
  </si>
  <si>
    <t>ARS08-MBCF-5220</t>
  </si>
  <si>
    <t>ARS08-DBPM-5250</t>
  </si>
  <si>
    <t>ARS08-MBCF-5350</t>
  </si>
  <si>
    <t>ARS08-MSXT-5400</t>
  </si>
  <si>
    <t>ARS08-MBEB-5450</t>
  </si>
  <si>
    <t>X08DG-GSRC-5480</t>
  </si>
  <si>
    <t>ARS08-MSOQ-5570</t>
  </si>
  <si>
    <t>ARS08-MQUA-5620</t>
  </si>
  <si>
    <t>ARS08-MSOQ-5680</t>
  </si>
  <si>
    <t>ARS08-MQUA-5730</t>
  </si>
  <si>
    <t>ARS08-MSOQ-5780</t>
  </si>
  <si>
    <t>ARS08-MQUA-5840</t>
  </si>
  <si>
    <t>ARS08-DBPM-5880</t>
  </si>
  <si>
    <t>ARS08-MCOR-5900</t>
  </si>
  <si>
    <t>ARS08-MQUA-5940</t>
  </si>
  <si>
    <t>ARS09-GMRK-0000</t>
  </si>
  <si>
    <t>ARS09-GMRK-0500</t>
  </si>
  <si>
    <t>ARS09-MQUA-0530</t>
  </si>
  <si>
    <t>ARS09-MQUA-0560</t>
  </si>
  <si>
    <t>ARS09-DBPM-0570</t>
  </si>
  <si>
    <t>ARS09-MCOR-0580</t>
  </si>
  <si>
    <t>ARS09-MQUA-0590</t>
  </si>
  <si>
    <t>ARS09-GMRK-1000</t>
  </si>
  <si>
    <t>ARS09-MQUA-1050</t>
  </si>
  <si>
    <t>ARS09-DBPM-1080</t>
  </si>
  <si>
    <t>ARS09-MCOR-1100</t>
  </si>
  <si>
    <t>ARS09-MQUA-1150</t>
  </si>
  <si>
    <t>ARS09-MSOQ-1210</t>
  </si>
  <si>
    <t>ARS09-MQUA-1260</t>
  </si>
  <si>
    <t>ARS09-MSOQ-1310</t>
  </si>
  <si>
    <t>ARS09-MQUA-1370</t>
  </si>
  <si>
    <t>ARS09-MSOQ-1420</t>
  </si>
  <si>
    <t>ARS09-DBPM-1460</t>
  </si>
  <si>
    <t>ARS09-MCOR-1480</t>
  </si>
  <si>
    <t>ARS09-MBEB-1540</t>
  </si>
  <si>
    <t>ARS09-MSXT-1590</t>
  </si>
  <si>
    <t>ARS09-MBCF-1640</t>
  </si>
  <si>
    <t>ARS09-MBCF-1770</t>
  </si>
  <si>
    <t>ARS09-MSOQ-1820</t>
  </si>
  <si>
    <t>ARS09-MBCF-1870</t>
  </si>
  <si>
    <t>ARS09-DBPM-1900</t>
  </si>
  <si>
    <t>ARS09-MCOR-1920</t>
  </si>
  <si>
    <t>ARS09-MSOQ-1970</t>
  </si>
  <si>
    <t>ARS09-MSOQ-2210</t>
  </si>
  <si>
    <t>ARS09-MBCF-2300</t>
  </si>
  <si>
    <t>ARS09-MSOQ-2340</t>
  </si>
  <si>
    <t>ARS09-MBCF-2390</t>
  </si>
  <si>
    <t>ARS09-DBPM-2410</t>
  </si>
  <si>
    <t>ARS09-MCOR-2430</t>
  </si>
  <si>
    <t>ARS09-MSOQ-2470</t>
  </si>
  <si>
    <t>ARS09-MSOQ-2710</t>
  </si>
  <si>
    <t>ARS09-MBCF-2800</t>
  </si>
  <si>
    <t>ARS09-MSOQ-2840</t>
  </si>
  <si>
    <t>ARS09-MBCF-2890</t>
  </si>
  <si>
    <t>ARS09-DBPM-2910</t>
  </si>
  <si>
    <t>ARS09-MCOR-2930</t>
  </si>
  <si>
    <t>ARS09-MSOQ-2970</t>
  </si>
  <si>
    <t>ARS09-MSOQ-4020</t>
  </si>
  <si>
    <t>ARS09-MBCF-4100</t>
  </si>
  <si>
    <t>ARS09-MSOQ-4150</t>
  </si>
  <si>
    <t>ARS09-MBCF-4190</t>
  </si>
  <si>
    <t>ARS09-DBPM-4220</t>
  </si>
  <si>
    <t>ARS09-MSOQ-4280</t>
  </si>
  <si>
    <t>ARS09-MSOQ-4520</t>
  </si>
  <si>
    <t>ARS09-MBCF-4600</t>
  </si>
  <si>
    <t>ARS09-MSOQ-4650</t>
  </si>
  <si>
    <t>ARS09-MBCF-4690</t>
  </si>
  <si>
    <t>ARS09-DBPM-4720</t>
  </si>
  <si>
    <t>ARS09-MSOQ-4780</t>
  </si>
  <si>
    <t>ARS09-MSOQ-5020</t>
  </si>
  <si>
    <t>ARS09-MBCF-5120</t>
  </si>
  <si>
    <t>ARS09-MSOQ-5170</t>
  </si>
  <si>
    <t>ARS09-MBCF-5220</t>
  </si>
  <si>
    <t>ARS09-DBPM-5250</t>
  </si>
  <si>
    <t>ARS09-MBCF-5350</t>
  </si>
  <si>
    <t>ARS09-MSXT-5400</t>
  </si>
  <si>
    <t>ARS09-MBEB-5450</t>
  </si>
  <si>
    <t>X09DG-GSRC-5480</t>
  </si>
  <si>
    <t>ARS09-MSOQ-5570</t>
  </si>
  <si>
    <t>ARS09-MQUA-5620</t>
  </si>
  <si>
    <t>ARS09-MSOQ-5680</t>
  </si>
  <si>
    <t>ARS09-MQUA-5730</t>
  </si>
  <si>
    <t>ARS09-MSOQ-5780</t>
  </si>
  <si>
    <t>ARS09-MQUA-5840</t>
  </si>
  <si>
    <t>ARS09-DBPM-5880</t>
  </si>
  <si>
    <t>ARS09-MCOR-5900</t>
  </si>
  <si>
    <t>ARS09-MQUA-5940</t>
  </si>
  <si>
    <t>ARS10-GMRK-0000</t>
  </si>
  <si>
    <t>ARS10-GMRK-0500</t>
  </si>
  <si>
    <t>X10SA-GSRC-0500</t>
  </si>
  <si>
    <t>ARS10-GMRK-1000</t>
  </si>
  <si>
    <t>ARS10-MQUA-1050</t>
  </si>
  <si>
    <t>ARS10-DBPM-1080</t>
  </si>
  <si>
    <t>ARS10-MCOR-1100</t>
  </si>
  <si>
    <t>ARS10-MQUA-1150</t>
  </si>
  <si>
    <t>ARS10-MSOQ-1210</t>
  </si>
  <si>
    <t>ARS10-MQUA-1260</t>
  </si>
  <si>
    <t>ARS10-MSOQ-1310</t>
  </si>
  <si>
    <t>ARS10-MQUA-1370</t>
  </si>
  <si>
    <t>ARS10-MSOQ-1420</t>
  </si>
  <si>
    <t>ARS10-DBPM-1460</t>
  </si>
  <si>
    <t>ARS10-MCOR-1480</t>
  </si>
  <si>
    <t>ARS10-MBEB-1540</t>
  </si>
  <si>
    <t>ARS10-MSXT-1590</t>
  </si>
  <si>
    <t>ARS10-MBCF-1640</t>
  </si>
  <si>
    <t>ARS10-MBCF-1770</t>
  </si>
  <si>
    <t>ARS10-MSOQ-1820</t>
  </si>
  <si>
    <t>ARS10-MBCF-1870</t>
  </si>
  <si>
    <t>ARS10-DBPM-1900</t>
  </si>
  <si>
    <t>ARS10-MCOR-1920</t>
  </si>
  <si>
    <t>ARS10-MSOQ-1970</t>
  </si>
  <si>
    <t>ARS10-MSOQ-2210</t>
  </si>
  <si>
    <t>ARS10-MBCF-2300</t>
  </si>
  <si>
    <t>ARS10-MSOQ-2340</t>
  </si>
  <si>
    <t>ARS10-MBCF-2390</t>
  </si>
  <si>
    <t>ARS10-DBPM-2410</t>
  </si>
  <si>
    <t>ARS10-MCOR-2430</t>
  </si>
  <si>
    <t>ARS10-MSOQ-2470</t>
  </si>
  <si>
    <t>ARS10-MSOQ-2710</t>
  </si>
  <si>
    <t>ARS10-MBCF-2800</t>
  </si>
  <si>
    <t>ARS10-MSOQ-2840</t>
  </si>
  <si>
    <t>ARS10-MBCF-2890</t>
  </si>
  <si>
    <t>ARS10-DBPM-2910</t>
  </si>
  <si>
    <t>ARS10-MCOR-2930</t>
  </si>
  <si>
    <t>ARS10-MSOQ-2970</t>
  </si>
  <si>
    <t>ARS10-MBCF-3140</t>
  </si>
  <si>
    <t>ARS10-MBSC-3500</t>
  </si>
  <si>
    <t>ARS10-MBCF-3850</t>
  </si>
  <si>
    <t>ARS10-MSOQ-4020</t>
  </si>
  <si>
    <t>ARS10-MBCF-4100</t>
  </si>
  <si>
    <t>ARS10-MSOQ-4150</t>
  </si>
  <si>
    <t>ARS10-MBCF-4190</t>
  </si>
  <si>
    <t>ARS10-DBPM-4220</t>
  </si>
  <si>
    <t>ARS10-MSOQ-4280</t>
  </si>
  <si>
    <t>ARS10-MSOQ-4520</t>
  </si>
  <si>
    <t>ARS10-MBCF-4600</t>
  </si>
  <si>
    <t>ARS10-MSOQ-4650</t>
  </si>
  <si>
    <t>ARS10-MBCF-4690</t>
  </si>
  <si>
    <t>ARS10-DBPM-4720</t>
  </si>
  <si>
    <t>ARS10-MSOQ-4780</t>
  </si>
  <si>
    <t>ARS10-MSOQ-5020</t>
  </si>
  <si>
    <t>ARS10-MBCF-5120</t>
  </si>
  <si>
    <t>ARS10-MSOQ-5170</t>
  </si>
  <si>
    <t>ARS10-MBCF-5220</t>
  </si>
  <si>
    <t>ARS10-DBPM-5250</t>
  </si>
  <si>
    <t>ARS10-MBCF-5350</t>
  </si>
  <si>
    <t>ARS10-MSXT-5400</t>
  </si>
  <si>
    <t>ARS10-MBEB-5450</t>
  </si>
  <si>
    <t>X10DG-GSRC-5480</t>
  </si>
  <si>
    <t>ARS10-MSOQ-5570</t>
  </si>
  <si>
    <t>ARS10-MQUA-5620</t>
  </si>
  <si>
    <t>ARS10-MSOQ-5680</t>
  </si>
  <si>
    <t>ARS10-MQUA-5730</t>
  </si>
  <si>
    <t>ARS10-MSOQ-5780</t>
  </si>
  <si>
    <t>ARS10-MQUA-5840</t>
  </si>
  <si>
    <t>ARS10-DBPM-5880</t>
  </si>
  <si>
    <t>ARS10-MCOR-5900</t>
  </si>
  <si>
    <t>ARS10-MQUA-5940</t>
  </si>
  <si>
    <t>ARS11-GMRK-0000</t>
  </si>
  <si>
    <t>X11MA-GSRC-0390</t>
  </si>
  <si>
    <t>ARS11-GMRK-0500</t>
  </si>
  <si>
    <t>ARS11-MQUA-0790</t>
  </si>
  <si>
    <t>ARS11-MQUA-0850</t>
  </si>
  <si>
    <t>ARS11-GMRK-1000</t>
  </si>
  <si>
    <t>ARS11-MQUA-1050</t>
  </si>
  <si>
    <t>ARS11-DBPM-1080</t>
  </si>
  <si>
    <t>ARS11-MCOR-1100</t>
  </si>
  <si>
    <t>ARS11-MQUA-1150</t>
  </si>
  <si>
    <t>ARS11-MSOQ-1210</t>
  </si>
  <si>
    <t>ARS11-MQUA-1260</t>
  </si>
  <si>
    <t>ARS11-MSOQ-1310</t>
  </si>
  <si>
    <t>ARS11-MQUA-1370</t>
  </si>
  <si>
    <t>ARS11-MSOQ-1420</t>
  </si>
  <si>
    <t>ARS11-DBPM-1460</t>
  </si>
  <si>
    <t>ARS11-MCOR-1480</t>
  </si>
  <si>
    <t>ARS11-MBEB-1540</t>
  </si>
  <si>
    <t>ARS11-MSXT-1590</t>
  </si>
  <si>
    <t>ARS11-MBCF-1640</t>
  </si>
  <si>
    <t>ARS11-MBCF-1770</t>
  </si>
  <si>
    <t>ARS11-MSOQ-1820</t>
  </si>
  <si>
    <t>ARS11-MBCF-1870</t>
  </si>
  <si>
    <t>ARS11-DBPM-1900</t>
  </si>
  <si>
    <t>ARS11-MCOR-1920</t>
  </si>
  <si>
    <t>ARS11-MSOQ-1970</t>
  </si>
  <si>
    <t>ARS11-MSOQ-2210</t>
  </si>
  <si>
    <t>ARS11-MBCF-2300</t>
  </si>
  <si>
    <t>ARS11-MSOQ-2340</t>
  </si>
  <si>
    <t>ARS11-MBCF-2390</t>
  </si>
  <si>
    <t>ARS11-DBPM-2410</t>
  </si>
  <si>
    <t>ARS11-MCOR-2430</t>
  </si>
  <si>
    <t>ARS11-MSOQ-2470</t>
  </si>
  <si>
    <t>ARS11-MSOQ-2710</t>
  </si>
  <si>
    <t>ARS11-MBCF-2800</t>
  </si>
  <si>
    <t>ARS11-MSOQ-2840</t>
  </si>
  <si>
    <t>ARS11-MBCF-2890</t>
  </si>
  <si>
    <t>ARS11-DBPM-2910</t>
  </si>
  <si>
    <t>ARS11-MCOR-2930</t>
  </si>
  <si>
    <t>ARS11-MSOQ-2970</t>
  </si>
  <si>
    <t>ARS11-MSOQ-4020</t>
  </si>
  <si>
    <t>ARS11-MBCF-4100</t>
  </si>
  <si>
    <t>ARS11-MSOQ-4150</t>
  </si>
  <si>
    <t>ARS11-MBCF-4190</t>
  </si>
  <si>
    <t>ARS11-DBPM-4220</t>
  </si>
  <si>
    <t>ARS11-MSOQ-4280</t>
  </si>
  <si>
    <t>ARS11-MSOQ-4520</t>
  </si>
  <si>
    <t>ARS11-MBCF-4600</t>
  </si>
  <si>
    <t>ARS11-MSOQ-4650</t>
  </si>
  <si>
    <t>ARS11-MBCF-4690</t>
  </si>
  <si>
    <t>ARS11-DBPM-4720</t>
  </si>
  <si>
    <t>ARS11-MSOQ-4780</t>
  </si>
  <si>
    <t>ARS11-MSOQ-5020</t>
  </si>
  <si>
    <t>ARS11-MBCF-5120</t>
  </si>
  <si>
    <t>ARS11-MSOQ-5170</t>
  </si>
  <si>
    <t>ARS11-MBCF-5220</t>
  </si>
  <si>
    <t>ARS11-DBPM-5250</t>
  </si>
  <si>
    <t>ARS11-MBCF-5350</t>
  </si>
  <si>
    <t>ARS11-MSXT-5400</t>
  </si>
  <si>
    <t>ARS11-MBEB-5450</t>
  </si>
  <si>
    <t>X11DG-GSRC-5480</t>
  </si>
  <si>
    <t>ARS11-MSOQ-5570</t>
  </si>
  <si>
    <t>ARS11-MQUA-5620</t>
  </si>
  <si>
    <t>ARS11-MSOQ-5680</t>
  </si>
  <si>
    <t>ARS11-MQUA-5730</t>
  </si>
  <si>
    <t>ARS11-MSOQ-5780</t>
  </si>
  <si>
    <t>ARS11-MQUA-5840</t>
  </si>
  <si>
    <t>ARS11-DBPM-5880</t>
  </si>
  <si>
    <t>ARS11-MCOR-5900</t>
  </si>
  <si>
    <t>ARS11-MQUA-5940</t>
  </si>
  <si>
    <t>ARS12-GMRK-0000</t>
  </si>
  <si>
    <t>ARS12-GMRK-0500</t>
  </si>
  <si>
    <t>X12SA-GSRC-0500</t>
  </si>
  <si>
    <t>ARS12-GMRK-1000</t>
  </si>
  <si>
    <t>ARS12-MQUA-1050</t>
  </si>
  <si>
    <t>ARS12-DBPM-1080</t>
  </si>
  <si>
    <t>ARS12-MCOR-1100</t>
  </si>
  <si>
    <t>ARS12-MQUA-1150</t>
  </si>
  <si>
    <t>ARS12-MSOQ-1210</t>
  </si>
  <si>
    <t>ARS12-MQUA-1260</t>
  </si>
  <si>
    <t>ARS12-MSOQ-1310</t>
  </si>
  <si>
    <t>ARS12-MQUA-1370</t>
  </si>
  <si>
    <t>ARS12-MSOQ-1420</t>
  </si>
  <si>
    <t>ARS12-DBPM-1460</t>
  </si>
  <si>
    <t>ARS12-MCOR-1480</t>
  </si>
  <si>
    <t>ARS12-MBEB-1540</t>
  </si>
  <si>
    <t>ARS12-MSXT-1590</t>
  </si>
  <si>
    <t>ARS12-MBCF-1640</t>
  </si>
  <si>
    <t>ARS12-MBCF-1770</t>
  </si>
  <si>
    <t>ARS12-MSOQ-1820</t>
  </si>
  <si>
    <t>ARS12-MBCF-1870</t>
  </si>
  <si>
    <t>ARS12-DBPM-1900</t>
  </si>
  <si>
    <t>ARS12-MCOR-1920</t>
  </si>
  <si>
    <t>ARS12-MSOQ-1970</t>
  </si>
  <si>
    <t>ARS12-MSOQ-2210</t>
  </si>
  <si>
    <t>ARS12-MBCF-2300</t>
  </si>
  <si>
    <t>ARS12-MSOQ-2340</t>
  </si>
  <si>
    <t>ARS12-MBCF-2390</t>
  </si>
  <si>
    <t>ARS12-DBPM-2410</t>
  </si>
  <si>
    <t>ARS12-MCOR-2430</t>
  </si>
  <si>
    <t>ARS12-MSOQ-2470</t>
  </si>
  <si>
    <t>ARS12-MSOQ-2710</t>
  </si>
  <si>
    <t>ARS12-MBCF-2800</t>
  </si>
  <si>
    <t>ARS12-MSOQ-2840</t>
  </si>
  <si>
    <t>ARS12-MBCF-2890</t>
  </si>
  <si>
    <t>ARS12-DBPM-2910</t>
  </si>
  <si>
    <t>ARS12-MCOR-2930</t>
  </si>
  <si>
    <t>ARS12-MSOQ-2970</t>
  </si>
  <si>
    <t>ARS12-MSOQ-4020</t>
  </si>
  <si>
    <t>ARS12-MBCF-4100</t>
  </si>
  <si>
    <t>ARS12-MSOQ-4150</t>
  </si>
  <si>
    <t>ARS12-MBCF-4190</t>
  </si>
  <si>
    <t>ARS12-DBPM-4220</t>
  </si>
  <si>
    <t>ARS12-MSOQ-4280</t>
  </si>
  <si>
    <t>ARS12-MSOQ-4520</t>
  </si>
  <si>
    <t>ARS12-MBCF-4600</t>
  </si>
  <si>
    <t>ARS12-MSOQ-4650</t>
  </si>
  <si>
    <t>ARS12-MBCF-4690</t>
  </si>
  <si>
    <t>ARS12-DBPM-4720</t>
  </si>
  <si>
    <t>ARS12-MSOQ-4780</t>
  </si>
  <si>
    <t>ARS12-MSOQ-5020</t>
  </si>
  <si>
    <t>ARS12-MBCF-5120</t>
  </si>
  <si>
    <t>ARS12-MSOQ-5170</t>
  </si>
  <si>
    <t>ARS12-MBCF-5220</t>
  </si>
  <si>
    <t>ARS12-DBPM-5250</t>
  </si>
  <si>
    <t>ARS12-MBCF-5350</t>
  </si>
  <si>
    <t>ARS12-MSXT-5400</t>
  </si>
  <si>
    <t>ARS12-MBEB-5450</t>
  </si>
  <si>
    <t>X12DG-GSRC-5480</t>
  </si>
  <si>
    <t>ARS12-MSOQ-5570</t>
  </si>
  <si>
    <t>ARS12-MQUA-5620</t>
  </si>
  <si>
    <t>ARS12-MSOQ-5680</t>
  </si>
  <si>
    <t>ARS12-MQUA-5730</t>
  </si>
  <si>
    <t>ARS12-MSOQ-5780</t>
  </si>
  <si>
    <t>ARS12-MQUA-5840</t>
  </si>
  <si>
    <t>ARS12-DBPM-5880</t>
  </si>
  <si>
    <t>ARS12-MCOR-5900</t>
  </si>
  <si>
    <t>ARS12-MQUA-5940</t>
  </si>
  <si>
    <t>ABOMA-YEX</t>
  </si>
  <si>
    <t>YEX_B</t>
  </si>
  <si>
    <t>QS</t>
  </si>
  <si>
    <t>BPMS</t>
  </si>
  <si>
    <t>CVT</t>
  </si>
  <si>
    <t>QFA</t>
  </si>
  <si>
    <t>BG</t>
  </si>
  <si>
    <t>SCR</t>
  </si>
  <si>
    <t>BGM</t>
  </si>
  <si>
    <t>QL</t>
  </si>
  <si>
    <t>CHT</t>
  </si>
  <si>
    <t>SYIN</t>
  </si>
  <si>
    <t>Description BTRL</t>
  </si>
  <si>
    <t>Explanation of the columns (sheet Proto-HL)</t>
  </si>
  <si>
    <t>Name of element according to naming convention, version given on title sheet</t>
  </si>
  <si>
    <t>BG, BGM are the three dipoles, BGM operating at reduced bend angle</t>
  </si>
  <si>
    <t>QS, QL are the short and long quads like installed in booster</t>
  </si>
  <si>
    <t>QFA are the re-used quads from the SITF</t>
  </si>
  <si>
    <t>Septa are considered as part of transferline where they act as bending magnets. YEX_B and SYIN are booster ext and ring injection thick septum.</t>
  </si>
  <si>
    <t>SCR, BPMS are screens and stripline BPMs in re-used SITF units.</t>
  </si>
  <si>
    <t>CVT, CHT are correctors</t>
  </si>
  <si>
    <t>15.12.2020</t>
  </si>
  <si>
    <t>Added sheet HL-BTRL to include [preliminary] HL of booster-to-ring transfer line.</t>
  </si>
  <si>
    <t>Version BTR066C, generated from master (with some manual adjustments)</t>
  </si>
  <si>
    <t>same like MidPos, has no meaning here.</t>
  </si>
  <si>
    <t>MidPos is the path counted from the exit of booster magnet ABOMA-BD-6E exit edge.</t>
  </si>
  <si>
    <t>Note: endpoint is different from note SLS-SA81-008-4, since there the magnetic end was considered, but here it is the true end after another 198 mm for flanges etc.</t>
  </si>
  <si>
    <t>X01DC-GSRC-2090</t>
  </si>
  <si>
    <t>SRC_DIP</t>
  </si>
  <si>
    <t>X01DB-GSRC-2590</t>
  </si>
  <si>
    <t>X01DA-GSRC-3500</t>
  </si>
  <si>
    <t>SRC_SUPERB</t>
  </si>
  <si>
    <t>X01DE-GSRC-4400</t>
  </si>
  <si>
    <t>X01DF-GSRC-4900</t>
  </si>
  <si>
    <t>X02DC-GSRC-2090</t>
  </si>
  <si>
    <t>X02DB-GSRC-2590</t>
  </si>
  <si>
    <t>X02DA-GSRC-3500</t>
  </si>
  <si>
    <t>X02DE-GSRC-4400</t>
  </si>
  <si>
    <t>X02DF-GSRC-4900</t>
  </si>
  <si>
    <t>X03DC-GSRC-2090</t>
  </si>
  <si>
    <t>X03DB-GSRC-2590</t>
  </si>
  <si>
    <t>X03DA-GSRC-3500</t>
  </si>
  <si>
    <t>X03DE-GSRC-4400</t>
  </si>
  <si>
    <t>X03DF-GSRC-4900</t>
  </si>
  <si>
    <t>X04DC-GSRC-2090</t>
  </si>
  <si>
    <t>X04DB-GSRC-2590</t>
  </si>
  <si>
    <t>X04DA-GSRC-3500</t>
  </si>
  <si>
    <t>X04DE-GSRC-4400</t>
  </si>
  <si>
    <t>X04DF-GSRC-4900</t>
  </si>
  <si>
    <t>SRC_STR_L</t>
  </si>
  <si>
    <t>X05DC-GSRC-2090</t>
  </si>
  <si>
    <t>X05DB-GSRC-2590</t>
  </si>
  <si>
    <t>X05DA-GSRC-3500</t>
  </si>
  <si>
    <t>X05DE-GSRC-4400</t>
  </si>
  <si>
    <t>X05DF-GSRC-4900</t>
  </si>
  <si>
    <t>X06DC-GSRC-2090</t>
  </si>
  <si>
    <t>X06DB-GSRC-2590</t>
  </si>
  <si>
    <t>X06DA-GSRC-3500</t>
  </si>
  <si>
    <t>X06DE-GSRC-4400</t>
  </si>
  <si>
    <t>X06DF-GSRC-4900</t>
  </si>
  <si>
    <t>X07DC-GSRC-2090</t>
  </si>
  <si>
    <t>X07DB-GSRC-2590</t>
  </si>
  <si>
    <t>X07DA-GSRC-3500</t>
  </si>
  <si>
    <t>X07DE-GSRC-4400</t>
  </si>
  <si>
    <t>X07DF-GSRC-4900</t>
  </si>
  <si>
    <t>X08DC-GSRC-2090</t>
  </si>
  <si>
    <t>X08DB-GSRC-2590</t>
  </si>
  <si>
    <t>X08DA-GSRC-3500</t>
  </si>
  <si>
    <t>X08DE-GSRC-4400</t>
  </si>
  <si>
    <t>X08DF-GSRC-4900</t>
  </si>
  <si>
    <t>X09LB-GSRC-0800</t>
  </si>
  <si>
    <t>X09DC-GSRC-2090</t>
  </si>
  <si>
    <t>X09DB-GSRC-2590</t>
  </si>
  <si>
    <t>X09DA-GSRC-3500</t>
  </si>
  <si>
    <t>X09DE-GSRC-4400</t>
  </si>
  <si>
    <t>X09DF-GSRC-4900</t>
  </si>
  <si>
    <t>X10DC-GSRC-2090</t>
  </si>
  <si>
    <t>X10DB-GSRC-2590</t>
  </si>
  <si>
    <t>X10DA-GSRC-3500</t>
  </si>
  <si>
    <t>X10DE-GSRC-4400</t>
  </si>
  <si>
    <t>X10DF-GSRC-4900</t>
  </si>
  <si>
    <t>X11DC-GSRC-2090</t>
  </si>
  <si>
    <t>X11DB-GSRC-2590</t>
  </si>
  <si>
    <t>X11DA-GSRC-3500</t>
  </si>
  <si>
    <t>X11DE-GSRC-4400</t>
  </si>
  <si>
    <t>X11DF-GSRC-4900</t>
  </si>
  <si>
    <t>X12DC-GSRC-2090</t>
  </si>
  <si>
    <t>X12DB-GSRC-2590</t>
  </si>
  <si>
    <t>X12DA-GSRC-3500</t>
  </si>
  <si>
    <t>X12DE-GSRC-4400</t>
  </si>
  <si>
    <t>X12DF-GSRC-4900</t>
  </si>
  <si>
    <t>24a</t>
  </si>
  <si>
    <t>2.2.2021</t>
  </si>
  <si>
    <t>inserted missing dipole source point markers</t>
  </si>
  <si>
    <t>17.3.2021</t>
  </si>
  <si>
    <t>SLS2-SA81-008-5</t>
  </si>
  <si>
    <t>TDR</t>
  </si>
  <si>
    <t>ARS01-DBPM-0580</t>
  </si>
  <si>
    <t>BPMY</t>
  </si>
  <si>
    <t>CV</t>
  </si>
  <si>
    <t>ARS02-MKIK-0110</t>
  </si>
  <si>
    <t>ARS02-MKIK-0880</t>
  </si>
  <si>
    <t>ARS03-DBPM-0810</t>
  </si>
  <si>
    <t>ARS03-MCOR-0820</t>
  </si>
  <si>
    <t>ARS05-MQUA-0460</t>
  </si>
  <si>
    <t>ARS07-DBPM-0810</t>
  </si>
  <si>
    <t>ARS07-MCOR-0820</t>
  </si>
  <si>
    <t>ARS11-DBPM-0810</t>
  </si>
  <si>
    <t>ARS11-MCOR-0820</t>
  </si>
  <si>
    <t>Source files:</t>
  </si>
  <si>
    <t>ABRTL-MQUA-0070</t>
  </si>
  <si>
    <t>ABRTL-DBPM-0090</t>
  </si>
  <si>
    <t>ABRTL-DSCR-0100</t>
  </si>
  <si>
    <t>ABRTL-MCOY-0120</t>
  </si>
  <si>
    <t>ABRTL-MQUA-0140</t>
  </si>
  <si>
    <t>ABRTL-MQUA-0150</t>
  </si>
  <si>
    <t>ABRTL-MBEN-0200</t>
  </si>
  <si>
    <t>ABRTL-MCOY-0240</t>
  </si>
  <si>
    <t>ABRTL-MQUA-0260</t>
  </si>
  <si>
    <t>ABRTL-MQUA-0280</t>
  </si>
  <si>
    <t>ABRTL-MQUA-0300</t>
  </si>
  <si>
    <t>ABRTL-MQUA-0310</t>
  </si>
  <si>
    <t>ABRTL-MQUA-0330</t>
  </si>
  <si>
    <t>ABRTL-MQUA-0340</t>
  </si>
  <si>
    <t>ABRTL-MQUA-0360</t>
  </si>
  <si>
    <t>ABRTL-MQUA-0370</t>
  </si>
  <si>
    <t>ABRTL-DBPM-0430</t>
  </si>
  <si>
    <t>ABRTL-DSCR-0440</t>
  </si>
  <si>
    <t>ABRTL-MBEN-0480</t>
  </si>
  <si>
    <t>ABRTL-MBEN-0540</t>
  </si>
  <si>
    <t>ABRTL-MQUA-0590</t>
  </si>
  <si>
    <t>ABRTL-MCOY-0620</t>
  </si>
  <si>
    <t>ABRTL-MQUA-0650</t>
  </si>
  <si>
    <t>ABRTL-DBPM-0670</t>
  </si>
  <si>
    <t>ABRTL-DSCR-0680</t>
  </si>
  <si>
    <t>ABRTL-MCOX-0690</t>
  </si>
  <si>
    <t>ABRTL-MQUA-0710</t>
  </si>
  <si>
    <t>ABRTL-MCOY-0780</t>
  </si>
  <si>
    <t>ABRTL-MQUA-0800</t>
  </si>
  <si>
    <t>ABRTL-MCOX-0820</t>
  </si>
  <si>
    <t>ABRTL-DBPM-0880</t>
  </si>
  <si>
    <t>ABRTL-DSCR-0890</t>
  </si>
  <si>
    <t>ABRTL-MSEP-0950</t>
  </si>
  <si>
    <t>MidPosCorr = MidPos of HL_start</t>
  </si>
  <si>
    <t>Update to lattice B068: finalization of 1L straight, corr/BPM +3 in M, -2 in L-straights.</t>
  </si>
  <si>
    <t>transferline BTR068B</t>
  </si>
  <si>
    <t>final lattice, i.e. phase 2 with superbends 5.4/5.4/2.1/2.1 T in sectors 01/02/06/10</t>
  </si>
  <si>
    <t>meaning in sheet HL-BRTL (if different)</t>
  </si>
  <si>
    <t>Position data for magnets and BPMs, and radiation tables</t>
  </si>
  <si>
    <t>for the SLS 2.0 lattice in Phase1 and Phase 2</t>
  </si>
  <si>
    <t>and for the Booster-to-Ring Transfer Line</t>
  </si>
  <si>
    <t>booster_hl_holy</t>
  </si>
  <si>
    <t>void</t>
  </si>
  <si>
    <t>QU</t>
  </si>
  <si>
    <t>SX</t>
  </si>
  <si>
    <t>CH</t>
  </si>
  <si>
    <t>25a</t>
  </si>
  <si>
    <t>25.3.2021</t>
  </si>
  <si>
    <t>included old HLs for booster, LTB and linac</t>
  </si>
  <si>
    <t>ABOMA-QD-1</t>
  </si>
  <si>
    <t>ABOMA-QF-1</t>
  </si>
  <si>
    <t>ABOMA-CH-1S</t>
  </si>
  <si>
    <t>ABODI-BPM-1S</t>
  </si>
  <si>
    <t>ABOMA-CV-1S</t>
  </si>
  <si>
    <t>ABOMA-BD-1H</t>
  </si>
  <si>
    <t>ABOMA-QE-1</t>
  </si>
  <si>
    <t>ABOMA-CV-1H</t>
  </si>
  <si>
    <t>ABODI-BPM-1H</t>
  </si>
  <si>
    <t>ABOMA-CH-1H</t>
  </si>
  <si>
    <t>ABOMA-BF-1G</t>
  </si>
  <si>
    <t>ABOMA-BD-1G</t>
  </si>
  <si>
    <t>ABOMA-SD-1G</t>
  </si>
  <si>
    <t>ABODI-BPM-1G</t>
  </si>
  <si>
    <t>ABOMA-CV-1G</t>
  </si>
  <si>
    <t>ABOMA-CH-1G</t>
  </si>
  <si>
    <t>ABOMA-BF-1F</t>
  </si>
  <si>
    <t>ABOMA-BD-1F</t>
  </si>
  <si>
    <t>ABOMA-CV-1F</t>
  </si>
  <si>
    <t>ABODI-BPM-1F</t>
  </si>
  <si>
    <t>ABOMA-CH-1F</t>
  </si>
  <si>
    <t>ABOMA-BF-1E</t>
  </si>
  <si>
    <t>ABOMA-BD-1E</t>
  </si>
  <si>
    <t>ABOMA-CV-1E</t>
  </si>
  <si>
    <t>ABODI-BPM-1E</t>
  </si>
  <si>
    <t>ABOMA-CH-1E</t>
  </si>
  <si>
    <t>ABOMA-BF-1D</t>
  </si>
  <si>
    <t>ABOMA-BD-1D</t>
  </si>
  <si>
    <t>ABOMA-SD-1D</t>
  </si>
  <si>
    <t>ABODI-BPM-1D</t>
  </si>
  <si>
    <t>ABOMA-CV-1D</t>
  </si>
  <si>
    <t>ABOMA-CH-1D</t>
  </si>
  <si>
    <t>ABOMA-BF-1C</t>
  </si>
  <si>
    <t>ABOMA-BD-1C</t>
  </si>
  <si>
    <t>ABOMA-CV-1C</t>
  </si>
  <si>
    <t>ABODI-BPM-1C</t>
  </si>
  <si>
    <t>ABOMA-CH-1C</t>
  </si>
  <si>
    <t>ABOMA-BF-1B</t>
  </si>
  <si>
    <t>ABOMA-BD-1B</t>
  </si>
  <si>
    <t>ABOMA-CV-1B</t>
  </si>
  <si>
    <t>ABODI-BPM-1B</t>
  </si>
  <si>
    <t>ABOMA-CH-1B</t>
  </si>
  <si>
    <t>ABOMA-SF-1</t>
  </si>
  <si>
    <t>ABOMA-BF-1A</t>
  </si>
  <si>
    <t>ABOMA-BD-1A</t>
  </si>
  <si>
    <t>ABOMA-CV-1A</t>
  </si>
  <si>
    <t>ABODI-BPM-1A</t>
  </si>
  <si>
    <t>ABOMA-CH-1A</t>
  </si>
  <si>
    <t>ABOMA-BF-12</t>
  </si>
  <si>
    <t>ABOMA-CH-2A</t>
  </si>
  <si>
    <t>ABODI-BPM-2A</t>
  </si>
  <si>
    <t>ABOMA-CV-2A</t>
  </si>
  <si>
    <t>ABOMA-BD-2A</t>
  </si>
  <si>
    <t>ABOMA-BF-2A</t>
  </si>
  <si>
    <t>ABOMA-SF-2</t>
  </si>
  <si>
    <t>ABOMA-CH-2B</t>
  </si>
  <si>
    <t>ABODI-BPM-2B</t>
  </si>
  <si>
    <t>ABOMA-CV-2B</t>
  </si>
  <si>
    <t>ABOMA-BD-2B</t>
  </si>
  <si>
    <t>ABOMA-BF-2B</t>
  </si>
  <si>
    <t>ABOMA-CH-2C</t>
  </si>
  <si>
    <t>ABODI-BPM-2C</t>
  </si>
  <si>
    <t>ABOMA-CV-2C</t>
  </si>
  <si>
    <t>ABOMA-BD-2C</t>
  </si>
  <si>
    <t>ABOMA-BF-2C</t>
  </si>
  <si>
    <t>ABOMA-CH-2D</t>
  </si>
  <si>
    <t>ABOMA-CV-2D</t>
  </si>
  <si>
    <t>ABODI-BPM-2D</t>
  </si>
  <si>
    <t>ABOMA-SD-2D</t>
  </si>
  <si>
    <t>ABOMA-BD-2D</t>
  </si>
  <si>
    <t>ABOMA-BF-2D</t>
  </si>
  <si>
    <t>ABOMA-CH-2E</t>
  </si>
  <si>
    <t>ABODI-BPM-2E</t>
  </si>
  <si>
    <t>ABOMA-CV-2E</t>
  </si>
  <si>
    <t>ABOMA-BD-2E</t>
  </si>
  <si>
    <t>ABOMA-BF-2E</t>
  </si>
  <si>
    <t>ABOMA-CH-2F</t>
  </si>
  <si>
    <t>ABODI-BPM-2F</t>
  </si>
  <si>
    <t>ABOMA-CV-2F</t>
  </si>
  <si>
    <t>ABOMA-BD-2F</t>
  </si>
  <si>
    <t>ABOMA-BF-2F</t>
  </si>
  <si>
    <t>ABOMA-CH-2G</t>
  </si>
  <si>
    <t>ABOMA-CV-2G</t>
  </si>
  <si>
    <t>ABODI-BPM-2G</t>
  </si>
  <si>
    <t>ABOMA-SD-2G</t>
  </si>
  <si>
    <t>ABOMA-BD-2G</t>
  </si>
  <si>
    <t>ABOMA-BF-2G</t>
  </si>
  <si>
    <t>ABOMA-CH-2H</t>
  </si>
  <si>
    <t>ABODI-BPM-2H</t>
  </si>
  <si>
    <t>ABOMA-CV-2H</t>
  </si>
  <si>
    <t>ABOMA-QE-2</t>
  </si>
  <si>
    <t>ABOMA-BD-2H</t>
  </si>
  <si>
    <t>ABOMA-CV-2S</t>
  </si>
  <si>
    <t>ABODI-BPM-2S</t>
  </si>
  <si>
    <t>ABOMA-CH-2S</t>
  </si>
  <si>
    <t>ABOMA-QF-2</t>
  </si>
  <si>
    <t>ABOMA-QD-2</t>
  </si>
  <si>
    <t>ABOMA-QD-3</t>
  </si>
  <si>
    <t>ABOMA-QF-3</t>
  </si>
  <si>
    <t>ABOMA-CH-3S</t>
  </si>
  <si>
    <t>ABODI-BPM-3S</t>
  </si>
  <si>
    <t>ABOMA-CV-3S</t>
  </si>
  <si>
    <t>ABOMA-BD-3H</t>
  </si>
  <si>
    <t>ABOMA-QE-3</t>
  </si>
  <si>
    <t>ABOMA-CV-3H</t>
  </si>
  <si>
    <t>ABODI-BPM-3H</t>
  </si>
  <si>
    <t>ABOMA-CH-3H</t>
  </si>
  <si>
    <t>ABOMA-BF-3G</t>
  </si>
  <si>
    <t>ABOMA-BD-3G</t>
  </si>
  <si>
    <t>ABOMA-SD-3G</t>
  </si>
  <si>
    <t>ABODI-BPM-3G</t>
  </si>
  <si>
    <t>ABOMA-CV-3G</t>
  </si>
  <si>
    <t>ABOMA-CH-3G</t>
  </si>
  <si>
    <t>ABOMA-BF-3F</t>
  </si>
  <si>
    <t>ABOMA-BD-3F</t>
  </si>
  <si>
    <t>ABOMA-CV-3F</t>
  </si>
  <si>
    <t>ABODI-BPM-3F</t>
  </si>
  <si>
    <t>ABOMA-CH-3F</t>
  </si>
  <si>
    <t>ABOMA-BF-3E</t>
  </si>
  <si>
    <t>ABOMA-BD-3E</t>
  </si>
  <si>
    <t>ABOMA-CV-3E</t>
  </si>
  <si>
    <t>ABODI-BPM-3E</t>
  </si>
  <si>
    <t>ABOMA-CH-3E</t>
  </si>
  <si>
    <t>ABOMA-BF-3D</t>
  </si>
  <si>
    <t>ABOMA-BD-3D</t>
  </si>
  <si>
    <t>ABOMA-SD-3D</t>
  </si>
  <si>
    <t>ABODI-BPM-3D</t>
  </si>
  <si>
    <t>ABOMA-CV-3D</t>
  </si>
  <si>
    <t>ABOMA-CH-3D</t>
  </si>
  <si>
    <t>ABOMA-BF-3C</t>
  </si>
  <si>
    <t>ABOMA-BD-3C</t>
  </si>
  <si>
    <t>ABOMA-CV-3C</t>
  </si>
  <si>
    <t>ABODI-BPM-3C</t>
  </si>
  <si>
    <t>ABOMA-CH-3C</t>
  </si>
  <si>
    <t>ABOMA-BF-3B</t>
  </si>
  <si>
    <t>ABOMA-BD-3B</t>
  </si>
  <si>
    <t>ABOMA-CV-3B</t>
  </si>
  <si>
    <t>ABODI-BPM-3B</t>
  </si>
  <si>
    <t>ABOMA-CH-3B</t>
  </si>
  <si>
    <t>ABOMA-SF-3</t>
  </si>
  <si>
    <t>ABOMA-BF-3A</t>
  </si>
  <si>
    <t>ABOMA-BD-3A</t>
  </si>
  <si>
    <t>ABOMA-CV-3A</t>
  </si>
  <si>
    <t>ABODI-BPM-3A</t>
  </si>
  <si>
    <t>ABOMA-CH-3A</t>
  </si>
  <si>
    <t>ABOMA-BF-34</t>
  </si>
  <si>
    <t>ABOMA-CH-4A</t>
  </si>
  <si>
    <t>ABODI-BPM-4A</t>
  </si>
  <si>
    <t>ABOMA-CV-4A</t>
  </si>
  <si>
    <t>ABOMA-BD-4A</t>
  </si>
  <si>
    <t>ABOMA-BF-4A</t>
  </si>
  <si>
    <t>ABOMA-SF-4</t>
  </si>
  <si>
    <t>ABOMA-CH-4B</t>
  </si>
  <si>
    <t>ABODI-BPM-4B</t>
  </si>
  <si>
    <t>ABOMA-CV-4B</t>
  </si>
  <si>
    <t>ABOMA-BD-4B</t>
  </si>
  <si>
    <t>ABOMA-BF-4B</t>
  </si>
  <si>
    <t>ABOMA-CH-4C</t>
  </si>
  <si>
    <t>ABODI-BPM-4C</t>
  </si>
  <si>
    <t>ABOMA-CV-4C</t>
  </si>
  <si>
    <t>ABOMA-BD-4C</t>
  </si>
  <si>
    <t>ABOMA-BF-4C</t>
  </si>
  <si>
    <t>ABOMA-CH-4D</t>
  </si>
  <si>
    <t>ABOMA-CV-4D</t>
  </si>
  <si>
    <t>ABODI-BPM-4D</t>
  </si>
  <si>
    <t>ABOMA-SD-4D</t>
  </si>
  <si>
    <t>ABOMA-BD-4D</t>
  </si>
  <si>
    <t>ABOMA-BF-4D</t>
  </si>
  <si>
    <t>ABOMA-CH-4E</t>
  </si>
  <si>
    <t>ABODI-BPM-4E</t>
  </si>
  <si>
    <t>ABOMA-CV-4E</t>
  </si>
  <si>
    <t>ABOMA-BD-4E</t>
  </si>
  <si>
    <t>ABOMA-BF-4E</t>
  </si>
  <si>
    <t>ABOMA-CH-4F</t>
  </si>
  <si>
    <t>ABODI-BPM-4F</t>
  </si>
  <si>
    <t>ABOMA-CV-4F</t>
  </si>
  <si>
    <t>ABOMA-BD-4F</t>
  </si>
  <si>
    <t>ABOMA-BF-4F</t>
  </si>
  <si>
    <t>ABOMA-CH-4G</t>
  </si>
  <si>
    <t>ABOMA-CV-4G</t>
  </si>
  <si>
    <t>ABODI-BPM-4G</t>
  </si>
  <si>
    <t>ABOMA-SD-4G</t>
  </si>
  <si>
    <t>ABOMA-BD-4G</t>
  </si>
  <si>
    <t>ABOMA-BF-4G</t>
  </si>
  <si>
    <t>ABOMA-CH-4H</t>
  </si>
  <si>
    <t>ABODI-BPM-4H</t>
  </si>
  <si>
    <t>ABOMA-CV-4H</t>
  </si>
  <si>
    <t>ABOMA-QE-4</t>
  </si>
  <si>
    <t>ABOMA-BD-4H</t>
  </si>
  <si>
    <t>ABOMA-CV-4S</t>
  </si>
  <si>
    <t>ABODI-BPM-4S</t>
  </si>
  <si>
    <t>ABOMA-CH-4S</t>
  </si>
  <si>
    <t>ABOMA-QF-4</t>
  </si>
  <si>
    <t>ABOMA-QD-4</t>
  </si>
  <si>
    <t>ABOMA-QD-5</t>
  </si>
  <si>
    <t>ABOMA-QF-5</t>
  </si>
  <si>
    <t>ABOMA-CH-5S</t>
  </si>
  <si>
    <t>ABODI-BPM-5S</t>
  </si>
  <si>
    <t>ABOMA-CV-5S</t>
  </si>
  <si>
    <t>ABOMA-BD-5H</t>
  </si>
  <si>
    <t>ABOMA-QE-5</t>
  </si>
  <si>
    <t>ABOMA-CV-5H</t>
  </si>
  <si>
    <t>ABODI-BPM-5H</t>
  </si>
  <si>
    <t>ABOMA-CH-5H</t>
  </si>
  <si>
    <t>ABOMA-BF-5G</t>
  </si>
  <si>
    <t>ABOMA-BD-5G</t>
  </si>
  <si>
    <t>ABOMA-SD-5G</t>
  </si>
  <si>
    <t>ABODI-BPM-5G</t>
  </si>
  <si>
    <t>ABOMA-CV-5G</t>
  </si>
  <si>
    <t>ABOMA-CH-5G</t>
  </si>
  <si>
    <t>ABOMA-BF-5F</t>
  </si>
  <si>
    <t>ABOMA-BD-5F</t>
  </si>
  <si>
    <t>ABOMA-CV-5F</t>
  </si>
  <si>
    <t>ABODI-BPM-5F</t>
  </si>
  <si>
    <t>ABOMA-CH-5F</t>
  </si>
  <si>
    <t>ABOMA-BF-5E</t>
  </si>
  <si>
    <t>ABOMA-BD-5E</t>
  </si>
  <si>
    <t>ABOMA-CV-5E</t>
  </si>
  <si>
    <t>ABODI-BPM-5E</t>
  </si>
  <si>
    <t>ABOMA-CH-5E</t>
  </si>
  <si>
    <t>ABOMA-BF-5D</t>
  </si>
  <si>
    <t>ABOMA-BD-5D</t>
  </si>
  <si>
    <t>ABOMA-SD-5D</t>
  </si>
  <si>
    <t>ABODI-BPM-5D</t>
  </si>
  <si>
    <t>ABOMA-CV-5D</t>
  </si>
  <si>
    <t>ABOMA-CH-5D</t>
  </si>
  <si>
    <t>ABOMA-BF-5C</t>
  </si>
  <si>
    <t>ABOMA-BD-5C</t>
  </si>
  <si>
    <t>ABOMA-CV-5C</t>
  </si>
  <si>
    <t>ABODI-BPM-5C</t>
  </si>
  <si>
    <t>ABOMA-CH-5C</t>
  </si>
  <si>
    <t>ABOMA-BF-5B</t>
  </si>
  <si>
    <t>ABOMA-BD-5B</t>
  </si>
  <si>
    <t>ABOMA-CV-5B</t>
  </si>
  <si>
    <t>ABODI-BPM-5B</t>
  </si>
  <si>
    <t>ABOMA-CH-5B</t>
  </si>
  <si>
    <t>ABOMA-SF-5</t>
  </si>
  <si>
    <t>ABOMA-BF-5A</t>
  </si>
  <si>
    <t>ABOMA-BD-5A</t>
  </si>
  <si>
    <t>ABOMA-CV-5A</t>
  </si>
  <si>
    <t>ABODI-BPM-5A</t>
  </si>
  <si>
    <t>ABOMA-CH-5A</t>
  </si>
  <si>
    <t>ABOMA-BF-56</t>
  </si>
  <si>
    <t>ABOMA-CH-6A</t>
  </si>
  <si>
    <t>ABODI-BPM-6A</t>
  </si>
  <si>
    <t>ABOMA-CV-6A</t>
  </si>
  <si>
    <t>ABOMA-BD-6A</t>
  </si>
  <si>
    <t>ABOMA-BF-6A</t>
  </si>
  <si>
    <t>ABOMA-SF-6</t>
  </si>
  <si>
    <t>ABOMA-CH-6B</t>
  </si>
  <si>
    <t>ABODI-BPM-6B</t>
  </si>
  <si>
    <t>ABOMA-CV-6B</t>
  </si>
  <si>
    <t>ABOMA-BD-6B</t>
  </si>
  <si>
    <t>ABOMA-BF-6B</t>
  </si>
  <si>
    <t>ABOMA-CH-6C</t>
  </si>
  <si>
    <t>ABODI-BPM-6C</t>
  </si>
  <si>
    <t>ABOMA-CV-6C</t>
  </si>
  <si>
    <t>ABOMA-BD-6C</t>
  </si>
  <si>
    <t>ABOMA-BF-6C</t>
  </si>
  <si>
    <t>ABOMA-CH-6D</t>
  </si>
  <si>
    <t>ABOMA-CV-6D</t>
  </si>
  <si>
    <t>ABODI-BPM-6D</t>
  </si>
  <si>
    <t>ABOMA-SD-6D</t>
  </si>
  <si>
    <t>ABOMA-BD-6D</t>
  </si>
  <si>
    <t>ABOMA-KEX</t>
  </si>
  <si>
    <t>ABOMA-BF-6D</t>
  </si>
  <si>
    <t>ABOMA-CH-6E</t>
  </si>
  <si>
    <t>ABODI-BPM-6E</t>
  </si>
  <si>
    <t>ABOMA-CV-6E</t>
  </si>
  <si>
    <t>ABOMA-BD-6E</t>
  </si>
  <si>
    <t>ABOMA-BF-6E</t>
  </si>
  <si>
    <t>ABOMA-CH-6F</t>
  </si>
  <si>
    <t>ABODI-BPM-6F</t>
  </si>
  <si>
    <t>ABOMA-CV-6F</t>
  </si>
  <si>
    <t>ABOMA-BD-6F</t>
  </si>
  <si>
    <t>ABOMA-BF-6F</t>
  </si>
  <si>
    <t>ABOMA-CH-6G</t>
  </si>
  <si>
    <t>ABOMA-CV-6G</t>
  </si>
  <si>
    <t>ABODI-BPM-6G</t>
  </si>
  <si>
    <t>ABOMA-SD-6G</t>
  </si>
  <si>
    <t>ABOMA-BD-6G</t>
  </si>
  <si>
    <t>ABOMA-BF-6G</t>
  </si>
  <si>
    <t>ABOMA-CH-6H</t>
  </si>
  <si>
    <t>ABODI-BPM-6H</t>
  </si>
  <si>
    <t>ABOMA-CV-6H</t>
  </si>
  <si>
    <t>ABOMA-QE-6</t>
  </si>
  <si>
    <t>ABOMA-BD-6H</t>
  </si>
  <si>
    <t>ABOMA-CV-6S</t>
  </si>
  <si>
    <t>ABODI-BPM-6S</t>
  </si>
  <si>
    <t>ABOMA-CH-6S</t>
  </si>
  <si>
    <t>ABOMA-QF-6</t>
  </si>
  <si>
    <t>ABOMA-QD-6</t>
  </si>
  <si>
    <t>ALBMA-BY</t>
  </si>
  <si>
    <t>ALBMA-QB-1</t>
  </si>
  <si>
    <t>ALBMA-QB-2</t>
  </si>
  <si>
    <t>ALBMA-CH-1</t>
  </si>
  <si>
    <t>ALBMA-CV-1</t>
  </si>
  <si>
    <t>ALBMA-QB-3</t>
  </si>
  <si>
    <t>ALBMA-CH-2</t>
  </si>
  <si>
    <t>ALBMA-CV-2</t>
  </si>
  <si>
    <t>ALBMA-BPM-2</t>
  </si>
  <si>
    <t>ALBMA-QC-1</t>
  </si>
  <si>
    <t>ALBMA-QC-2</t>
  </si>
  <si>
    <t>ALBMA-QC-3</t>
  </si>
  <si>
    <t>ALBMA-CH-3</t>
  </si>
  <si>
    <t>ALBMA-CV-3</t>
  </si>
  <si>
    <t>ALBMA-QI</t>
  </si>
  <si>
    <t>ALBMA-BI</t>
  </si>
  <si>
    <t>ALBMA-BPM-3</t>
  </si>
  <si>
    <t>midpos zero position is at linac exit</t>
  </si>
  <si>
    <t>triplet etc. between linac and BY belongs to linac</t>
  </si>
  <si>
    <t>POSITION_2016_upd21.xslx</t>
  </si>
  <si>
    <t>ALIRF-GUN</t>
  </si>
  <si>
    <t>RAS</t>
  </si>
  <si>
    <t>ALIVA-MPT-1</t>
  </si>
  <si>
    <t>VMPT</t>
  </si>
  <si>
    <t>ALIVA-PG-1</t>
  </si>
  <si>
    <t>VPG</t>
  </si>
  <si>
    <t>ALIMA-CH-GUN</t>
  </si>
  <si>
    <t>MCX</t>
  </si>
  <si>
    <t>ALIMA-CV-GUN</t>
  </si>
  <si>
    <t>MCY</t>
  </si>
  <si>
    <t>ALIVA-VG-1</t>
  </si>
  <si>
    <t>VVG</t>
  </si>
  <si>
    <t>ALIVA-C-BW1</t>
  </si>
  <si>
    <t>ALIMA-OG</t>
  </si>
  <si>
    <t>MOL</t>
  </si>
  <si>
    <t>ALIDI-WCM-1</t>
  </si>
  <si>
    <t>DCT</t>
  </si>
  <si>
    <t>ALIDI-FCUP-1</t>
  </si>
  <si>
    <t>DFCUP</t>
  </si>
  <si>
    <t>ALIDI-SM-1</t>
  </si>
  <si>
    <t>DSM</t>
  </si>
  <si>
    <t>ALIMA-CH-SPB1</t>
  </si>
  <si>
    <t>ALIMA-CV-SPB1</t>
  </si>
  <si>
    <t>ALIMA-OL-SPB1</t>
  </si>
  <si>
    <t>ALIRF-SPB</t>
  </si>
  <si>
    <t>ALIVA-PG-2</t>
  </si>
  <si>
    <t>ALIMA-OL-SPB2</t>
  </si>
  <si>
    <t>ALIMA-CH-SPB2</t>
  </si>
  <si>
    <t>ALIMA-CV-SPB2</t>
  </si>
  <si>
    <t>ALIDI-SM-2</t>
  </si>
  <si>
    <t>ALIMA-OS-BU</t>
  </si>
  <si>
    <t>ALIMA-OL-SPB3</t>
  </si>
  <si>
    <t>ALIRF-BU</t>
  </si>
  <si>
    <t>ALIVA-MPT-2</t>
  </si>
  <si>
    <t>ALIVA-PG-3</t>
  </si>
  <si>
    <t>ALIMA-OS-FBU1</t>
  </si>
  <si>
    <t>ALIMA-OL-FBU1</t>
  </si>
  <si>
    <t>ALIMA-OL-FBU2</t>
  </si>
  <si>
    <t>ALIMA-OL-FBU3</t>
  </si>
  <si>
    <t>ALIMA-OL-FBU4</t>
  </si>
  <si>
    <t>ALIRF-FBU</t>
  </si>
  <si>
    <t>ALIMA-OL-FBU5</t>
  </si>
  <si>
    <t>ALIMA-OL-FBU6</t>
  </si>
  <si>
    <t>ALIMA-OL-FBU7</t>
  </si>
  <si>
    <t>ALIMA-OL-FBU8</t>
  </si>
  <si>
    <t>ALIMA-OS-FBU2</t>
  </si>
  <si>
    <t>ALIDI-ICT-1</t>
  </si>
  <si>
    <t>ALIMA-OL-IN1</t>
  </si>
  <si>
    <t>ALIDI-BPM-1</t>
  </si>
  <si>
    <t>DBPM</t>
  </si>
  <si>
    <t>ALIMA-CH-IN1</t>
  </si>
  <si>
    <t>ALIMA-CV-IN1</t>
  </si>
  <si>
    <t>ALIMA-OL-IN2</t>
  </si>
  <si>
    <t>ALIMA-OL-IN3</t>
  </si>
  <si>
    <t>ALIMA-OL-IN4</t>
  </si>
  <si>
    <t>ALIDI-SM-3</t>
  </si>
  <si>
    <t>ALIVA-C-BW2</t>
  </si>
  <si>
    <t>ALIVA-VG-2</t>
  </si>
  <si>
    <t>ALIMA-CH-IN2</t>
  </si>
  <si>
    <t>ALIMA-CV-IN2</t>
  </si>
  <si>
    <t>ALIVA-C-STR1</t>
  </si>
  <si>
    <t>ALIMA-OS-AS1</t>
  </si>
  <si>
    <t>ALIVA-MPT-3</t>
  </si>
  <si>
    <t>ALIVA-PG-4</t>
  </si>
  <si>
    <t>ALIMA-OS-AS2</t>
  </si>
  <si>
    <t>ALIMA-OL-AS01</t>
  </si>
  <si>
    <t>ALIMA-OL-AS02</t>
  </si>
  <si>
    <t>ALIMA-OL-AS03</t>
  </si>
  <si>
    <t>ALIMA-OL-AS04</t>
  </si>
  <si>
    <t>ALIMA-OL-AS05</t>
  </si>
  <si>
    <t>ALIMA-OL-AS06</t>
  </si>
  <si>
    <t>ALIMA-OL-AS07</t>
  </si>
  <si>
    <t>ALIMA-OL-AS08</t>
  </si>
  <si>
    <t>ALIMA-OL-AS09</t>
  </si>
  <si>
    <t>ALIMA-OL-AS10</t>
  </si>
  <si>
    <t>ALIRF-AS-1</t>
  </si>
  <si>
    <t>ALIVA-C-TC1</t>
  </si>
  <si>
    <t>ALIVA-PG-5A</t>
  </si>
  <si>
    <t>ALIVA-VG-3</t>
  </si>
  <si>
    <t>ALIVA-C-BW3</t>
  </si>
  <si>
    <t>ALIVA-C-STR2</t>
  </si>
  <si>
    <t>ALIMA-QL-1</t>
  </si>
  <si>
    <t>MQT</t>
  </si>
  <si>
    <t>ALIDI-GPM</t>
  </si>
  <si>
    <t>ALIVA-C-TC2</t>
  </si>
  <si>
    <t>ALIVA-MPT-4</t>
  </si>
  <si>
    <t>ALIVA-PG-5B</t>
  </si>
  <si>
    <t>ALIVA-C-STR3</t>
  </si>
  <si>
    <t>ALIMA-QL-2</t>
  </si>
  <si>
    <t>ALIDI-BPM-2</t>
  </si>
  <si>
    <t>ALIMA-QL-3</t>
  </si>
  <si>
    <t>ALIVA-C-STR4</t>
  </si>
  <si>
    <t>ALIDI-SM-4</t>
  </si>
  <si>
    <t>ALIVA-C-BW4</t>
  </si>
  <si>
    <t>ALIVA-VG-4</t>
  </si>
  <si>
    <t>ALIVA-C-STR5</t>
  </si>
  <si>
    <t>ALIMA-CH-MID</t>
  </si>
  <si>
    <t>ALIMA-CV-MID</t>
  </si>
  <si>
    <t>ALIVA-MPT-5</t>
  </si>
  <si>
    <t>ALIVA-PG-6</t>
  </si>
  <si>
    <t>ALIRF-AS-2</t>
  </si>
  <si>
    <t>ALIVA-MPT-6</t>
  </si>
  <si>
    <t>ALIVA-PG-7</t>
  </si>
  <si>
    <t>ALIVA-VG-5</t>
  </si>
  <si>
    <t>ALIVA-C-BW5</t>
  </si>
  <si>
    <t>ALIDI-ICT-2</t>
  </si>
  <si>
    <t>ALIDI-BPM-3</t>
  </si>
  <si>
    <t>ALIMA-CH-1</t>
  </si>
  <si>
    <t>ALIMA-CV-1</t>
  </si>
  <si>
    <t>ALIMA-QA-1</t>
  </si>
  <si>
    <t>ALIMA-CH-2</t>
  </si>
  <si>
    <t>ALIMA-CV-2</t>
  </si>
  <si>
    <t>ALIMA-QA-2</t>
  </si>
  <si>
    <t>ALIMA-CH-3</t>
  </si>
  <si>
    <t>ALIMA-CV-3</t>
  </si>
  <si>
    <t>ALIMA-QA-3</t>
  </si>
  <si>
    <t>ALIDI-SM-5</t>
  </si>
  <si>
    <t>ALIVA-MPT-8</t>
  </si>
  <si>
    <t>ALIVA-PG-8</t>
  </si>
  <si>
    <t>ALIVA-VX-8</t>
  </si>
  <si>
    <t>ALIMA-BY</t>
  </si>
  <si>
    <t>ALIMA-QE</t>
  </si>
  <si>
    <t>midpos zero position is at cathode (start of gun)</t>
  </si>
  <si>
    <t>[dump branch incomplete]</t>
  </si>
  <si>
    <t>ARS01-MCOY-0570</t>
  </si>
  <si>
    <t>CVY</t>
  </si>
  <si>
    <t>ARS01-MCOX-0590</t>
  </si>
  <si>
    <t>CHY</t>
  </si>
  <si>
    <t>ARS01-MCOY-0800</t>
  </si>
  <si>
    <t>ARS01-DBPM-0810</t>
  </si>
  <si>
    <t>ARS01-MCOX-0820</t>
  </si>
  <si>
    <t>X05LA-GSRC-0650</t>
  </si>
  <si>
    <t>X05LB-GSRC-0920</t>
  </si>
  <si>
    <t>X09LA-GSRC-0360</t>
  </si>
  <si>
    <t>6.5.2021</t>
  </si>
  <si>
    <t>Update of undulator source points with TDR ID portfolio.</t>
  </si>
  <si>
    <t>Triplet BNV split in separate VB BN VB in HL.</t>
  </si>
  <si>
    <t>Update of 1L corrector type CHY/CVY and position.</t>
  </si>
  <si>
    <t>LTB and LINAC need to be confirmed, probably not correct.</t>
  </si>
  <si>
    <t xml:space="preserve">CO = combined function bend </t>
  </si>
  <si>
    <t>BE = pure dipole</t>
  </si>
  <si>
    <t xml:space="preserve">                 however, undulators not yet included in HL and in radiation tables.</t>
  </si>
  <si>
    <t>17.5.2021</t>
  </si>
  <si>
    <t>6 types of SOQs, new SOQWSI superwide and SOQDO increased radius</t>
  </si>
  <si>
    <t>ID</t>
  </si>
  <si>
    <t>X02SA-UIND-0500</t>
  </si>
  <si>
    <t>SCU10</t>
  </si>
  <si>
    <t>X03MA-UIND-0200</t>
  </si>
  <si>
    <t>UE36</t>
  </si>
  <si>
    <t>X03MA-UIND-0580</t>
  </si>
  <si>
    <t>X04SA-UIND-0500</t>
  </si>
  <si>
    <t>CPMU14</t>
  </si>
  <si>
    <t>X05LA-UIND-0560</t>
  </si>
  <si>
    <t>X05LA-UIND-0750</t>
  </si>
  <si>
    <t>X05LB-UIND-0920</t>
  </si>
  <si>
    <t>U70</t>
  </si>
  <si>
    <t>X06SA-UIND-0500</t>
  </si>
  <si>
    <t>U18</t>
  </si>
  <si>
    <t>X07MA-UIND-0390</t>
  </si>
  <si>
    <t>UE44</t>
  </si>
  <si>
    <t>CPMU16</t>
  </si>
  <si>
    <t>X09LA-UIND-0360</t>
  </si>
  <si>
    <t>X09LB-UIND-0700</t>
  </si>
  <si>
    <t>UE90</t>
  </si>
  <si>
    <t>X09LB-UIND-0890</t>
  </si>
  <si>
    <t>X10SA-UIND-0500</t>
  </si>
  <si>
    <t>X11MA-UIND-0200</t>
  </si>
  <si>
    <t>X11MA-UIND-0580</t>
  </si>
  <si>
    <t>X12SA-UIND-0500</t>
  </si>
  <si>
    <t>U15P</t>
  </si>
  <si>
    <t xml:space="preserve">                  undulators not yet included in radiation tables and total power</t>
  </si>
  <si>
    <t>Undulators inlcuded in phase 1 and 2 proto-HL  (TDR/sources portfolio)</t>
  </si>
  <si>
    <t>1.6.2021</t>
  </si>
  <si>
    <t>27a</t>
  </si>
  <si>
    <t>Re-united triplets BNV* (undo modification in v.26)</t>
  </si>
  <si>
    <t>ARS01-MBLG-2090</t>
  </si>
  <si>
    <t>BNVXI</t>
  </si>
  <si>
    <t>ARS01-MBLG-2590</t>
  </si>
  <si>
    <t>BNV</t>
  </si>
  <si>
    <t>ARS01-MBLG-4400</t>
  </si>
  <si>
    <t>ARS01-MBLG-4900</t>
  </si>
  <si>
    <t>BNVXO</t>
  </si>
  <si>
    <t>ARS02-MBLG-2090</t>
  </si>
  <si>
    <t>ARS02-MBLG-2590</t>
  </si>
  <si>
    <t>ARS02-MBLG-4400</t>
  </si>
  <si>
    <t>ARS02-MBLG-4900</t>
  </si>
  <si>
    <t>X03DD-GSRC-1530</t>
  </si>
  <si>
    <t>ARS03-MBLG-2090</t>
  </si>
  <si>
    <t>ARS03-MBLG-2590</t>
  </si>
  <si>
    <t>ARS03-MBLG-3500</t>
  </si>
  <si>
    <t>ARS03-MBLG-4400</t>
  </si>
  <si>
    <t>ARS03-MBLG-4900</t>
  </si>
  <si>
    <t>X04DD-GSRC-1530</t>
  </si>
  <si>
    <t>ARS04-MBLG-2090</t>
  </si>
  <si>
    <t>ARS04-MBLG-2590</t>
  </si>
  <si>
    <t>ARS04-MBLG-3500</t>
  </si>
  <si>
    <t>ARS04-MBLG-4400</t>
  </si>
  <si>
    <t>ARS04-MBLG-4900</t>
  </si>
  <si>
    <t>X05DD-GSRC-1530</t>
  </si>
  <si>
    <t>ARS05-MBLG-2090</t>
  </si>
  <si>
    <t>ARS05-MBLG-2590</t>
  </si>
  <si>
    <t>ARS05-MBLG-3500</t>
  </si>
  <si>
    <t>ARS05-MBLG-4400</t>
  </si>
  <si>
    <t>ARS05-MBLG-4900</t>
  </si>
  <si>
    <t>X06DD-GSRC-1530</t>
  </si>
  <si>
    <t>ARS06-MBLG-2090</t>
  </si>
  <si>
    <t>ARS06-MBLG-2590</t>
  </si>
  <si>
    <t>ARS06-MBLG-4400</t>
  </si>
  <si>
    <t>ARS06-MBLG-4900</t>
  </si>
  <si>
    <t>X07DD-GSRC-1530</t>
  </si>
  <si>
    <t>ARS07-MBLG-2090</t>
  </si>
  <si>
    <t>ARS07-MBLG-2590</t>
  </si>
  <si>
    <t>ARS07-MBLG-3500</t>
  </si>
  <si>
    <t>ARS07-MBLG-4400</t>
  </si>
  <si>
    <t>ARS07-MBLG-4900</t>
  </si>
  <si>
    <t>X08SA-UIND-0500</t>
  </si>
  <si>
    <t>X08DD-GSRC-1530</t>
  </si>
  <si>
    <t>ARS08-MBLG-2090</t>
  </si>
  <si>
    <t>ARS08-MBLG-2590</t>
  </si>
  <si>
    <t>ARS08-MBLG-3500</t>
  </si>
  <si>
    <t>ARS08-MBLG-4400</t>
  </si>
  <si>
    <t>ARS08-MBLG-4900</t>
  </si>
  <si>
    <t>X09DD-GSRC-1530</t>
  </si>
  <si>
    <t>ARS09-MBLG-2090</t>
  </si>
  <si>
    <t>ARS09-MBLG-2590</t>
  </si>
  <si>
    <t>ARS09-MBLG-3500</t>
  </si>
  <si>
    <t>ARS09-MBLG-4400</t>
  </si>
  <si>
    <t>ARS09-MBLG-4900</t>
  </si>
  <si>
    <t>X10DD-GSRC-1530</t>
  </si>
  <si>
    <t>ARS10-MBLG-2090</t>
  </si>
  <si>
    <t>ARS10-MBLG-2590</t>
  </si>
  <si>
    <t>ARS10-MBLG-4400</t>
  </si>
  <si>
    <t>ARS10-MBLG-4900</t>
  </si>
  <si>
    <t>X11DD-GSRC-1530</t>
  </si>
  <si>
    <t>ARS11-MBLG-2090</t>
  </si>
  <si>
    <t>ARS11-MBLG-2590</t>
  </si>
  <si>
    <t>ARS11-MBLG-3500</t>
  </si>
  <si>
    <t>ARS11-MBLG-4400</t>
  </si>
  <si>
    <t>ARS11-MBLG-4900</t>
  </si>
  <si>
    <t>X12DD-GSRC-1530</t>
  </si>
  <si>
    <t>ARS12-MBLG-2090</t>
  </si>
  <si>
    <t>ARS12-MBLG-2590</t>
  </si>
  <si>
    <t>ARS12-MBLG-3500</t>
  </si>
  <si>
    <t>ARS12-MBLG-4400</t>
  </si>
  <si>
    <t>ARS12-MBLG-4900</t>
  </si>
  <si>
    <t>26.7.2021</t>
  </si>
  <si>
    <t>Lattice version B069. Design change request DCR-SLS2-SA81-001: end bends BE without soft end. Required shift of BE-SXQ-VE ensembles by 5.5 mm towards the arc centers in order to maintain focal plain for dispersion suppression and to minimize changes in optics.</t>
  </si>
  <si>
    <t>Source file:</t>
  </si>
  <si>
    <t>665.127</t>
  </si>
  <si>
    <t>266050.8</t>
  </si>
  <si>
    <t>684.732</t>
  </si>
  <si>
    <t>273892.7</t>
  </si>
  <si>
    <t>(lb_09_a2.opa / dump)</t>
  </si>
  <si>
    <t>BY entry in hall geometry is taken from sls_refdevice.xsls</t>
  </si>
  <si>
    <t>lb_09_a2.opa</t>
  </si>
  <si>
    <t>ABOMA-YIN</t>
  </si>
  <si>
    <t>ABOMA-KIN</t>
  </si>
  <si>
    <t>Note</t>
  </si>
  <si>
    <t>kicker and septum modeled as bending magnets, QD-1 as combined function magnet to get correct orbit of injected beam.</t>
  </si>
  <si>
    <t>ABODI-SM-1S1</t>
  </si>
  <si>
    <t>28a</t>
  </si>
  <si>
    <t>6.9.2021</t>
  </si>
  <si>
    <t>Checked and adjusted LBTL and Linac geometry data.</t>
  </si>
  <si>
    <t>1.2.2022</t>
  </si>
  <si>
    <t>SOQSO</t>
  </si>
  <si>
    <t>SOQSI</t>
  </si>
  <si>
    <t>SOQSDO</t>
  </si>
  <si>
    <t>SOQSWO</t>
  </si>
  <si>
    <t>SOQSVI</t>
  </si>
  <si>
    <t>SOQSWI</t>
  </si>
  <si>
    <t>DCR-SLS2-SA81-002</t>
  </si>
  <si>
    <t>Description baseline lattice and magnet specifications</t>
  </si>
  <si>
    <t>...plus design change request</t>
  </si>
  <si>
    <r>
      <t xml:space="preserve">Based on lattices </t>
    </r>
    <r>
      <rPr>
        <b/>
        <sz val="11"/>
        <color rgb="FFFF0000"/>
        <rFont val="Calibri"/>
        <family val="2"/>
        <scheme val="minor"/>
      </rPr>
      <t>B073</t>
    </r>
    <r>
      <rPr>
        <sz val="11"/>
        <rFont val="Calibri"/>
        <family val="2"/>
        <scheme val="minor"/>
      </rPr>
      <t xml:space="preserve"> and </t>
    </r>
    <r>
      <rPr>
        <b/>
        <sz val="11"/>
        <color rgb="FFFF0000"/>
        <rFont val="Calibri"/>
        <family val="2"/>
        <scheme val="minor"/>
      </rPr>
      <t>BTR068B</t>
    </r>
  </si>
  <si>
    <t>22.2.2022</t>
  </si>
  <si>
    <t>Update to B072: shorter arc SOQS, 10 mm more distance ANI-SOQ and ANO-BPM/CHV</t>
  </si>
  <si>
    <t>Update to B073: 10 mm more distance between BPM and CHV in arcs, but ANO-BPM distance maintained.</t>
  </si>
  <si>
    <t>ARS12-MCOR-5270</t>
  </si>
  <si>
    <t>ARS11-MCOR-5270</t>
  </si>
  <si>
    <t>ARS10-MCOR-5270</t>
  </si>
  <si>
    <t>ARS09-MCOR-5270</t>
  </si>
  <si>
    <t>ARS08-MCOR-5270</t>
  </si>
  <si>
    <t>ARS07-MCOR-5270</t>
  </si>
  <si>
    <t>ARS06-MCOR-5270</t>
  </si>
  <si>
    <t>ARS05-MCOR-5270</t>
  </si>
  <si>
    <t>ARS04-MCOR-5270</t>
  </si>
  <si>
    <t>ARS03-MCOR-5270</t>
  </si>
  <si>
    <t>ARS02-MCOR-5270</t>
  </si>
  <si>
    <t>ARS01-MCOR-5270</t>
  </si>
  <si>
    <t>HolyListInput.B073_Proto.py</t>
  </si>
  <si>
    <t>14.3.2022</t>
  </si>
  <si>
    <r>
      <t>SLS2-SA81-005-</t>
    </r>
    <r>
      <rPr>
        <b/>
        <sz val="14"/>
        <color rgb="FFFF0000"/>
        <rFont val="Times New Roman"/>
        <family val="1"/>
      </rPr>
      <t>31</t>
    </r>
  </si>
  <si>
    <t>CHVS</t>
  </si>
  <si>
    <t>ARS12-MCOR-4730</t>
  </si>
  <si>
    <t>ARS12-MCOR-4230</t>
  </si>
  <si>
    <t>ARS11-MCOR-4730</t>
  </si>
  <si>
    <t>ARS11-MCOR-4230</t>
  </si>
  <si>
    <t>ARS10-MCOR-4730</t>
  </si>
  <si>
    <t>ARS10-MCOR-4230</t>
  </si>
  <si>
    <t>ARS09-MCOR-4730</t>
  </si>
  <si>
    <t>ARS09-MCOR-4230</t>
  </si>
  <si>
    <t>ARS08-MCOR-4730</t>
  </si>
  <si>
    <t>ARS08-MCOR-4230</t>
  </si>
  <si>
    <t>ARS07-MCOR-4730</t>
  </si>
  <si>
    <t>ARS07-MCOR-4230</t>
  </si>
  <si>
    <t>ARS06-MCOR-4730</t>
  </si>
  <si>
    <t>ARS06-MCOR-4230</t>
  </si>
  <si>
    <t>ARS05-MCOR-4730</t>
  </si>
  <si>
    <t>ARS05-MCOR-4230</t>
  </si>
  <si>
    <t>ARS04-MCOR-4730</t>
  </si>
  <si>
    <t>ARS04-MCOR-4230</t>
  </si>
  <si>
    <t>ARS03-MCOR-4730</t>
  </si>
  <si>
    <t>ARS03-MCOR-4230</t>
  </si>
  <si>
    <t>ARS02-MCOR-4730</t>
  </si>
  <si>
    <t>ARS02-MCOR-4230</t>
  </si>
  <si>
    <t>ARS01-MCOR-4730</t>
  </si>
  <si>
    <t>ARS01-MCOR-4230</t>
  </si>
  <si>
    <t>MasterLayout.B073_2022.03.11_Planned.txt</t>
  </si>
  <si>
    <t>MasterLayout.B073_2022.03.11_Final.txt</t>
  </si>
  <si>
    <t>New name CHVS for the longer CHV with 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</si>
</sst>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42" x14ac:knownFonts="1">
    <font>
      <sz val="11"/>
      <color theme="1"/>
      <name val="Calibri"/>
      <family val="2"/>
      <scheme val="minor"/>
    </font>
    <font>
      <b/>
      <sz val="11"/>
      <color rgb="FF000000"/>
      <name val="Calibri"/>
      <family val="2"/>
    </font>
    <font>
      <sz val="11"/>
      <color rgb="FF808080"/>
      <name val="Calibri"/>
      <family val="2"/>
    </font>
    <font>
      <b/>
      <sz val="11"/>
      <color rgb="FF808080"/>
      <name val="Calibri"/>
      <family val="2"/>
    </font>
    <font>
      <sz val="11"/>
      <color rgb="FF7030A0"/>
      <name val="Calibri"/>
      <family val="2"/>
    </font>
    <font>
      <b/>
      <sz val="11"/>
      <color rgb="FF7030A0"/>
      <name val="Calibri"/>
      <family val="2"/>
    </font>
    <font>
      <sz val="11"/>
      <color rgb="FF4F81BD"/>
      <name val="Calibri"/>
      <family val="2"/>
    </font>
    <font>
      <b/>
      <sz val="11"/>
      <color rgb="FF4F81BD"/>
      <name val="Calibri"/>
      <family val="2"/>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1"/>
      <name val="Times New Roman"/>
      <family val="1"/>
    </font>
    <font>
      <sz val="10"/>
      <color theme="1"/>
      <name val="Times"/>
      <family val="1"/>
    </font>
    <font>
      <sz val="14"/>
      <color theme="1"/>
      <name val="Times New Roman"/>
      <family val="1"/>
    </font>
    <font>
      <sz val="6"/>
      <color theme="1"/>
      <name val="Times New Roman"/>
      <family val="1"/>
    </font>
    <font>
      <sz val="16"/>
      <color theme="1"/>
      <name val="Times New Roman"/>
      <family val="1"/>
    </font>
    <font>
      <i/>
      <sz val="6"/>
      <color theme="1"/>
      <name val="Times New Roman"/>
      <family val="1"/>
    </font>
    <font>
      <b/>
      <sz val="14"/>
      <color theme="1"/>
      <name val="Times New Roman"/>
      <family val="1"/>
    </font>
    <font>
      <b/>
      <sz val="26"/>
      <color theme="1"/>
      <name val="Times New Roman"/>
      <family val="1"/>
    </font>
    <font>
      <b/>
      <sz val="14"/>
      <color theme="1"/>
      <name val="Calibri"/>
      <family val="2"/>
      <scheme val="minor"/>
    </font>
    <font>
      <sz val="11"/>
      <color rgb="FF4F81BD"/>
      <name val="Calibri"/>
      <family val="2"/>
      <scheme val="minor"/>
    </font>
    <font>
      <b/>
      <sz val="11"/>
      <color rgb="FF4F81BD"/>
      <name val="Calibri"/>
      <family val="2"/>
      <scheme val="minor"/>
    </font>
    <font>
      <i/>
      <sz val="11"/>
      <color theme="1"/>
      <name val="Calibri"/>
      <family val="2"/>
      <scheme val="minor"/>
    </font>
    <font>
      <sz val="11"/>
      <color theme="1"/>
      <name val="Symbol"/>
      <family val="1"/>
      <charset val="2"/>
    </font>
    <font>
      <sz val="11"/>
      <color rgb="FF7030A0"/>
      <name val="Calibri"/>
      <family val="2"/>
      <scheme val="minor"/>
    </font>
    <font>
      <sz val="20"/>
      <color theme="1"/>
      <name val="Calibri"/>
      <family val="2"/>
      <scheme val="minor"/>
    </font>
    <font>
      <b/>
      <sz val="20"/>
      <color theme="1"/>
      <name val="Calibri"/>
      <family val="2"/>
      <scheme val="minor"/>
    </font>
    <font>
      <b/>
      <sz val="14"/>
      <color rgb="FFFF0000"/>
      <name val="Times New Roman"/>
      <family val="1"/>
    </font>
    <font>
      <b/>
      <sz val="12"/>
      <color theme="1"/>
      <name val="Calibri"/>
      <family val="2"/>
      <scheme val="minor"/>
    </font>
    <font>
      <sz val="12"/>
      <color theme="1"/>
      <name val="Calibri"/>
      <family val="2"/>
      <scheme val="minor"/>
    </font>
    <font>
      <b/>
      <sz val="11"/>
      <color theme="1"/>
      <name val="Calibri"/>
      <family val="2"/>
    </font>
    <font>
      <sz val="11"/>
      <color theme="1"/>
      <name val="Calibri"/>
      <family val="2"/>
    </font>
    <font>
      <sz val="10"/>
      <name val="Arial"/>
      <family val="2"/>
    </font>
    <font>
      <sz val="26"/>
      <color rgb="FFFF0000"/>
      <name val="Calibri"/>
      <family val="2"/>
      <scheme val="minor"/>
    </font>
    <font>
      <sz val="11"/>
      <color theme="2" tint="-0.499984740745262"/>
      <name val="Calibri"/>
      <family val="2"/>
      <scheme val="minor"/>
    </font>
    <font>
      <sz val="11"/>
      <color theme="1" tint="0.499984740745262"/>
      <name val="Calibri"/>
      <family val="2"/>
      <scheme val="minor"/>
    </font>
    <font>
      <sz val="11"/>
      <color theme="1" tint="0.499984740745262"/>
      <name val="Calibri"/>
      <family val="2"/>
    </font>
    <font>
      <i/>
      <sz val="11"/>
      <name val="Calibri"/>
      <family val="2"/>
      <scheme val="minor"/>
    </font>
    <font>
      <i/>
      <sz val="11"/>
      <name val="Calibri"/>
      <family val="2"/>
    </font>
    <font>
      <b/>
      <sz val="11"/>
      <color rgb="FFFF0000"/>
      <name val="Calibri"/>
      <family val="2"/>
      <scheme val="minor"/>
    </font>
  </fonts>
  <fills count="7">
    <fill>
      <patternFill patternType="none"/>
    </fill>
    <fill>
      <patternFill patternType="gray125"/>
    </fill>
    <fill>
      <patternFill patternType="solid">
        <fgColor rgb="FFEEECE1"/>
      </patternFill>
    </fill>
    <fill>
      <patternFill patternType="solid">
        <fgColor rgb="FFFF66CC"/>
      </patternFill>
    </fill>
    <fill>
      <patternFill patternType="solid">
        <fgColor rgb="FFE7E6E6"/>
      </patternFill>
    </fill>
    <fill>
      <patternFill patternType="solid">
        <fgColor theme="2"/>
        <bgColor indexed="64"/>
      </patternFill>
    </fill>
    <fill>
      <patternFill patternType="solid">
        <fgColor rgb="FFFFFF00"/>
        <bgColor indexed="64"/>
      </patternFill>
    </fill>
  </fills>
  <borders count="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10" fillId="0" borderId="0" applyNumberFormat="0" applyFill="0" applyBorder="0" applyAlignment="0" applyProtection="0"/>
  </cellStyleXfs>
  <cellXfs count="115">
    <xf numFmtId="0" fontId="0" fillId="0" borderId="0" xfId="0"/>
    <xf numFmtId="0" fontId="1" fillId="2" borderId="0" xfId="0" applyFont="1" applyFill="1"/>
    <xf numFmtId="164" fontId="3" fillId="2" borderId="0" xfId="0" applyNumberFormat="1" applyFont="1" applyFill="1"/>
    <xf numFmtId="164" fontId="5" fillId="2" borderId="0" xfId="0" applyNumberFormat="1" applyFont="1" applyFill="1"/>
    <xf numFmtId="164" fontId="1" fillId="2" borderId="0" xfId="0" applyNumberFormat="1" applyFont="1" applyFill="1"/>
    <xf numFmtId="164" fontId="6" fillId="2" borderId="0" xfId="0" applyNumberFormat="1" applyFont="1" applyFill="1"/>
    <xf numFmtId="164" fontId="2" fillId="0" borderId="0" xfId="0" applyNumberFormat="1" applyFont="1"/>
    <xf numFmtId="164" fontId="4" fillId="0" borderId="0" xfId="0" applyNumberFormat="1" applyFont="1"/>
    <xf numFmtId="164" fontId="0" fillId="0" borderId="0" xfId="0" applyNumberFormat="1"/>
    <xf numFmtId="164" fontId="6" fillId="0" borderId="0" xfId="0" applyNumberFormat="1" applyFont="1"/>
    <xf numFmtId="0" fontId="7" fillId="3" borderId="0" xfId="0" applyFont="1" applyFill="1"/>
    <xf numFmtId="0" fontId="7" fillId="0" borderId="0" xfId="0" applyFont="1"/>
    <xf numFmtId="0" fontId="6" fillId="0" borderId="0" xfId="0" applyFont="1"/>
    <xf numFmtId="0" fontId="5" fillId="0" borderId="0" xfId="0" applyFont="1"/>
    <xf numFmtId="165" fontId="0" fillId="0" borderId="0" xfId="0" applyNumberFormat="1"/>
    <xf numFmtId="164" fontId="0" fillId="4" borderId="0" xfId="0" applyNumberFormat="1" applyFill="1"/>
    <xf numFmtId="165" fontId="0" fillId="4" borderId="0" xfId="0" applyNumberFormat="1" applyFill="1"/>
    <xf numFmtId="0" fontId="0" fillId="0" borderId="1" xfId="0" applyBorder="1"/>
    <xf numFmtId="0" fontId="0" fillId="0" borderId="2" xfId="0" applyBorder="1"/>
    <xf numFmtId="0" fontId="0" fillId="0" borderId="3" xfId="0" applyBorder="1"/>
    <xf numFmtId="0" fontId="10" fillId="0" borderId="4" xfId="1" applyBorder="1"/>
    <xf numFmtId="0" fontId="0" fillId="0" borderId="0" xfId="0" applyBorder="1" applyAlignment="1">
      <alignment horizontal="right"/>
    </xf>
    <xf numFmtId="0" fontId="0" fillId="0" borderId="5" xfId="0" applyBorder="1"/>
    <xf numFmtId="0" fontId="11" fillId="0" borderId="4" xfId="0" applyFont="1" applyBorder="1"/>
    <xf numFmtId="0" fontId="0" fillId="0" borderId="0" xfId="0" applyBorder="1" applyAlignment="1">
      <alignment horizontal="left"/>
    </xf>
    <xf numFmtId="0" fontId="12" fillId="0" borderId="0" xfId="0" applyFont="1" applyBorder="1"/>
    <xf numFmtId="0" fontId="0" fillId="0" borderId="4" xfId="0" applyBorder="1"/>
    <xf numFmtId="0" fontId="9" fillId="0" borderId="0" xfId="0" applyFont="1" applyBorder="1"/>
    <xf numFmtId="0" fontId="13" fillId="0" borderId="0" xfId="0" applyFont="1" applyBorder="1" applyAlignment="1">
      <alignment horizontal="right"/>
    </xf>
    <xf numFmtId="0" fontId="13" fillId="0" borderId="5" xfId="0" applyFont="1" applyBorder="1" applyAlignment="1">
      <alignment horizontal="right"/>
    </xf>
    <xf numFmtId="0" fontId="12" fillId="0" borderId="0" xfId="0" applyFont="1" applyBorder="1" applyAlignment="1">
      <alignment horizontal="left"/>
    </xf>
    <xf numFmtId="0" fontId="0" fillId="0" borderId="0" xfId="0" applyFont="1" applyBorder="1" applyAlignment="1">
      <alignment horizontal="left"/>
    </xf>
    <xf numFmtId="0" fontId="0" fillId="0" borderId="6" xfId="0" applyBorder="1"/>
    <xf numFmtId="0" fontId="0" fillId="0" borderId="7" xfId="0" applyBorder="1"/>
    <xf numFmtId="0" fontId="0" fillId="0" borderId="8" xfId="0" applyBorder="1"/>
    <xf numFmtId="0" fontId="14" fillId="0" borderId="0" xfId="0" applyFont="1" applyAlignment="1">
      <alignment vertical="center" wrapText="1"/>
    </xf>
    <xf numFmtId="0" fontId="13" fillId="0" borderId="1" xfId="0" applyFont="1" applyBorder="1" applyAlignment="1">
      <alignment horizontal="center" vertical="center" wrapText="1"/>
    </xf>
    <xf numFmtId="14" fontId="17" fillId="0" borderId="4" xfId="0" applyNumberFormat="1" applyFont="1" applyBorder="1" applyAlignment="1">
      <alignment horizontal="center" vertical="center" wrapText="1"/>
    </xf>
    <xf numFmtId="0" fontId="16" fillId="0" borderId="4" xfId="0" applyFont="1" applyBorder="1" applyAlignment="1">
      <alignment horizontal="justify"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6" xfId="0" applyFont="1" applyBorder="1" applyAlignment="1">
      <alignment horizontal="justify" vertical="center" wrapText="1"/>
    </xf>
    <xf numFmtId="0" fontId="0" fillId="0" borderId="0" xfId="0" applyFont="1" applyAlignment="1">
      <alignment horizontal="left"/>
    </xf>
    <xf numFmtId="0" fontId="9" fillId="0" borderId="0" xfId="0" applyFont="1"/>
    <xf numFmtId="0" fontId="0" fillId="0" borderId="0" xfId="0" applyFont="1"/>
    <xf numFmtId="14" fontId="0" fillId="0" borderId="0" xfId="0" applyNumberFormat="1" applyFont="1" applyAlignment="1">
      <alignment horizontal="left"/>
    </xf>
    <xf numFmtId="0" fontId="8" fillId="0" borderId="0" xfId="0" applyFont="1"/>
    <xf numFmtId="0" fontId="21" fillId="0" borderId="0" xfId="0" applyFont="1" applyAlignment="1">
      <alignment horizontal="left"/>
    </xf>
    <xf numFmtId="0" fontId="22" fillId="0" borderId="0" xfId="0" applyFont="1" applyAlignment="1">
      <alignment vertical="center" wrapText="1"/>
    </xf>
    <xf numFmtId="0" fontId="0" fillId="0" borderId="0" xfId="0" applyAlignment="1"/>
    <xf numFmtId="0" fontId="23" fillId="0" borderId="0" xfId="0" applyFont="1" applyAlignment="1">
      <alignment wrapText="1"/>
    </xf>
    <xf numFmtId="0" fontId="24" fillId="0" borderId="0" xfId="0" applyFont="1" applyAlignment="1">
      <alignment wrapText="1"/>
    </xf>
    <xf numFmtId="0" fontId="9" fillId="0" borderId="0" xfId="0" applyFont="1" applyAlignment="1">
      <alignment wrapText="1"/>
    </xf>
    <xf numFmtId="0" fontId="0" fillId="0" borderId="0" xfId="0" applyAlignment="1">
      <alignment vertical="center" wrapText="1"/>
    </xf>
    <xf numFmtId="0" fontId="26" fillId="0" borderId="0" xfId="0" applyFont="1"/>
    <xf numFmtId="0" fontId="26" fillId="0" borderId="0" xfId="0" applyFont="1" applyAlignment="1">
      <alignment vertical="center" wrapText="1"/>
    </xf>
    <xf numFmtId="0" fontId="24" fillId="0" borderId="0" xfId="0" applyFont="1" applyAlignment="1">
      <alignment vertical="center" wrapText="1"/>
    </xf>
    <xf numFmtId="0" fontId="12" fillId="0" borderId="0" xfId="0" applyFont="1" applyAlignment="1">
      <alignment vertical="center" wrapText="1"/>
    </xf>
    <xf numFmtId="0" fontId="21" fillId="0" borderId="0" xfId="0" applyFont="1"/>
    <xf numFmtId="0" fontId="27" fillId="0" borderId="0" xfId="0" applyFont="1"/>
    <xf numFmtId="0" fontId="28" fillId="0" borderId="0" xfId="0" applyFont="1"/>
    <xf numFmtId="0" fontId="0" fillId="0" borderId="0" xfId="0" applyAlignment="1">
      <alignment horizontal="right"/>
    </xf>
    <xf numFmtId="0" fontId="0" fillId="0" borderId="0" xfId="0" applyFont="1" applyAlignment="1">
      <alignment horizontal="justify" vertical="center"/>
    </xf>
    <xf numFmtId="0" fontId="9" fillId="0" borderId="0" xfId="0" applyFont="1" applyAlignment="1">
      <alignment horizontal="right" vertical="top"/>
    </xf>
    <xf numFmtId="0" fontId="13" fillId="0" borderId="5" xfId="0" applyFont="1" applyBorder="1" applyAlignment="1">
      <alignment horizontal="right"/>
    </xf>
    <xf numFmtId="0" fontId="0" fillId="0" borderId="0" xfId="0" applyAlignment="1">
      <alignment wrapText="1"/>
    </xf>
    <xf numFmtId="0" fontId="9" fillId="0" borderId="0" xfId="0" applyFont="1" applyAlignment="1">
      <alignment vertical="top"/>
    </xf>
    <xf numFmtId="166" fontId="0" fillId="0" borderId="0" xfId="0" applyNumberFormat="1"/>
    <xf numFmtId="0" fontId="30" fillId="0" borderId="0" xfId="0" applyFont="1"/>
    <xf numFmtId="0" fontId="31" fillId="0" borderId="0" xfId="0" applyFont="1" applyAlignment="1">
      <alignment horizontal="left" vertical="top"/>
    </xf>
    <xf numFmtId="0" fontId="31" fillId="0" borderId="0" xfId="0" applyFont="1" applyAlignment="1">
      <alignment horizontal="left"/>
    </xf>
    <xf numFmtId="0" fontId="9" fillId="0" borderId="0" xfId="0" applyFont="1" applyAlignment="1">
      <alignment horizontal="right"/>
    </xf>
    <xf numFmtId="0" fontId="13" fillId="0" borderId="5" xfId="0" applyFont="1" applyBorder="1" applyAlignment="1">
      <alignment horizontal="right"/>
    </xf>
    <xf numFmtId="0" fontId="0" fillId="0" borderId="0" xfId="0" applyBorder="1"/>
    <xf numFmtId="167" fontId="0" fillId="0" borderId="0" xfId="0" applyNumberFormat="1"/>
    <xf numFmtId="167" fontId="0" fillId="4" borderId="0" xfId="0" applyNumberFormat="1" applyFill="1"/>
    <xf numFmtId="0" fontId="0" fillId="4" borderId="0" xfId="0" applyFill="1"/>
    <xf numFmtId="166" fontId="5" fillId="0" borderId="0" xfId="0" applyNumberFormat="1" applyFont="1"/>
    <xf numFmtId="164" fontId="32" fillId="2" borderId="0" xfId="0" applyNumberFormat="1" applyFont="1" applyFill="1"/>
    <xf numFmtId="164" fontId="33" fillId="0" borderId="0" xfId="0" applyNumberFormat="1" applyFont="1"/>
    <xf numFmtId="164" fontId="0" fillId="0" borderId="0" xfId="0" applyNumberFormat="1" applyFont="1"/>
    <xf numFmtId="0" fontId="0" fillId="0" borderId="0" xfId="0" applyFill="1"/>
    <xf numFmtId="0" fontId="34" fillId="0" borderId="0" xfId="0" applyFont="1" applyFill="1"/>
    <xf numFmtId="0" fontId="0" fillId="5" borderId="0" xfId="0" applyFill="1"/>
    <xf numFmtId="164" fontId="2" fillId="5" borderId="0" xfId="0" applyNumberFormat="1" applyFont="1" applyFill="1"/>
    <xf numFmtId="164" fontId="0" fillId="5" borderId="0" xfId="0" applyNumberFormat="1" applyFont="1" applyFill="1"/>
    <xf numFmtId="164" fontId="0" fillId="5" borderId="0" xfId="0" applyNumberFormat="1" applyFill="1"/>
    <xf numFmtId="164" fontId="6" fillId="5" borderId="0" xfId="0" applyNumberFormat="1" applyFont="1" applyFill="1"/>
    <xf numFmtId="0" fontId="35" fillId="0" borderId="0" xfId="0" applyFont="1"/>
    <xf numFmtId="0" fontId="0" fillId="0" borderId="0" xfId="0" applyFont="1" applyAlignment="1">
      <alignment wrapText="1"/>
    </xf>
    <xf numFmtId="0" fontId="0" fillId="0" borderId="0" xfId="0" applyFont="1" applyAlignment="1">
      <alignment horizontal="left" vertical="top"/>
    </xf>
    <xf numFmtId="164" fontId="6" fillId="6" borderId="0" xfId="0" applyNumberFormat="1" applyFont="1" applyFill="1"/>
    <xf numFmtId="0" fontId="0" fillId="6" borderId="0" xfId="0" applyFill="1"/>
    <xf numFmtId="0" fontId="37" fillId="0" borderId="0" xfId="0" applyFont="1"/>
    <xf numFmtId="164" fontId="38" fillId="0" borderId="0" xfId="0" applyNumberFormat="1" applyFont="1"/>
    <xf numFmtId="164" fontId="37" fillId="0" borderId="0" xfId="0" applyNumberFormat="1" applyFont="1"/>
    <xf numFmtId="0" fontId="39" fillId="0" borderId="0" xfId="0" applyFont="1"/>
    <xf numFmtId="164" fontId="40" fillId="0" borderId="0" xfId="0" applyNumberFormat="1" applyFont="1"/>
    <xf numFmtId="164" fontId="39" fillId="0" borderId="0" xfId="0" applyNumberFormat="1" applyFont="1"/>
    <xf numFmtId="0" fontId="36" fillId="5" borderId="0" xfId="0" applyFont="1" applyFill="1"/>
    <xf numFmtId="0" fontId="13" fillId="0" borderId="5" xfId="0" applyFont="1" applyBorder="1" applyAlignment="1">
      <alignment horizontal="right"/>
    </xf>
    <xf numFmtId="0" fontId="13" fillId="0" borderId="0" xfId="0" applyFont="1" applyBorder="1" applyAlignment="1">
      <alignment horizontal="right"/>
    </xf>
    <xf numFmtId="0" fontId="16" fillId="0" borderId="8" xfId="0" applyFont="1" applyBorder="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4" fillId="0" borderId="0" xfId="0" applyFont="1" applyBorder="1" applyAlignment="1">
      <alignment vertical="center" wrapText="1"/>
    </xf>
    <xf numFmtId="0" fontId="13" fillId="0" borderId="8" xfId="0" applyFont="1" applyBorder="1" applyAlignment="1">
      <alignment vertical="center" wrapText="1"/>
    </xf>
    <xf numFmtId="0" fontId="13" fillId="0" borderId="6"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133350</xdr:colOff>
      <xdr:row>1</xdr:row>
      <xdr:rowOff>66674</xdr:rowOff>
    </xdr:from>
    <xdr:ext cx="1409700" cy="504825"/>
    <xdr:pic>
      <xdr:nvPicPr>
        <xdr:cNvPr id="2" name="Picture 1" descr="https://indico.psi.ch/conferenceDisplay.py/getPic?picId=18&amp;confId=259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257174"/>
          <a:ext cx="1409700" cy="50482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23"/>
  <sheetViews>
    <sheetView tabSelected="1" workbookViewId="0">
      <selection activeCell="C14" sqref="C14"/>
    </sheetView>
  </sheetViews>
  <sheetFormatPr defaultRowHeight="15" x14ac:dyDescent="0.25"/>
  <cols>
    <col min="1" max="1" width="1.5703125" customWidth="1"/>
    <col min="3" max="3" width="49.7109375" customWidth="1"/>
    <col min="4" max="4" width="26.28515625" customWidth="1"/>
    <col min="5" max="5" width="1.140625" customWidth="1"/>
  </cols>
  <sheetData>
    <row r="1" spans="2:5" ht="9" customHeight="1" thickBot="1" x14ac:dyDescent="0.3"/>
    <row r="2" spans="2:5" x14ac:dyDescent="0.25">
      <c r="B2" s="109"/>
      <c r="C2" s="110"/>
      <c r="D2" s="41" t="s">
        <v>111</v>
      </c>
      <c r="E2" s="108"/>
    </row>
    <row r="3" spans="2:5" ht="33.75" thickBot="1" x14ac:dyDescent="0.3">
      <c r="B3" s="111"/>
      <c r="C3" s="112"/>
      <c r="D3" s="40" t="s">
        <v>110</v>
      </c>
      <c r="E3" s="108"/>
    </row>
    <row r="4" spans="2:5" x14ac:dyDescent="0.25">
      <c r="B4" s="102" t="s">
        <v>109</v>
      </c>
      <c r="C4" s="113" t="s">
        <v>108</v>
      </c>
      <c r="D4" s="38" t="s">
        <v>107</v>
      </c>
      <c r="E4" s="108"/>
    </row>
    <row r="5" spans="2:5" ht="19.5" thickBot="1" x14ac:dyDescent="0.3">
      <c r="B5" s="104"/>
      <c r="C5" s="114"/>
      <c r="D5" s="39" t="s">
        <v>1814</v>
      </c>
      <c r="E5" s="108"/>
    </row>
    <row r="6" spans="2:5" x14ac:dyDescent="0.25">
      <c r="B6" s="102" t="s">
        <v>106</v>
      </c>
      <c r="C6" s="105" t="s">
        <v>105</v>
      </c>
      <c r="D6" s="38" t="s">
        <v>104</v>
      </c>
      <c r="E6" s="108"/>
    </row>
    <row r="7" spans="2:5" ht="20.25" x14ac:dyDescent="0.25">
      <c r="B7" s="103"/>
      <c r="C7" s="106"/>
      <c r="D7" s="37" t="s">
        <v>1813</v>
      </c>
      <c r="E7" s="108"/>
    </row>
    <row r="8" spans="2:5" ht="15.75" thickBot="1" x14ac:dyDescent="0.3">
      <c r="B8" s="104"/>
      <c r="C8" s="107"/>
      <c r="D8" s="36"/>
      <c r="E8" s="35"/>
    </row>
    <row r="9" spans="2:5" x14ac:dyDescent="0.25">
      <c r="B9" s="34"/>
      <c r="C9" s="33"/>
      <c r="D9" s="32"/>
    </row>
    <row r="10" spans="2:5" x14ac:dyDescent="0.25">
      <c r="B10" s="100"/>
      <c r="C10" s="101"/>
      <c r="D10" s="20"/>
    </row>
    <row r="11" spans="2:5" x14ac:dyDescent="0.25">
      <c r="B11" s="29"/>
      <c r="C11" s="31" t="s">
        <v>1200</v>
      </c>
      <c r="D11" s="20"/>
    </row>
    <row r="12" spans="2:5" x14ac:dyDescent="0.25">
      <c r="B12" s="72"/>
      <c r="C12" s="31" t="s">
        <v>1201</v>
      </c>
      <c r="D12" s="20"/>
    </row>
    <row r="13" spans="2:5" x14ac:dyDescent="0.25">
      <c r="B13" s="64"/>
      <c r="C13" s="31" t="s">
        <v>1202</v>
      </c>
      <c r="D13" s="20"/>
    </row>
    <row r="14" spans="2:5" x14ac:dyDescent="0.25">
      <c r="B14" s="29"/>
      <c r="C14" s="30" t="s">
        <v>1796</v>
      </c>
      <c r="D14" s="20"/>
    </row>
    <row r="15" spans="2:5" x14ac:dyDescent="0.25">
      <c r="B15" s="72"/>
      <c r="C15" s="30"/>
      <c r="D15" s="20"/>
    </row>
    <row r="16" spans="2:5" x14ac:dyDescent="0.25">
      <c r="B16" s="29"/>
      <c r="C16" s="28"/>
      <c r="D16" s="20"/>
    </row>
    <row r="17" spans="2:4" ht="18" customHeight="1" x14ac:dyDescent="0.25">
      <c r="B17" s="22"/>
      <c r="C17" s="27" t="s">
        <v>103</v>
      </c>
      <c r="D17" s="26"/>
    </row>
    <row r="18" spans="2:4" ht="18" customHeight="1" x14ac:dyDescent="0.25">
      <c r="B18" s="22"/>
      <c r="C18" s="25" t="s">
        <v>1794</v>
      </c>
      <c r="D18" s="23" t="s">
        <v>1148</v>
      </c>
    </row>
    <row r="19" spans="2:4" ht="18" customHeight="1" x14ac:dyDescent="0.25">
      <c r="B19" s="22"/>
      <c r="C19" s="25" t="s">
        <v>1795</v>
      </c>
      <c r="D19" s="23" t="s">
        <v>1793</v>
      </c>
    </row>
    <row r="20" spans="2:4" ht="18" customHeight="1" x14ac:dyDescent="0.25">
      <c r="B20" s="22"/>
      <c r="C20" s="25" t="s">
        <v>1064</v>
      </c>
      <c r="D20" s="23" t="s">
        <v>1147</v>
      </c>
    </row>
    <row r="21" spans="2:4" ht="18" customHeight="1" x14ac:dyDescent="0.25">
      <c r="B21" s="22"/>
      <c r="C21" s="24" t="s">
        <v>102</v>
      </c>
      <c r="D21" s="23" t="s">
        <v>191</v>
      </c>
    </row>
    <row r="22" spans="2:4" x14ac:dyDescent="0.25">
      <c r="B22" s="22"/>
      <c r="C22" s="21"/>
      <c r="D22" s="20"/>
    </row>
    <row r="23" spans="2:4" ht="54.75" customHeight="1" thickBot="1" x14ac:dyDescent="0.3">
      <c r="B23" s="19"/>
      <c r="C23" s="18"/>
      <c r="D23" s="17"/>
    </row>
  </sheetData>
  <mergeCells count="9">
    <mergeCell ref="B10:C10"/>
    <mergeCell ref="B6:B8"/>
    <mergeCell ref="C6:C8"/>
    <mergeCell ref="E6:E7"/>
    <mergeCell ref="B2:C3"/>
    <mergeCell ref="E2:E3"/>
    <mergeCell ref="B4:B5"/>
    <mergeCell ref="C4:C5"/>
    <mergeCell ref="E4:E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719"/>
  <sheetViews>
    <sheetView workbookViewId="0">
      <selection activeCell="C32" sqref="C32"/>
    </sheetView>
  </sheetViews>
  <sheetFormatPr defaultColWidth="11.42578125" defaultRowHeight="15" x14ac:dyDescent="0.25"/>
  <cols>
    <col min="1" max="1" width="8" customWidth="1"/>
    <col min="2" max="2" width="25" customWidth="1"/>
    <col min="5" max="5" width="11.42578125" style="44" customWidth="1"/>
    <col min="6" max="15" width="11.42578125" customWidth="1"/>
    <col min="17" max="22" width="11.42578125" customWidth="1"/>
    <col min="23" max="23" width="6" customWidth="1"/>
  </cols>
  <sheetData>
    <row r="1" spans="1:29" x14ac:dyDescent="0.25">
      <c r="A1" s="1" t="s">
        <v>0</v>
      </c>
      <c r="B1" s="1" t="s">
        <v>1</v>
      </c>
      <c r="C1" s="1" t="s">
        <v>2</v>
      </c>
      <c r="D1" s="2" t="s">
        <v>3</v>
      </c>
      <c r="E1" s="78" t="s">
        <v>5</v>
      </c>
      <c r="F1" s="4" t="s">
        <v>6</v>
      </c>
      <c r="G1" s="4" t="s">
        <v>7</v>
      </c>
      <c r="H1" s="4" t="s">
        <v>8</v>
      </c>
      <c r="I1" s="4" t="s">
        <v>9</v>
      </c>
      <c r="J1" s="4" t="s">
        <v>10</v>
      </c>
      <c r="K1" s="4" t="s">
        <v>11</v>
      </c>
      <c r="L1" s="4" t="s">
        <v>12</v>
      </c>
      <c r="M1" s="4" t="s">
        <v>13</v>
      </c>
      <c r="N1" s="4" t="s">
        <v>14</v>
      </c>
      <c r="O1" s="4" t="s">
        <v>15</v>
      </c>
      <c r="P1" s="4" t="s">
        <v>16</v>
      </c>
      <c r="Q1" s="5" t="s">
        <v>17</v>
      </c>
      <c r="R1" s="5" t="s">
        <v>18</v>
      </c>
      <c r="S1" s="5" t="s">
        <v>19</v>
      </c>
      <c r="T1" s="5" t="s">
        <v>20</v>
      </c>
      <c r="U1" s="5" t="s">
        <v>21</v>
      </c>
      <c r="V1" s="5" t="s">
        <v>22</v>
      </c>
      <c r="W1" t="s">
        <v>23</v>
      </c>
    </row>
    <row r="2" spans="1:29" x14ac:dyDescent="0.25">
      <c r="A2" t="s">
        <v>80</v>
      </c>
      <c r="B2" s="81" t="s">
        <v>1503</v>
      </c>
      <c r="C2" s="81" t="s">
        <v>1204</v>
      </c>
      <c r="D2" s="8">
        <v>3052.3</v>
      </c>
      <c r="E2" s="80">
        <v>404.6</v>
      </c>
      <c r="F2" s="8">
        <v>-15</v>
      </c>
      <c r="G2" s="8">
        <v>203.46299999999999</v>
      </c>
      <c r="H2" s="8">
        <v>203.46299999999999</v>
      </c>
      <c r="I2" s="8">
        <v>-12922.048000000001</v>
      </c>
      <c r="J2" s="8">
        <v>37516.682999999997</v>
      </c>
      <c r="K2" s="8">
        <v>-12558.36</v>
      </c>
      <c r="L2" s="8">
        <v>37691.324000000001</v>
      </c>
      <c r="M2" s="8">
        <v>33.15</v>
      </c>
      <c r="N2" s="8">
        <v>18.149999999999999</v>
      </c>
      <c r="O2" s="8">
        <f>D2-E2/2</f>
        <v>2850</v>
      </c>
      <c r="P2" s="8">
        <f>D2+E2/2</f>
        <v>3254.6000000000004</v>
      </c>
      <c r="Q2" s="91">
        <f>I2*$AB$7+J2*$AC$7</f>
        <v>-4839.5132513631861</v>
      </c>
      <c r="R2" s="91">
        <f t="shared" ref="R2:R18" si="0">J2*$AB$7-I2*$AC$7+$Z$8</f>
        <v>39383.498312448995</v>
      </c>
      <c r="S2" s="9">
        <f t="shared" ref="S2:S18" si="1">K2*$AB$7+L2*$AC$7</f>
        <v>-4447.4628011514033</v>
      </c>
      <c r="T2" s="9">
        <f t="shared" ref="T2:T18" si="2">L2*$AB$7-K2*$AC$7+$Z$8</f>
        <v>39478.708000578627</v>
      </c>
      <c r="U2" s="9">
        <f t="shared" ref="U2:V17" si="3">M2+$Z$7</f>
        <v>21.15</v>
      </c>
      <c r="V2" s="9">
        <f t="shared" si="3"/>
        <v>6.1499999999999986</v>
      </c>
      <c r="W2" s="9"/>
    </row>
    <row r="3" spans="1:29" x14ac:dyDescent="0.25">
      <c r="A3" t="s">
        <v>1205</v>
      </c>
      <c r="B3" s="81" t="s">
        <v>1504</v>
      </c>
      <c r="C3" s="81" t="s">
        <v>1204</v>
      </c>
      <c r="D3" s="8">
        <v>4480</v>
      </c>
      <c r="E3" s="80">
        <v>210</v>
      </c>
      <c r="F3" s="8">
        <v>0</v>
      </c>
      <c r="G3" s="8">
        <v>105</v>
      </c>
      <c r="H3" s="8">
        <v>105</v>
      </c>
      <c r="I3" s="8">
        <v>-11493.706</v>
      </c>
      <c r="J3" s="8">
        <v>38040.334999999999</v>
      </c>
      <c r="K3" s="8">
        <v>-11294.155000000001</v>
      </c>
      <c r="L3" s="8">
        <v>38105.750999999997</v>
      </c>
      <c r="M3" s="8">
        <v>18.149999999999999</v>
      </c>
      <c r="N3" s="8">
        <v>18.149999999999999</v>
      </c>
      <c r="O3" s="8">
        <f t="shared" ref="O3:O18" si="4">D3-E3/2</f>
        <v>4375</v>
      </c>
      <c r="P3" s="8">
        <f t="shared" ref="P3:P18" si="5">D3+E3/2</f>
        <v>4585</v>
      </c>
      <c r="Q3" s="9">
        <f t="shared" ref="Q3:Q18" si="6">I3*$AB$7+J3*$AC$7</f>
        <v>-3333.5105783157587</v>
      </c>
      <c r="R3" s="9">
        <f t="shared" si="0"/>
        <v>39598.738259582438</v>
      </c>
      <c r="S3" s="9">
        <f t="shared" si="1"/>
        <v>-3124.7194952751925</v>
      </c>
      <c r="T3" s="9">
        <f t="shared" si="2"/>
        <v>39621.235777217662</v>
      </c>
      <c r="U3" s="9">
        <f t="shared" si="3"/>
        <v>6.1499999999999986</v>
      </c>
      <c r="V3" s="9">
        <f t="shared" si="3"/>
        <v>6.1499999999999986</v>
      </c>
      <c r="W3" s="9"/>
      <c r="Y3" s="10">
        <v>1</v>
      </c>
      <c r="Z3" s="11" t="s">
        <v>28</v>
      </c>
    </row>
    <row r="4" spans="1:29" x14ac:dyDescent="0.25">
      <c r="A4" t="s">
        <v>1205</v>
      </c>
      <c r="B4" s="81" t="s">
        <v>1505</v>
      </c>
      <c r="C4" s="81" t="s">
        <v>1204</v>
      </c>
      <c r="D4" s="8">
        <v>5130</v>
      </c>
      <c r="E4" s="80">
        <v>210</v>
      </c>
      <c r="F4" s="8">
        <v>0</v>
      </c>
      <c r="G4" s="8">
        <v>105</v>
      </c>
      <c r="H4" s="8">
        <v>105</v>
      </c>
      <c r="I4" s="8">
        <v>-10876.047</v>
      </c>
      <c r="J4" s="8">
        <v>38242.813999999998</v>
      </c>
      <c r="K4" s="8">
        <v>-10676.495999999999</v>
      </c>
      <c r="L4" s="8">
        <v>38308.230000000003</v>
      </c>
      <c r="M4" s="8">
        <v>18.149999999999999</v>
      </c>
      <c r="N4" s="8">
        <v>18.149999999999999</v>
      </c>
      <c r="O4" s="8">
        <f t="shared" si="4"/>
        <v>5025</v>
      </c>
      <c r="P4" s="8">
        <f t="shared" si="5"/>
        <v>5235</v>
      </c>
      <c r="Q4" s="9">
        <f t="shared" si="6"/>
        <v>-2687.2511581490271</v>
      </c>
      <c r="R4" s="9">
        <f t="shared" si="0"/>
        <v>39668.374080592606</v>
      </c>
      <c r="S4" s="9">
        <f t="shared" si="1"/>
        <v>-2478.4600751084599</v>
      </c>
      <c r="T4" s="9">
        <f t="shared" si="2"/>
        <v>39690.871598227845</v>
      </c>
      <c r="U4" s="9">
        <f t="shared" si="3"/>
        <v>6.1499999999999986</v>
      </c>
      <c r="V4" s="9">
        <f t="shared" si="3"/>
        <v>6.1499999999999986</v>
      </c>
      <c r="W4" s="9"/>
      <c r="Y4" s="12">
        <v>0</v>
      </c>
      <c r="Z4" s="12" t="s">
        <v>31</v>
      </c>
      <c r="AA4" s="12"/>
      <c r="AB4" s="12"/>
      <c r="AC4" s="12"/>
    </row>
    <row r="5" spans="1:29" x14ac:dyDescent="0.25">
      <c r="A5" t="s">
        <v>1207</v>
      </c>
      <c r="B5" s="81" t="s">
        <v>1506</v>
      </c>
      <c r="C5" s="81" t="s">
        <v>1204</v>
      </c>
      <c r="D5" s="8">
        <v>5538</v>
      </c>
      <c r="E5" s="80">
        <v>0</v>
      </c>
      <c r="F5" s="8">
        <v>0</v>
      </c>
      <c r="G5" s="8">
        <v>0</v>
      </c>
      <c r="H5" s="8">
        <v>0</v>
      </c>
      <c r="I5" s="8">
        <v>-10388.572</v>
      </c>
      <c r="J5" s="8">
        <v>38402.616000000002</v>
      </c>
      <c r="K5" s="8">
        <v>-10388.572</v>
      </c>
      <c r="L5" s="8">
        <v>38402.616000000002</v>
      </c>
      <c r="M5" s="8">
        <v>18.149999999999999</v>
      </c>
      <c r="N5" s="8">
        <v>18.149999999999999</v>
      </c>
      <c r="O5" s="8">
        <f t="shared" si="4"/>
        <v>5538</v>
      </c>
      <c r="P5" s="8">
        <f t="shared" si="5"/>
        <v>5538</v>
      </c>
      <c r="Q5" s="9">
        <f t="shared" si="6"/>
        <v>-2177.2039524652546</v>
      </c>
      <c r="R5" s="9">
        <f t="shared" si="0"/>
        <v>39723.332272003689</v>
      </c>
      <c r="S5" s="9">
        <f t="shared" si="1"/>
        <v>-2177.2039524652546</v>
      </c>
      <c r="T5" s="9">
        <f t="shared" si="2"/>
        <v>39723.332272003689</v>
      </c>
      <c r="U5" s="9">
        <f t="shared" si="3"/>
        <v>6.1499999999999986</v>
      </c>
      <c r="V5" s="9">
        <f t="shared" si="3"/>
        <v>6.1499999999999986</v>
      </c>
      <c r="W5" s="9"/>
      <c r="Y5" s="12">
        <v>1</v>
      </c>
      <c r="Z5" s="12" t="s">
        <v>32</v>
      </c>
      <c r="AA5" s="12"/>
      <c r="AB5" s="12"/>
      <c r="AC5" s="12"/>
    </row>
    <row r="6" spans="1:29" x14ac:dyDescent="0.25">
      <c r="A6" t="s">
        <v>1151</v>
      </c>
      <c r="B6" s="81" t="s">
        <v>1507</v>
      </c>
      <c r="C6" s="81" t="s">
        <v>1204</v>
      </c>
      <c r="D6" s="8">
        <v>5538</v>
      </c>
      <c r="E6" s="80">
        <v>0</v>
      </c>
      <c r="F6" s="8">
        <v>0</v>
      </c>
      <c r="G6" s="8">
        <v>0</v>
      </c>
      <c r="H6" s="8">
        <v>0</v>
      </c>
      <c r="I6" s="8">
        <v>-10388.572</v>
      </c>
      <c r="J6" s="8">
        <v>38402.616000000002</v>
      </c>
      <c r="K6" s="8">
        <v>-10388.572</v>
      </c>
      <c r="L6" s="8">
        <v>38402.616000000002</v>
      </c>
      <c r="M6" s="8">
        <v>18.149999999999999</v>
      </c>
      <c r="N6" s="8">
        <v>18.149999999999999</v>
      </c>
      <c r="O6" s="8">
        <f t="shared" si="4"/>
        <v>5538</v>
      </c>
      <c r="P6" s="8">
        <f t="shared" si="5"/>
        <v>5538</v>
      </c>
      <c r="Q6" s="9">
        <f t="shared" si="6"/>
        <v>-2177.2039524652546</v>
      </c>
      <c r="R6" s="9">
        <f t="shared" si="0"/>
        <v>39723.332272003689</v>
      </c>
      <c r="S6" s="9">
        <f t="shared" si="1"/>
        <v>-2177.2039524652546</v>
      </c>
      <c r="T6" s="9">
        <f t="shared" si="2"/>
        <v>39723.332272003689</v>
      </c>
      <c r="U6" s="9">
        <f t="shared" si="3"/>
        <v>6.1499999999999986</v>
      </c>
      <c r="V6" s="9">
        <f t="shared" si="3"/>
        <v>6.1499999999999986</v>
      </c>
      <c r="W6" s="9"/>
      <c r="Y6" s="12">
        <v>2</v>
      </c>
      <c r="Z6" s="12" t="s">
        <v>34</v>
      </c>
      <c r="AA6" s="12"/>
      <c r="AB6" s="12"/>
      <c r="AC6" s="12"/>
    </row>
    <row r="7" spans="1:29" x14ac:dyDescent="0.25">
      <c r="A7" t="s">
        <v>1205</v>
      </c>
      <c r="B7" s="81" t="s">
        <v>1508</v>
      </c>
      <c r="C7" s="81" t="s">
        <v>1204</v>
      </c>
      <c r="D7" s="8">
        <v>5780</v>
      </c>
      <c r="E7" s="80">
        <v>210</v>
      </c>
      <c r="F7" s="8">
        <v>0</v>
      </c>
      <c r="G7" s="8">
        <v>105</v>
      </c>
      <c r="H7" s="8">
        <v>105</v>
      </c>
      <c r="I7" s="8">
        <v>-10258.388999999999</v>
      </c>
      <c r="J7" s="8">
        <v>38445.292999999998</v>
      </c>
      <c r="K7" s="8">
        <v>-10058.837</v>
      </c>
      <c r="L7" s="8">
        <v>38510.709000000003</v>
      </c>
      <c r="M7" s="8">
        <v>18.149999999999999</v>
      </c>
      <c r="N7" s="8">
        <v>18.149999999999999</v>
      </c>
      <c r="O7" s="8">
        <f t="shared" si="4"/>
        <v>5675</v>
      </c>
      <c r="P7" s="8">
        <f t="shared" si="5"/>
        <v>5885</v>
      </c>
      <c r="Q7" s="9">
        <f t="shared" si="6"/>
        <v>-2040.9927161298974</v>
      </c>
      <c r="R7" s="9">
        <f t="shared" si="0"/>
        <v>39738.010109514471</v>
      </c>
      <c r="S7" s="9">
        <f t="shared" si="1"/>
        <v>-1832.2006549417283</v>
      </c>
      <c r="T7" s="9">
        <f t="shared" si="2"/>
        <v>39760.50741923802</v>
      </c>
      <c r="U7" s="9">
        <f t="shared" si="3"/>
        <v>6.1499999999999986</v>
      </c>
      <c r="V7" s="9">
        <f t="shared" si="3"/>
        <v>6.1499999999999986</v>
      </c>
      <c r="W7" s="9"/>
      <c r="Y7" s="12" t="s">
        <v>35</v>
      </c>
      <c r="Z7" s="12">
        <f>IF(Y3=1,-12,0)</f>
        <v>-12</v>
      </c>
      <c r="AA7" s="12" t="s">
        <v>36</v>
      </c>
      <c r="AB7" s="12">
        <f>COS(RADIANS(Z7))</f>
        <v>0.97814760073380569</v>
      </c>
      <c r="AC7" s="12">
        <f>-SIN(RADIANS(Z7))</f>
        <v>0.20791169081775934</v>
      </c>
    </row>
    <row r="8" spans="1:29" x14ac:dyDescent="0.25">
      <c r="A8" t="s">
        <v>1207</v>
      </c>
      <c r="B8" s="81" t="s">
        <v>1509</v>
      </c>
      <c r="C8" s="81" t="s">
        <v>1204</v>
      </c>
      <c r="D8" s="8">
        <v>10080</v>
      </c>
      <c r="E8" s="80">
        <v>0</v>
      </c>
      <c r="F8" s="8">
        <v>0</v>
      </c>
      <c r="G8" s="8">
        <v>0</v>
      </c>
      <c r="H8" s="8">
        <v>0</v>
      </c>
      <c r="I8" s="8">
        <v>-6072.5630000000001</v>
      </c>
      <c r="J8" s="8">
        <v>39817.476000000002</v>
      </c>
      <c r="K8" s="8">
        <v>-6072.5630000000001</v>
      </c>
      <c r="L8" s="8">
        <v>39817.476000000002</v>
      </c>
      <c r="M8" s="8">
        <v>18.149999999999999</v>
      </c>
      <c r="N8" s="8">
        <v>18.149999999999999</v>
      </c>
      <c r="O8" s="8">
        <f t="shared" si="4"/>
        <v>10080</v>
      </c>
      <c r="P8" s="8">
        <f t="shared" si="5"/>
        <v>10080</v>
      </c>
      <c r="Q8" s="9">
        <f t="shared" si="6"/>
        <v>2338.6558305006729</v>
      </c>
      <c r="R8" s="9">
        <f t="shared" si="0"/>
        <v>40209.925457603254</v>
      </c>
      <c r="S8" s="9">
        <f t="shared" si="1"/>
        <v>2338.6558305006729</v>
      </c>
      <c r="T8" s="9">
        <f t="shared" si="2"/>
        <v>40209.925457603254</v>
      </c>
      <c r="U8" s="9">
        <f t="shared" si="3"/>
        <v>6.1499999999999986</v>
      </c>
      <c r="V8" s="9">
        <f t="shared" si="3"/>
        <v>6.1499999999999986</v>
      </c>
      <c r="W8" s="9"/>
      <c r="Y8" s="12" t="s">
        <v>39</v>
      </c>
      <c r="Z8" s="12">
        <f>IF(Y3=2,-K2,0)</f>
        <v>0</v>
      </c>
      <c r="AA8" s="12" t="s">
        <v>40</v>
      </c>
      <c r="AB8" s="12"/>
      <c r="AC8" s="12"/>
    </row>
    <row r="9" spans="1:29" ht="15.75" thickBot="1" x14ac:dyDescent="0.3">
      <c r="A9" t="s">
        <v>1151</v>
      </c>
      <c r="B9" s="81" t="s">
        <v>1510</v>
      </c>
      <c r="C9" s="81" t="s">
        <v>1204</v>
      </c>
      <c r="D9" s="8">
        <v>10080</v>
      </c>
      <c r="E9" s="80">
        <v>0</v>
      </c>
      <c r="F9" s="8">
        <v>0</v>
      </c>
      <c r="G9" s="8">
        <v>0</v>
      </c>
      <c r="H9" s="8">
        <v>0</v>
      </c>
      <c r="I9" s="8">
        <v>-6072.5630000000001</v>
      </c>
      <c r="J9" s="8">
        <v>39817.476000000002</v>
      </c>
      <c r="K9" s="8">
        <v>-6072.5630000000001</v>
      </c>
      <c r="L9" s="8">
        <v>39817.476000000002</v>
      </c>
      <c r="M9" s="8">
        <v>18.149999999999999</v>
      </c>
      <c r="N9" s="8">
        <v>18.149999999999999</v>
      </c>
      <c r="O9" s="8">
        <f t="shared" si="4"/>
        <v>10080</v>
      </c>
      <c r="P9" s="8">
        <f t="shared" si="5"/>
        <v>10080</v>
      </c>
      <c r="Q9" s="9">
        <f t="shared" si="6"/>
        <v>2338.6558305006729</v>
      </c>
      <c r="R9" s="9">
        <f t="shared" si="0"/>
        <v>40209.925457603254</v>
      </c>
      <c r="S9" s="9">
        <f t="shared" si="1"/>
        <v>2338.6558305006729</v>
      </c>
      <c r="T9" s="9">
        <f t="shared" si="2"/>
        <v>40209.925457603254</v>
      </c>
      <c r="U9" s="9">
        <f t="shared" si="3"/>
        <v>6.1499999999999986</v>
      </c>
      <c r="V9" s="9">
        <f t="shared" si="3"/>
        <v>6.1499999999999986</v>
      </c>
      <c r="W9" s="9"/>
    </row>
    <row r="10" spans="1:29" x14ac:dyDescent="0.25">
      <c r="A10" t="s">
        <v>41</v>
      </c>
      <c r="B10" s="81" t="s">
        <v>1511</v>
      </c>
      <c r="C10" s="81" t="s">
        <v>1204</v>
      </c>
      <c r="D10" s="8">
        <v>10623</v>
      </c>
      <c r="E10" s="80">
        <v>0</v>
      </c>
      <c r="F10" s="8">
        <v>0</v>
      </c>
      <c r="G10" s="8">
        <v>0</v>
      </c>
      <c r="H10" s="8">
        <v>0</v>
      </c>
      <c r="I10" s="8">
        <v>-5556.58</v>
      </c>
      <c r="J10" s="8">
        <v>39986.623</v>
      </c>
      <c r="K10" s="8">
        <v>-5556.58</v>
      </c>
      <c r="L10" s="8">
        <v>39986.623</v>
      </c>
      <c r="M10" s="8">
        <v>18.149999999999999</v>
      </c>
      <c r="N10" s="8">
        <v>18.149999999999999</v>
      </c>
      <c r="O10" s="8">
        <f t="shared" si="4"/>
        <v>10623</v>
      </c>
      <c r="P10" s="8">
        <f t="shared" si="5"/>
        <v>10623</v>
      </c>
      <c r="Q10" s="9">
        <f t="shared" si="6"/>
        <v>2878.5310027368541</v>
      </c>
      <c r="R10" s="9">
        <f t="shared" si="0"/>
        <v>40268.097291861355</v>
      </c>
      <c r="S10" s="9">
        <f t="shared" si="1"/>
        <v>2878.5310027368541</v>
      </c>
      <c r="T10" s="9">
        <f t="shared" si="2"/>
        <v>40268.097291861355</v>
      </c>
      <c r="U10" s="9">
        <f t="shared" si="3"/>
        <v>6.1499999999999986</v>
      </c>
      <c r="V10" s="9">
        <f t="shared" si="3"/>
        <v>6.1499999999999986</v>
      </c>
      <c r="W10" s="9"/>
      <c r="Y10" s="34" t="s">
        <v>1161</v>
      </c>
      <c r="Z10" s="33"/>
      <c r="AA10" s="33"/>
      <c r="AB10" s="32"/>
    </row>
    <row r="11" spans="1:29" x14ac:dyDescent="0.25">
      <c r="A11" t="s">
        <v>1205</v>
      </c>
      <c r="B11" s="81" t="s">
        <v>1512</v>
      </c>
      <c r="C11" s="81" t="s">
        <v>1204</v>
      </c>
      <c r="D11" s="8">
        <v>10980</v>
      </c>
      <c r="E11" s="80">
        <v>210</v>
      </c>
      <c r="F11" s="8">
        <v>0</v>
      </c>
      <c r="G11" s="8">
        <v>105</v>
      </c>
      <c r="H11" s="8">
        <v>105</v>
      </c>
      <c r="I11" s="8">
        <v>-5317.1180000000004</v>
      </c>
      <c r="J11" s="8">
        <v>40065.123</v>
      </c>
      <c r="K11" s="8">
        <v>-5117.567</v>
      </c>
      <c r="L11" s="8">
        <v>40130.538999999997</v>
      </c>
      <c r="M11" s="8">
        <v>18.149999999999999</v>
      </c>
      <c r="N11" s="8">
        <v>18.149999999999999</v>
      </c>
      <c r="O11" s="8">
        <f t="shared" si="4"/>
        <v>10875</v>
      </c>
      <c r="P11" s="8">
        <f t="shared" si="5"/>
        <v>11085</v>
      </c>
      <c r="Q11" s="9">
        <f t="shared" si="6"/>
        <v>3129.0812512329658</v>
      </c>
      <c r="R11" s="9">
        <f t="shared" si="0"/>
        <v>40295.094929212355</v>
      </c>
      <c r="S11" s="9">
        <f t="shared" si="1"/>
        <v>3337.872334273532</v>
      </c>
      <c r="T11" s="9">
        <f t="shared" si="2"/>
        <v>40317.592446847586</v>
      </c>
      <c r="U11" s="9">
        <f t="shared" si="3"/>
        <v>6.1499999999999986</v>
      </c>
      <c r="V11" s="9">
        <f t="shared" si="3"/>
        <v>6.1499999999999986</v>
      </c>
      <c r="W11" s="9"/>
      <c r="Y11" s="22" t="s">
        <v>1777</v>
      </c>
      <c r="Z11" s="73"/>
      <c r="AA11" s="73"/>
      <c r="AB11" s="26"/>
    </row>
    <row r="12" spans="1:29" ht="15.75" thickBot="1" x14ac:dyDescent="0.3">
      <c r="A12" t="s">
        <v>1205</v>
      </c>
      <c r="B12" s="81" t="s">
        <v>1513</v>
      </c>
      <c r="C12" s="81" t="s">
        <v>1204</v>
      </c>
      <c r="D12" s="8">
        <v>11630</v>
      </c>
      <c r="E12" s="80">
        <v>210</v>
      </c>
      <c r="F12" s="8">
        <v>0</v>
      </c>
      <c r="G12" s="8">
        <v>105</v>
      </c>
      <c r="H12" s="8">
        <v>105</v>
      </c>
      <c r="I12" s="8">
        <v>-4699.46</v>
      </c>
      <c r="J12" s="8">
        <v>40267.601999999999</v>
      </c>
      <c r="K12" s="8">
        <v>-4499.9080000000004</v>
      </c>
      <c r="L12" s="8">
        <v>40333.017999999996</v>
      </c>
      <c r="M12" s="8">
        <v>18.149999999999999</v>
      </c>
      <c r="N12" s="8">
        <v>18.149999999999999</v>
      </c>
      <c r="O12" s="8">
        <f t="shared" si="4"/>
        <v>11525</v>
      </c>
      <c r="P12" s="8">
        <f t="shared" si="5"/>
        <v>11735</v>
      </c>
      <c r="Q12" s="9">
        <f t="shared" si="6"/>
        <v>3775.3396932520973</v>
      </c>
      <c r="R12" s="9">
        <f t="shared" si="0"/>
        <v>40364.73095813422</v>
      </c>
      <c r="S12" s="9">
        <f t="shared" si="1"/>
        <v>3984.1317544402636</v>
      </c>
      <c r="T12" s="9">
        <f t="shared" si="2"/>
        <v>40387.228267857761</v>
      </c>
      <c r="U12" s="9">
        <f t="shared" si="3"/>
        <v>6.1499999999999986</v>
      </c>
      <c r="V12" s="9">
        <f t="shared" si="3"/>
        <v>6.1499999999999986</v>
      </c>
      <c r="W12" s="9"/>
      <c r="Y12" s="19" t="s">
        <v>1522</v>
      </c>
      <c r="Z12" s="18"/>
      <c r="AA12" s="18"/>
      <c r="AB12" s="17"/>
    </row>
    <row r="13" spans="1:29" x14ac:dyDescent="0.25">
      <c r="A13" t="s">
        <v>1205</v>
      </c>
      <c r="B13" s="81" t="s">
        <v>1514</v>
      </c>
      <c r="C13" s="81" t="s">
        <v>1204</v>
      </c>
      <c r="D13" s="8">
        <v>12280</v>
      </c>
      <c r="E13" s="80">
        <v>210</v>
      </c>
      <c r="F13" s="8">
        <v>0</v>
      </c>
      <c r="G13" s="8">
        <v>105</v>
      </c>
      <c r="H13" s="8">
        <v>105</v>
      </c>
      <c r="I13" s="8">
        <v>-4081.8009999999999</v>
      </c>
      <c r="J13" s="8">
        <v>40470.080000000002</v>
      </c>
      <c r="K13" s="8">
        <v>-3882.25</v>
      </c>
      <c r="L13" s="8">
        <v>40535.495999999999</v>
      </c>
      <c r="M13" s="8">
        <v>18.149999999999999</v>
      </c>
      <c r="N13" s="8">
        <v>18.149999999999999</v>
      </c>
      <c r="O13" s="8">
        <f t="shared" si="4"/>
        <v>12175</v>
      </c>
      <c r="P13" s="8">
        <f t="shared" si="5"/>
        <v>12385</v>
      </c>
      <c r="Q13" s="9">
        <f t="shared" si="6"/>
        <v>4421.5989055071377</v>
      </c>
      <c r="R13" s="9">
        <f t="shared" si="0"/>
        <v>40434.365800996798</v>
      </c>
      <c r="S13" s="9">
        <f t="shared" si="1"/>
        <v>4630.389988547704</v>
      </c>
      <c r="T13" s="9">
        <f t="shared" si="2"/>
        <v>40456.863318632022</v>
      </c>
      <c r="U13" s="9">
        <f t="shared" si="3"/>
        <v>6.1499999999999986</v>
      </c>
      <c r="V13" s="9">
        <f t="shared" si="3"/>
        <v>6.1499999999999986</v>
      </c>
      <c r="W13" s="9"/>
    </row>
    <row r="14" spans="1:29" x14ac:dyDescent="0.25">
      <c r="A14" t="s">
        <v>1207</v>
      </c>
      <c r="B14" s="81" t="s">
        <v>1515</v>
      </c>
      <c r="C14" s="81" t="s">
        <v>1204</v>
      </c>
      <c r="D14" s="8">
        <v>13368</v>
      </c>
      <c r="E14" s="80">
        <v>0</v>
      </c>
      <c r="F14" s="8">
        <v>0</v>
      </c>
      <c r="G14" s="8">
        <v>0</v>
      </c>
      <c r="H14" s="8">
        <v>0</v>
      </c>
      <c r="I14" s="8">
        <v>-2948.1590000000001</v>
      </c>
      <c r="J14" s="8">
        <v>40841.707000000002</v>
      </c>
      <c r="K14" s="8">
        <v>-2948.1590000000001</v>
      </c>
      <c r="L14" s="8">
        <v>40841.707000000002</v>
      </c>
      <c r="M14" s="8">
        <v>18.149999999999999</v>
      </c>
      <c r="N14" s="8">
        <v>18.149999999999999</v>
      </c>
      <c r="O14" s="8">
        <f t="shared" si="4"/>
        <v>13368</v>
      </c>
      <c r="P14" s="8">
        <f t="shared" si="5"/>
        <v>13368</v>
      </c>
      <c r="Q14" s="9">
        <f t="shared" si="6"/>
        <v>5607.7337058217418</v>
      </c>
      <c r="R14" s="9">
        <f t="shared" si="0"/>
        <v>40562.174434412671</v>
      </c>
      <c r="S14" s="9">
        <f t="shared" si="1"/>
        <v>5607.7337058217418</v>
      </c>
      <c r="T14" s="9">
        <f t="shared" si="2"/>
        <v>40562.174434412671</v>
      </c>
      <c r="U14" s="9">
        <f t="shared" si="3"/>
        <v>6.1499999999999986</v>
      </c>
      <c r="V14" s="9">
        <f t="shared" si="3"/>
        <v>6.1499999999999986</v>
      </c>
      <c r="W14" s="9"/>
      <c r="Y14" t="s">
        <v>1520</v>
      </c>
    </row>
    <row r="15" spans="1:29" x14ac:dyDescent="0.25">
      <c r="A15" t="s">
        <v>1151</v>
      </c>
      <c r="B15" s="81" t="s">
        <v>1516</v>
      </c>
      <c r="C15" s="81" t="s">
        <v>1204</v>
      </c>
      <c r="D15" s="8">
        <v>13368</v>
      </c>
      <c r="E15" s="80">
        <v>0</v>
      </c>
      <c r="F15" s="8">
        <v>0</v>
      </c>
      <c r="G15" s="8">
        <v>0</v>
      </c>
      <c r="H15" s="8">
        <v>0</v>
      </c>
      <c r="I15" s="8">
        <v>-2948.1590000000001</v>
      </c>
      <c r="J15" s="8">
        <v>40841.707000000002</v>
      </c>
      <c r="K15" s="8">
        <v>-2948.1590000000001</v>
      </c>
      <c r="L15" s="8">
        <v>40841.707000000002</v>
      </c>
      <c r="M15" s="8">
        <v>18.149999999999999</v>
      </c>
      <c r="N15" s="8">
        <v>18.149999999999999</v>
      </c>
      <c r="O15" s="8">
        <f t="shared" si="4"/>
        <v>13368</v>
      </c>
      <c r="P15" s="8">
        <f t="shared" si="5"/>
        <v>13368</v>
      </c>
      <c r="Q15" s="9">
        <f t="shared" si="6"/>
        <v>5607.7337058217418</v>
      </c>
      <c r="R15" s="9">
        <f t="shared" si="0"/>
        <v>40562.174434412671</v>
      </c>
      <c r="S15" s="9">
        <f t="shared" si="1"/>
        <v>5607.7337058217418</v>
      </c>
      <c r="T15" s="9">
        <f t="shared" si="2"/>
        <v>40562.174434412671</v>
      </c>
      <c r="U15" s="9">
        <f t="shared" si="3"/>
        <v>6.1499999999999986</v>
      </c>
      <c r="V15" s="9">
        <f t="shared" si="3"/>
        <v>6.1499999999999986</v>
      </c>
      <c r="W15" s="9"/>
      <c r="Y15" t="s">
        <v>1521</v>
      </c>
    </row>
    <row r="16" spans="1:29" x14ac:dyDescent="0.25">
      <c r="A16" t="s">
        <v>1205</v>
      </c>
      <c r="B16" s="81" t="s">
        <v>1517</v>
      </c>
      <c r="C16" s="81" t="s">
        <v>1204</v>
      </c>
      <c r="D16" s="8">
        <v>13968</v>
      </c>
      <c r="E16" s="80">
        <v>220</v>
      </c>
      <c r="F16" s="8">
        <v>0</v>
      </c>
      <c r="G16" s="8">
        <v>110</v>
      </c>
      <c r="H16" s="8">
        <v>110</v>
      </c>
      <c r="I16" s="8">
        <v>-2482.54</v>
      </c>
      <c r="J16" s="8">
        <v>40994.345000000001</v>
      </c>
      <c r="K16" s="8">
        <v>-2273.4859999999999</v>
      </c>
      <c r="L16" s="8">
        <v>41062.875999999997</v>
      </c>
      <c r="M16" s="8">
        <v>18.149999999999999</v>
      </c>
      <c r="N16" s="8">
        <v>18.149999999999999</v>
      </c>
      <c r="O16" s="8">
        <f t="shared" si="4"/>
        <v>13858</v>
      </c>
      <c r="P16" s="8">
        <f t="shared" si="5"/>
        <v>14078</v>
      </c>
      <c r="Q16" s="9">
        <f t="shared" si="6"/>
        <v>6094.9130381908581</v>
      </c>
      <c r="R16" s="9">
        <f t="shared" si="0"/>
        <v>40614.669294326603</v>
      </c>
      <c r="S16" s="9">
        <f t="shared" si="1"/>
        <v>6313.6471027980933</v>
      </c>
      <c r="T16" s="9">
        <f t="shared" si="2"/>
        <v>40638.237956940269</v>
      </c>
      <c r="U16" s="9">
        <f t="shared" si="3"/>
        <v>6.1499999999999986</v>
      </c>
      <c r="V16" s="9">
        <f t="shared" si="3"/>
        <v>6.1499999999999986</v>
      </c>
      <c r="W16" s="9"/>
    </row>
    <row r="17" spans="1:29" x14ac:dyDescent="0.25">
      <c r="A17" t="s">
        <v>80</v>
      </c>
      <c r="B17" s="81" t="s">
        <v>1518</v>
      </c>
      <c r="C17" s="81" t="s">
        <v>1204</v>
      </c>
      <c r="D17" s="8">
        <v>14460</v>
      </c>
      <c r="E17" s="80">
        <v>228</v>
      </c>
      <c r="F17" s="8">
        <v>-8.75</v>
      </c>
      <c r="G17" s="8">
        <v>114.22199999999999</v>
      </c>
      <c r="H17" s="8">
        <v>114.22199999999999</v>
      </c>
      <c r="I17" s="8">
        <v>-2018.8209999999999</v>
      </c>
      <c r="J17" s="8">
        <v>41146.358999999997</v>
      </c>
      <c r="K17" s="8">
        <v>-1797.5930000000001</v>
      </c>
      <c r="L17" s="8">
        <v>41200.595999999998</v>
      </c>
      <c r="M17" s="8">
        <v>18.149999999999999</v>
      </c>
      <c r="N17" s="8">
        <v>9.4</v>
      </c>
      <c r="O17" s="8">
        <f t="shared" si="4"/>
        <v>14346</v>
      </c>
      <c r="P17" s="8">
        <f t="shared" si="5"/>
        <v>14574</v>
      </c>
      <c r="Q17" s="9">
        <f t="shared" si="6"/>
        <v>6580.1041532235067</v>
      </c>
      <c r="R17" s="9">
        <f t="shared" si="0"/>
        <v>40666.948822350227</v>
      </c>
      <c r="S17" s="9">
        <f t="shared" si="1"/>
        <v>6807.7742970135278</v>
      </c>
      <c r="T17" s="9">
        <f t="shared" si="2"/>
        <v>40674.004726234998</v>
      </c>
      <c r="U17" s="9">
        <f t="shared" si="3"/>
        <v>6.1499999999999986</v>
      </c>
      <c r="V17" s="9">
        <f t="shared" si="3"/>
        <v>-2.5999999999999996</v>
      </c>
      <c r="W17" s="9"/>
      <c r="Y17" s="92" t="s">
        <v>1776</v>
      </c>
      <c r="Z17" s="92"/>
      <c r="AA17" s="92"/>
      <c r="AB17" s="92"/>
      <c r="AC17" s="92"/>
    </row>
    <row r="18" spans="1:29" x14ac:dyDescent="0.25">
      <c r="A18" t="s">
        <v>41</v>
      </c>
      <c r="B18" s="81" t="s">
        <v>1519</v>
      </c>
      <c r="C18" s="81" t="s">
        <v>1204</v>
      </c>
      <c r="D18" s="8">
        <v>15332</v>
      </c>
      <c r="E18" s="80">
        <v>0</v>
      </c>
      <c r="F18" s="8">
        <v>0</v>
      </c>
      <c r="G18" s="8">
        <v>0</v>
      </c>
      <c r="H18" s="8">
        <v>0</v>
      </c>
      <c r="I18" s="8">
        <v>-1049.7719999999999</v>
      </c>
      <c r="J18" s="8">
        <v>41324.396999999997</v>
      </c>
      <c r="K18" s="8">
        <v>-1049.7719999999999</v>
      </c>
      <c r="L18" s="8">
        <v>41324.396999999997</v>
      </c>
      <c r="M18" s="8">
        <v>9.4</v>
      </c>
      <c r="N18" s="8">
        <v>9.4</v>
      </c>
      <c r="O18" s="8">
        <f t="shared" si="4"/>
        <v>15332</v>
      </c>
      <c r="P18" s="8">
        <f t="shared" si="5"/>
        <v>15332</v>
      </c>
      <c r="Q18" s="9">
        <f t="shared" si="6"/>
        <v>7564.9932891768112</v>
      </c>
      <c r="R18" s="9">
        <f t="shared" si="0"/>
        <v>40639.619648814412</v>
      </c>
      <c r="S18" s="9">
        <f t="shared" si="1"/>
        <v>7564.9932891768112</v>
      </c>
      <c r="T18" s="9">
        <f t="shared" si="2"/>
        <v>40639.619648814412</v>
      </c>
      <c r="U18" s="9">
        <f t="shared" ref="U18:V18" si="7">M18+$Z$7</f>
        <v>-2.5999999999999996</v>
      </c>
      <c r="V18" s="9">
        <f t="shared" si="7"/>
        <v>-2.5999999999999996</v>
      </c>
      <c r="W18" s="9"/>
    </row>
    <row r="19" spans="1:29" s="93" customFormat="1" x14ac:dyDescent="0.25">
      <c r="A19" s="93" t="s">
        <v>80</v>
      </c>
      <c r="B19" s="93" t="s">
        <v>1778</v>
      </c>
      <c r="C19" s="93" t="s">
        <v>1204</v>
      </c>
      <c r="D19" s="94">
        <v>16262.016</v>
      </c>
      <c r="E19" s="95">
        <v>600</v>
      </c>
      <c r="F19" s="95">
        <v>-8.6631850000000004</v>
      </c>
      <c r="G19" s="95">
        <v>300.57299999999998</v>
      </c>
      <c r="H19" s="95">
        <v>300.57299999999998</v>
      </c>
      <c r="I19" s="95">
        <v>-428.21600000000001</v>
      </c>
      <c r="J19" s="95">
        <v>41427.294999999998</v>
      </c>
      <c r="K19" s="95">
        <v>168.869</v>
      </c>
      <c r="L19" s="95">
        <v>41480.250999999997</v>
      </c>
      <c r="M19" s="95">
        <v>9.4</v>
      </c>
      <c r="N19" s="95">
        <v>0.736815</v>
      </c>
      <c r="O19" s="95">
        <f t="shared" ref="O19:O24" si="8">D19-E19/2</f>
        <v>15962.016</v>
      </c>
      <c r="P19" s="95">
        <f t="shared" ref="P19:P24" si="9">D19+E19/2</f>
        <v>16562.016</v>
      </c>
      <c r="Q19" s="9">
        <f t="shared" ref="Q19:Q24" si="10">I19*$AB$7+J19*$AC$7</f>
        <v>8194.36049646028</v>
      </c>
      <c r="R19" s="9">
        <f t="shared" ref="R19:R24" si="11">J19*$AB$7-I19*$AC$7+$Z$8</f>
        <v>40611.040321736808</v>
      </c>
      <c r="S19" s="9">
        <f t="shared" ref="S19:S24" si="12">K19*$AB$7+L19*$AC$7</f>
        <v>8789.4079281433678</v>
      </c>
      <c r="T19" s="9">
        <f t="shared" ref="T19:T24" si="13">L19*$AB$7-K19*$AC$7+$Z$8</f>
        <v>40538.698154169339</v>
      </c>
      <c r="U19" s="9">
        <f t="shared" ref="U19:U24" si="14">M19+$Z$7</f>
        <v>-2.5999999999999996</v>
      </c>
      <c r="V19" s="9">
        <f t="shared" ref="V19:V24" si="15">N19+$Z$7</f>
        <v>-11.263185</v>
      </c>
    </row>
    <row r="20" spans="1:29" s="93" customFormat="1" x14ac:dyDescent="0.25">
      <c r="A20" s="93" t="s">
        <v>41</v>
      </c>
      <c r="B20" s="93" t="s">
        <v>1782</v>
      </c>
      <c r="C20" s="93" t="s">
        <v>1204</v>
      </c>
      <c r="D20" s="94">
        <v>16743.774000000001</v>
      </c>
      <c r="E20" s="95">
        <v>0</v>
      </c>
      <c r="F20" s="95">
        <v>0</v>
      </c>
      <c r="G20" s="95">
        <v>0</v>
      </c>
      <c r="H20" s="95">
        <v>0</v>
      </c>
      <c r="I20" s="95">
        <v>350.61200000000002</v>
      </c>
      <c r="J20" s="95">
        <v>41482.589</v>
      </c>
      <c r="K20" s="95">
        <v>350.61200000000002</v>
      </c>
      <c r="L20" s="95">
        <v>41482.589</v>
      </c>
      <c r="M20" s="95">
        <v>0.736815</v>
      </c>
      <c r="N20" s="95">
        <v>0.736815</v>
      </c>
      <c r="O20" s="95">
        <f t="shared" si="8"/>
        <v>16743.774000000001</v>
      </c>
      <c r="P20" s="95">
        <f t="shared" si="9"/>
        <v>16743.774000000001</v>
      </c>
      <c r="Q20" s="9">
        <f t="shared" si="10"/>
        <v>8967.6655050766658</v>
      </c>
      <c r="R20" s="9">
        <f t="shared" si="11"/>
        <v>40503.198568835563</v>
      </c>
      <c r="S20" s="9">
        <f t="shared" si="12"/>
        <v>8967.6655050766658</v>
      </c>
      <c r="T20" s="9">
        <f t="shared" si="13"/>
        <v>40503.198568835563</v>
      </c>
      <c r="U20" s="9">
        <f t="shared" si="14"/>
        <v>-11.263185</v>
      </c>
      <c r="V20" s="9">
        <f t="shared" si="15"/>
        <v>-11.263185</v>
      </c>
    </row>
    <row r="21" spans="1:29" s="93" customFormat="1" x14ac:dyDescent="0.25">
      <c r="A21" s="93" t="s">
        <v>54</v>
      </c>
      <c r="B21" s="93" t="s">
        <v>1211</v>
      </c>
      <c r="C21" s="93" t="s">
        <v>1204</v>
      </c>
      <c r="D21" s="94">
        <v>17663.274000000001</v>
      </c>
      <c r="E21" s="95">
        <v>220</v>
      </c>
      <c r="F21" s="95">
        <v>-0.123</v>
      </c>
      <c r="G21" s="95">
        <v>110</v>
      </c>
      <c r="H21" s="95">
        <v>110</v>
      </c>
      <c r="I21" s="95">
        <v>1160.0450000000001</v>
      </c>
      <c r="J21" s="95">
        <v>41492.998</v>
      </c>
      <c r="K21" s="95">
        <v>1380.03</v>
      </c>
      <c r="L21" s="95">
        <v>41495.591</v>
      </c>
      <c r="M21" s="95">
        <v>0.736815</v>
      </c>
      <c r="N21" s="95">
        <v>0.613815</v>
      </c>
      <c r="O21" s="95">
        <f t="shared" si="8"/>
        <v>17553.274000000001</v>
      </c>
      <c r="P21" s="95">
        <f t="shared" si="9"/>
        <v>17773.274000000001</v>
      </c>
      <c r="Q21" s="9">
        <f t="shared" si="10"/>
        <v>9761.5746047711546</v>
      </c>
      <c r="R21" s="9">
        <f t="shared" si="11"/>
        <v>40345.08952357791</v>
      </c>
      <c r="S21" s="9">
        <f t="shared" si="12"/>
        <v>9977.2915197328712</v>
      </c>
      <c r="T21" s="9">
        <f t="shared" si="13"/>
        <v>40301.888407002065</v>
      </c>
      <c r="U21" s="9">
        <f t="shared" si="14"/>
        <v>-11.263185</v>
      </c>
      <c r="V21" s="9">
        <f t="shared" si="15"/>
        <v>-11.386184999999999</v>
      </c>
    </row>
    <row r="22" spans="1:29" s="93" customFormat="1" x14ac:dyDescent="0.25">
      <c r="A22" s="93" t="s">
        <v>80</v>
      </c>
      <c r="B22" s="93" t="s">
        <v>1779</v>
      </c>
      <c r="C22" s="93" t="s">
        <v>1204</v>
      </c>
      <c r="D22" s="94">
        <v>18383.274000000001</v>
      </c>
      <c r="E22" s="95">
        <v>500</v>
      </c>
      <c r="F22" s="95">
        <v>-0.613815</v>
      </c>
      <c r="G22" s="95">
        <v>250.00200000000001</v>
      </c>
      <c r="H22" s="95">
        <v>250.00200000000001</v>
      </c>
      <c r="I22" s="95">
        <v>1740.009</v>
      </c>
      <c r="J22" s="95">
        <v>41499.447999999997</v>
      </c>
      <c r="K22" s="95">
        <v>2240</v>
      </c>
      <c r="L22" s="95">
        <v>41502.125999999997</v>
      </c>
      <c r="M22" s="95">
        <v>0.613815</v>
      </c>
      <c r="N22" s="95">
        <v>0</v>
      </c>
      <c r="O22" s="95">
        <f t="shared" si="8"/>
        <v>18133.274000000001</v>
      </c>
      <c r="P22" s="95">
        <f t="shared" si="9"/>
        <v>18633.274000000001</v>
      </c>
      <c r="Q22" s="9">
        <f t="shared" si="10"/>
        <v>10330.206030288909</v>
      </c>
      <c r="R22" s="9">
        <f t="shared" si="11"/>
        <v>40230.817279749208</v>
      </c>
      <c r="S22" s="9">
        <f t="shared" si="12"/>
        <v>10819.827814835415</v>
      </c>
      <c r="T22" s="9">
        <f t="shared" si="13"/>
        <v>40129.482784820306</v>
      </c>
      <c r="U22" s="9">
        <f t="shared" si="14"/>
        <v>-11.386184999999999</v>
      </c>
      <c r="V22" s="9">
        <f t="shared" si="15"/>
        <v>-12</v>
      </c>
    </row>
    <row r="23" spans="1:29" s="93" customFormat="1" x14ac:dyDescent="0.25">
      <c r="A23" s="93" t="s">
        <v>1205</v>
      </c>
      <c r="B23" s="93" t="s">
        <v>1212</v>
      </c>
      <c r="C23" s="93" t="s">
        <v>1204</v>
      </c>
      <c r="D23" s="94">
        <v>19223.274000000001</v>
      </c>
      <c r="E23" s="95">
        <v>400</v>
      </c>
      <c r="F23" s="95">
        <v>0</v>
      </c>
      <c r="G23" s="95">
        <v>200</v>
      </c>
      <c r="H23" s="95">
        <v>200</v>
      </c>
      <c r="I23" s="95">
        <v>2630</v>
      </c>
      <c r="J23" s="95">
        <v>41502.125999999997</v>
      </c>
      <c r="K23" s="95">
        <v>3030</v>
      </c>
      <c r="L23" s="95">
        <v>41502.125999999997</v>
      </c>
      <c r="M23" s="95">
        <v>0</v>
      </c>
      <c r="N23" s="95">
        <v>0</v>
      </c>
      <c r="O23" s="95">
        <f t="shared" si="8"/>
        <v>19023.274000000001</v>
      </c>
      <c r="P23" s="95">
        <f t="shared" si="9"/>
        <v>19423.274000000001</v>
      </c>
      <c r="Q23" s="9">
        <f t="shared" si="10"/>
        <v>11201.305379121601</v>
      </c>
      <c r="R23" s="9">
        <f t="shared" si="11"/>
        <v>40048.397225401386</v>
      </c>
      <c r="S23" s="9">
        <f t="shared" si="12"/>
        <v>11592.564419415123</v>
      </c>
      <c r="T23" s="9">
        <f t="shared" si="13"/>
        <v>39965.232549074281</v>
      </c>
      <c r="U23" s="9">
        <f t="shared" si="14"/>
        <v>-12</v>
      </c>
      <c r="V23" s="9">
        <f t="shared" si="15"/>
        <v>-12</v>
      </c>
    </row>
    <row r="24" spans="1:29" s="93" customFormat="1" x14ac:dyDescent="0.25">
      <c r="A24" s="93" t="s">
        <v>24</v>
      </c>
      <c r="B24" s="93" t="s">
        <v>66</v>
      </c>
      <c r="C24" s="93" t="s">
        <v>1204</v>
      </c>
      <c r="D24" s="94">
        <v>19423.274000000001</v>
      </c>
      <c r="E24" s="95">
        <v>0</v>
      </c>
      <c r="F24" s="95">
        <v>0</v>
      </c>
      <c r="G24" s="95">
        <v>0</v>
      </c>
      <c r="H24" s="95">
        <v>0</v>
      </c>
      <c r="I24" s="95">
        <v>3030</v>
      </c>
      <c r="J24" s="95">
        <v>41502.125999999997</v>
      </c>
      <c r="K24" s="95">
        <v>3030</v>
      </c>
      <c r="L24" s="95">
        <v>41502.125999999997</v>
      </c>
      <c r="M24" s="95">
        <v>0</v>
      </c>
      <c r="N24" s="95">
        <v>0</v>
      </c>
      <c r="O24" s="95">
        <f t="shared" si="8"/>
        <v>19423.274000000001</v>
      </c>
      <c r="P24" s="95">
        <f t="shared" si="9"/>
        <v>19423.274000000001</v>
      </c>
      <c r="Q24" s="9">
        <f t="shared" si="10"/>
        <v>11592.564419415123</v>
      </c>
      <c r="R24" s="9">
        <f t="shared" si="11"/>
        <v>39965.232549074281</v>
      </c>
      <c r="S24" s="9">
        <f t="shared" si="12"/>
        <v>11592.564419415123</v>
      </c>
      <c r="T24" s="9">
        <f t="shared" si="13"/>
        <v>39965.232549074281</v>
      </c>
      <c r="U24" s="9">
        <f t="shared" si="14"/>
        <v>-12</v>
      </c>
      <c r="V24" s="9">
        <f t="shared" si="15"/>
        <v>-12</v>
      </c>
    </row>
    <row r="25" spans="1:29" x14ac:dyDescent="0.25">
      <c r="D25" s="6"/>
      <c r="E25" s="80"/>
      <c r="F25" s="8"/>
      <c r="G25" s="8"/>
      <c r="H25" s="8"/>
      <c r="I25" s="8"/>
      <c r="J25" s="8"/>
      <c r="K25" s="8"/>
      <c r="L25" s="8"/>
      <c r="M25" s="8"/>
      <c r="N25" s="8"/>
      <c r="O25" s="8"/>
      <c r="P25" s="8"/>
      <c r="Q25" s="9"/>
      <c r="R25" s="9"/>
      <c r="S25" s="9"/>
      <c r="T25" s="9"/>
      <c r="U25" s="9"/>
      <c r="V25" s="9"/>
    </row>
    <row r="26" spans="1:29" s="96" customFormat="1" x14ac:dyDescent="0.25">
      <c r="A26" s="96" t="s">
        <v>1780</v>
      </c>
      <c r="B26" s="96" t="s">
        <v>1781</v>
      </c>
      <c r="D26" s="97"/>
      <c r="E26" s="98"/>
      <c r="F26" s="98"/>
      <c r="G26" s="98"/>
      <c r="H26" s="98"/>
      <c r="I26" s="98"/>
      <c r="J26" s="98"/>
      <c r="K26" s="98"/>
      <c r="L26" s="98"/>
      <c r="M26" s="98"/>
      <c r="N26" s="98"/>
      <c r="O26" s="98"/>
      <c r="P26" s="98"/>
      <c r="Q26" s="97"/>
      <c r="R26" s="97"/>
      <c r="S26" s="97"/>
      <c r="T26" s="97"/>
      <c r="U26" s="97"/>
      <c r="V26" s="97"/>
    </row>
    <row r="27" spans="1:29" x14ac:dyDescent="0.25">
      <c r="D27" s="6"/>
      <c r="E27" s="80"/>
      <c r="F27" s="8"/>
      <c r="G27" s="8"/>
      <c r="H27" s="8"/>
      <c r="I27" s="8"/>
      <c r="J27" s="8"/>
      <c r="K27" s="8"/>
      <c r="L27" s="8"/>
      <c r="M27" s="8"/>
      <c r="N27" s="8"/>
      <c r="O27" s="8"/>
      <c r="P27" s="8"/>
      <c r="Q27" s="9"/>
      <c r="R27" s="9"/>
      <c r="S27" s="9"/>
      <c r="T27" s="9"/>
      <c r="U27" s="9"/>
      <c r="V27" s="9"/>
    </row>
    <row r="28" spans="1:29" x14ac:dyDescent="0.25">
      <c r="D28" s="6"/>
      <c r="E28" s="80"/>
      <c r="F28" s="8"/>
      <c r="G28" s="8"/>
      <c r="H28" s="8"/>
      <c r="I28" s="8"/>
      <c r="J28" s="8"/>
      <c r="K28" s="8"/>
      <c r="L28" s="8"/>
      <c r="M28" s="8"/>
      <c r="N28" s="8"/>
      <c r="O28" s="8"/>
      <c r="P28" s="8"/>
      <c r="Q28" s="9"/>
      <c r="R28" s="9"/>
      <c r="S28" s="9"/>
      <c r="T28" s="9"/>
      <c r="U28" s="9"/>
      <c r="V28" s="9"/>
    </row>
    <row r="29" spans="1:29" x14ac:dyDescent="0.25">
      <c r="D29" s="6"/>
      <c r="E29" s="80"/>
      <c r="F29" s="8"/>
      <c r="G29" s="8"/>
      <c r="H29" s="8"/>
      <c r="I29" s="8"/>
      <c r="J29" s="8"/>
      <c r="K29" s="8"/>
      <c r="L29" s="8"/>
      <c r="M29" s="8"/>
      <c r="N29" s="8"/>
      <c r="O29" s="8"/>
      <c r="P29" s="8"/>
      <c r="Q29" s="9"/>
      <c r="R29" s="9"/>
      <c r="S29" s="9"/>
      <c r="T29" s="9"/>
      <c r="U29" s="9"/>
      <c r="V29" s="9"/>
    </row>
    <row r="30" spans="1:29" x14ac:dyDescent="0.25">
      <c r="D30" s="6"/>
      <c r="E30" s="80"/>
      <c r="F30" s="8"/>
      <c r="G30" s="8"/>
      <c r="H30" s="8"/>
      <c r="I30" s="8"/>
      <c r="J30" s="8"/>
      <c r="K30" s="8"/>
      <c r="L30" s="8"/>
      <c r="M30" s="8"/>
      <c r="N30" s="8"/>
      <c r="O30" s="8"/>
      <c r="P30" s="8"/>
      <c r="Q30" s="9"/>
      <c r="R30" s="9"/>
      <c r="S30" s="9"/>
      <c r="T30" s="9"/>
      <c r="U30" s="9"/>
      <c r="V30" s="9"/>
    </row>
    <row r="31" spans="1:29" x14ac:dyDescent="0.25">
      <c r="D31" s="6"/>
      <c r="E31" s="80"/>
      <c r="F31" s="8"/>
      <c r="G31" s="8"/>
      <c r="H31" s="8"/>
      <c r="I31" s="8"/>
      <c r="J31" s="8"/>
      <c r="K31" s="8"/>
      <c r="L31" s="8"/>
      <c r="M31" s="8"/>
      <c r="N31" s="8"/>
      <c r="O31" s="8"/>
      <c r="P31" s="8"/>
      <c r="Q31" s="9"/>
      <c r="R31" s="9"/>
      <c r="S31" s="9"/>
      <c r="T31" s="9"/>
      <c r="U31" s="9"/>
      <c r="V31" s="9"/>
    </row>
    <row r="32" spans="1:29" x14ac:dyDescent="0.25">
      <c r="D32" s="6"/>
      <c r="E32" s="80"/>
      <c r="F32" s="8"/>
      <c r="G32" s="8"/>
      <c r="H32" s="8"/>
      <c r="I32" s="8"/>
      <c r="J32" s="8"/>
      <c r="K32" s="8"/>
      <c r="L32" s="8"/>
      <c r="M32" s="8"/>
      <c r="N32" s="8"/>
      <c r="O32" s="8"/>
      <c r="P32" s="8"/>
      <c r="Q32" s="9"/>
      <c r="R32" s="9"/>
      <c r="S32" s="9"/>
      <c r="T32" s="9"/>
      <c r="U32" s="9"/>
      <c r="V32" s="9"/>
    </row>
    <row r="33" spans="4:22" x14ac:dyDescent="0.25">
      <c r="D33" s="6"/>
      <c r="E33" s="80"/>
      <c r="F33" s="8"/>
      <c r="G33" s="8"/>
      <c r="H33" s="8"/>
      <c r="I33" s="8"/>
      <c r="J33" s="8"/>
      <c r="K33" s="8"/>
      <c r="L33" s="8"/>
      <c r="M33" s="8"/>
      <c r="N33" s="8"/>
      <c r="O33" s="8"/>
      <c r="P33" s="8"/>
      <c r="Q33" s="9"/>
      <c r="R33" s="9"/>
      <c r="S33" s="9"/>
      <c r="T33" s="9"/>
      <c r="U33" s="9"/>
      <c r="V33" s="9"/>
    </row>
    <row r="34" spans="4:22" x14ac:dyDescent="0.25">
      <c r="D34" s="6"/>
      <c r="E34" s="80"/>
      <c r="F34" s="8"/>
      <c r="G34" s="8"/>
      <c r="H34" s="8"/>
      <c r="I34" s="8"/>
      <c r="J34" s="8"/>
      <c r="K34" s="8"/>
      <c r="L34" s="8"/>
      <c r="M34" s="8"/>
      <c r="N34" s="8"/>
      <c r="O34" s="8"/>
      <c r="P34" s="8"/>
      <c r="Q34" s="9"/>
      <c r="R34" s="9"/>
      <c r="S34" s="9"/>
      <c r="T34" s="9"/>
      <c r="U34" s="9"/>
      <c r="V34" s="9"/>
    </row>
    <row r="35" spans="4:22" x14ac:dyDescent="0.25">
      <c r="D35" s="6"/>
      <c r="E35" s="80"/>
      <c r="F35" s="8"/>
      <c r="G35" s="8"/>
      <c r="H35" s="8"/>
      <c r="I35" s="8"/>
      <c r="J35" s="8"/>
      <c r="K35" s="8"/>
      <c r="L35" s="8"/>
      <c r="M35" s="8"/>
      <c r="N35" s="8"/>
      <c r="O35" s="8"/>
      <c r="P35" s="8"/>
      <c r="Q35" s="9"/>
      <c r="R35" s="9"/>
      <c r="S35" s="9"/>
      <c r="T35" s="9"/>
      <c r="U35" s="9"/>
      <c r="V35" s="9"/>
    </row>
    <row r="36" spans="4:22" x14ac:dyDescent="0.25">
      <c r="D36" s="6"/>
      <c r="E36" s="80"/>
      <c r="F36" s="8"/>
      <c r="G36" s="8"/>
      <c r="H36" s="8"/>
      <c r="I36" s="8"/>
      <c r="J36" s="8"/>
      <c r="K36" s="8"/>
      <c r="L36" s="8"/>
      <c r="M36" s="8"/>
      <c r="N36" s="8"/>
      <c r="O36" s="8"/>
      <c r="P36" s="8"/>
      <c r="Q36" s="9"/>
      <c r="R36" s="9"/>
      <c r="S36" s="9"/>
      <c r="T36" s="9"/>
      <c r="U36" s="9"/>
      <c r="V36" s="9"/>
    </row>
    <row r="37" spans="4:22" x14ac:dyDescent="0.25">
      <c r="D37" s="6"/>
      <c r="E37" s="80"/>
      <c r="F37" s="8"/>
      <c r="G37" s="8"/>
      <c r="H37" s="8"/>
      <c r="I37" s="8"/>
      <c r="J37" s="8"/>
      <c r="K37" s="8"/>
      <c r="L37" s="8"/>
      <c r="M37" s="8"/>
      <c r="N37" s="8"/>
      <c r="O37" s="8"/>
      <c r="P37" s="8"/>
      <c r="Q37" s="9"/>
      <c r="R37" s="9"/>
      <c r="S37" s="9"/>
      <c r="T37" s="9"/>
      <c r="U37" s="9"/>
      <c r="V37" s="9"/>
    </row>
    <row r="38" spans="4:22" x14ac:dyDescent="0.25">
      <c r="D38" s="6"/>
      <c r="E38" s="80"/>
      <c r="F38" s="8"/>
      <c r="G38" s="8"/>
      <c r="H38" s="8"/>
      <c r="I38" s="8"/>
      <c r="J38" s="8"/>
      <c r="K38" s="8"/>
      <c r="L38" s="8"/>
      <c r="M38" s="8"/>
      <c r="N38" s="8"/>
      <c r="O38" s="8"/>
      <c r="P38" s="8"/>
      <c r="Q38" s="9"/>
      <c r="R38" s="9"/>
      <c r="S38" s="9"/>
      <c r="T38" s="9"/>
      <c r="U38" s="9"/>
      <c r="V38" s="9"/>
    </row>
    <row r="39" spans="4:22" x14ac:dyDescent="0.25">
      <c r="D39" s="6"/>
      <c r="E39" s="80"/>
      <c r="F39" s="8"/>
      <c r="G39" s="8"/>
      <c r="H39" s="8"/>
      <c r="I39" s="8"/>
      <c r="J39" s="8"/>
      <c r="K39" s="8"/>
      <c r="L39" s="8"/>
      <c r="M39" s="8"/>
      <c r="N39" s="8"/>
      <c r="O39" s="8"/>
      <c r="P39" s="8"/>
      <c r="Q39" s="9"/>
      <c r="R39" s="9"/>
      <c r="S39" s="9"/>
      <c r="T39" s="9"/>
      <c r="U39" s="9"/>
      <c r="V39" s="9"/>
    </row>
    <row r="40" spans="4:22" x14ac:dyDescent="0.25">
      <c r="D40" s="6"/>
      <c r="E40" s="80"/>
      <c r="F40" s="8"/>
      <c r="G40" s="8"/>
      <c r="H40" s="8"/>
      <c r="I40" s="8"/>
      <c r="J40" s="8"/>
      <c r="K40" s="8"/>
      <c r="L40" s="8"/>
      <c r="M40" s="8"/>
      <c r="N40" s="8"/>
      <c r="O40" s="8"/>
      <c r="P40" s="8"/>
      <c r="Q40" s="9"/>
      <c r="R40" s="9"/>
      <c r="S40" s="9"/>
      <c r="T40" s="9"/>
      <c r="U40" s="9"/>
      <c r="V40" s="9"/>
    </row>
    <row r="41" spans="4:22" x14ac:dyDescent="0.25">
      <c r="D41" s="6"/>
      <c r="E41" s="80"/>
      <c r="F41" s="8"/>
      <c r="G41" s="8"/>
      <c r="H41" s="8"/>
      <c r="I41" s="8"/>
      <c r="J41" s="8"/>
      <c r="K41" s="8"/>
      <c r="L41" s="8"/>
      <c r="M41" s="8"/>
      <c r="N41" s="8"/>
      <c r="O41" s="8"/>
      <c r="P41" s="8"/>
      <c r="Q41" s="9"/>
      <c r="R41" s="9"/>
      <c r="S41" s="9"/>
      <c r="T41" s="9"/>
      <c r="U41" s="9"/>
      <c r="V41" s="9"/>
    </row>
    <row r="42" spans="4:22" x14ac:dyDescent="0.25">
      <c r="D42" s="6"/>
      <c r="E42" s="80"/>
      <c r="F42" s="8"/>
      <c r="G42" s="8"/>
      <c r="H42" s="8"/>
      <c r="I42" s="8"/>
      <c r="J42" s="8"/>
      <c r="K42" s="8"/>
      <c r="L42" s="8"/>
      <c r="M42" s="8"/>
      <c r="N42" s="8"/>
      <c r="O42" s="8"/>
      <c r="P42" s="8"/>
      <c r="Q42" s="9"/>
      <c r="R42" s="9"/>
      <c r="S42" s="9"/>
      <c r="T42" s="9"/>
      <c r="U42" s="9"/>
      <c r="V42" s="9"/>
    </row>
    <row r="43" spans="4:22" x14ac:dyDescent="0.25">
      <c r="D43" s="6"/>
      <c r="E43" s="80"/>
      <c r="F43" s="8"/>
      <c r="G43" s="8"/>
      <c r="H43" s="8"/>
      <c r="I43" s="8"/>
      <c r="J43" s="8"/>
      <c r="K43" s="8"/>
      <c r="L43" s="8"/>
      <c r="M43" s="8"/>
      <c r="N43" s="8"/>
      <c r="O43" s="8"/>
      <c r="P43" s="8"/>
      <c r="Q43" s="9"/>
      <c r="R43" s="9"/>
      <c r="S43" s="9"/>
      <c r="T43" s="9"/>
      <c r="U43" s="9"/>
      <c r="V43" s="9"/>
    </row>
    <row r="44" spans="4:22" x14ac:dyDescent="0.25">
      <c r="D44" s="6"/>
      <c r="E44" s="80"/>
      <c r="F44" s="8"/>
      <c r="G44" s="8"/>
      <c r="H44" s="8"/>
      <c r="I44" s="8"/>
      <c r="J44" s="8"/>
      <c r="K44" s="8"/>
      <c r="L44" s="8"/>
      <c r="M44" s="8"/>
      <c r="N44" s="8"/>
      <c r="O44" s="8"/>
      <c r="P44" s="8"/>
      <c r="Q44" s="9"/>
      <c r="R44" s="9"/>
      <c r="S44" s="9"/>
      <c r="T44" s="9"/>
      <c r="U44" s="9"/>
      <c r="V44" s="9"/>
    </row>
    <row r="45" spans="4:22" x14ac:dyDescent="0.25">
      <c r="D45" s="6"/>
      <c r="E45" s="80"/>
      <c r="F45" s="8"/>
      <c r="G45" s="8"/>
      <c r="H45" s="8"/>
      <c r="I45" s="8"/>
      <c r="J45" s="8"/>
      <c r="K45" s="8"/>
      <c r="L45" s="8"/>
      <c r="M45" s="8"/>
      <c r="N45" s="8"/>
      <c r="O45" s="8"/>
      <c r="P45" s="8"/>
      <c r="Q45" s="9"/>
      <c r="R45" s="9"/>
      <c r="S45" s="9"/>
      <c r="T45" s="9"/>
      <c r="U45" s="9"/>
      <c r="V45" s="9"/>
    </row>
    <row r="46" spans="4:22" x14ac:dyDescent="0.25">
      <c r="D46" s="6"/>
      <c r="E46" s="80"/>
      <c r="F46" s="8"/>
      <c r="G46" s="8"/>
      <c r="H46" s="8"/>
      <c r="I46" s="8"/>
      <c r="J46" s="8"/>
      <c r="K46" s="8"/>
      <c r="L46" s="8"/>
      <c r="M46" s="8"/>
      <c r="N46" s="8"/>
      <c r="O46" s="8"/>
      <c r="P46" s="8"/>
      <c r="Q46" s="9"/>
      <c r="R46" s="9"/>
      <c r="S46" s="9"/>
      <c r="T46" s="9"/>
      <c r="U46" s="9"/>
      <c r="V46" s="9"/>
    </row>
    <row r="47" spans="4:22" x14ac:dyDescent="0.25">
      <c r="D47" s="6"/>
      <c r="E47" s="80"/>
      <c r="F47" s="8"/>
      <c r="G47" s="8"/>
      <c r="H47" s="8"/>
      <c r="I47" s="8"/>
      <c r="J47" s="8"/>
      <c r="K47" s="8"/>
      <c r="L47" s="8"/>
      <c r="M47" s="8"/>
      <c r="N47" s="8"/>
      <c r="O47" s="8"/>
      <c r="P47" s="8"/>
      <c r="Q47" s="9"/>
      <c r="R47" s="9"/>
      <c r="S47" s="9"/>
      <c r="T47" s="9"/>
      <c r="U47" s="9"/>
      <c r="V47" s="9"/>
    </row>
    <row r="48" spans="4:22" x14ac:dyDescent="0.25">
      <c r="D48" s="6"/>
      <c r="E48" s="80"/>
      <c r="F48" s="8"/>
      <c r="G48" s="8"/>
      <c r="H48" s="8"/>
      <c r="I48" s="8"/>
      <c r="J48" s="8"/>
      <c r="K48" s="8"/>
      <c r="L48" s="8"/>
      <c r="M48" s="8"/>
      <c r="N48" s="8"/>
      <c r="O48" s="8"/>
      <c r="P48" s="8"/>
      <c r="Q48" s="9"/>
      <c r="R48" s="9"/>
      <c r="S48" s="9"/>
      <c r="T48" s="9"/>
      <c r="U48" s="9"/>
      <c r="V48" s="9"/>
    </row>
    <row r="49" spans="4:22" x14ac:dyDescent="0.25">
      <c r="D49" s="6"/>
      <c r="E49" s="80"/>
      <c r="F49" s="8"/>
      <c r="G49" s="8"/>
      <c r="H49" s="8"/>
      <c r="I49" s="8"/>
      <c r="J49" s="8"/>
      <c r="K49" s="8"/>
      <c r="L49" s="8"/>
      <c r="M49" s="8"/>
      <c r="N49" s="8"/>
      <c r="O49" s="8"/>
      <c r="P49" s="8"/>
      <c r="Q49" s="9"/>
      <c r="R49" s="9"/>
      <c r="S49" s="9"/>
      <c r="T49" s="9"/>
      <c r="U49" s="9"/>
      <c r="V49" s="9"/>
    </row>
    <row r="50" spans="4:22" x14ac:dyDescent="0.25">
      <c r="D50" s="6"/>
      <c r="E50" s="80"/>
      <c r="F50" s="8"/>
      <c r="G50" s="8"/>
      <c r="H50" s="8"/>
      <c r="I50" s="8"/>
      <c r="J50" s="8"/>
      <c r="K50" s="8"/>
      <c r="L50" s="8"/>
      <c r="M50" s="8"/>
      <c r="N50" s="8"/>
      <c r="O50" s="8"/>
      <c r="P50" s="8"/>
      <c r="Q50" s="9"/>
      <c r="R50" s="9"/>
      <c r="S50" s="9"/>
      <c r="T50" s="9"/>
      <c r="U50" s="9"/>
      <c r="V50" s="9"/>
    </row>
    <row r="51" spans="4:22" x14ac:dyDescent="0.25">
      <c r="D51" s="6"/>
      <c r="E51" s="80"/>
      <c r="F51" s="8"/>
      <c r="G51" s="8"/>
      <c r="H51" s="8"/>
      <c r="I51" s="8"/>
      <c r="J51" s="8"/>
      <c r="K51" s="8"/>
      <c r="L51" s="8"/>
      <c r="M51" s="8"/>
      <c r="N51" s="8"/>
      <c r="O51" s="8"/>
      <c r="P51" s="8"/>
      <c r="Q51" s="9"/>
      <c r="R51" s="9"/>
      <c r="S51" s="9"/>
      <c r="T51" s="9"/>
      <c r="U51" s="9"/>
      <c r="V51" s="9"/>
    </row>
    <row r="52" spans="4:22" x14ac:dyDescent="0.25">
      <c r="D52" s="6"/>
      <c r="E52" s="80"/>
      <c r="F52" s="8"/>
      <c r="G52" s="8"/>
      <c r="H52" s="8"/>
      <c r="I52" s="8"/>
      <c r="J52" s="8"/>
      <c r="K52" s="8"/>
      <c r="L52" s="8"/>
      <c r="M52" s="8"/>
      <c r="N52" s="8"/>
      <c r="O52" s="8"/>
      <c r="P52" s="8"/>
      <c r="Q52" s="9"/>
      <c r="R52" s="9"/>
      <c r="S52" s="9"/>
      <c r="T52" s="9"/>
      <c r="U52" s="9"/>
      <c r="V52" s="9"/>
    </row>
    <row r="53" spans="4:22" x14ac:dyDescent="0.25">
      <c r="D53" s="6"/>
      <c r="E53" s="80"/>
      <c r="F53" s="8"/>
      <c r="G53" s="8"/>
      <c r="H53" s="8"/>
      <c r="I53" s="8"/>
      <c r="J53" s="8"/>
      <c r="K53" s="8"/>
      <c r="L53" s="8"/>
      <c r="M53" s="8"/>
      <c r="N53" s="8"/>
      <c r="O53" s="8"/>
      <c r="P53" s="8"/>
      <c r="Q53" s="9"/>
      <c r="R53" s="9"/>
      <c r="S53" s="9"/>
      <c r="T53" s="9"/>
      <c r="U53" s="9"/>
      <c r="V53" s="9"/>
    </row>
    <row r="54" spans="4:22" x14ac:dyDescent="0.25">
      <c r="D54" s="6"/>
      <c r="E54" s="80"/>
      <c r="F54" s="8"/>
      <c r="G54" s="8"/>
      <c r="H54" s="8"/>
      <c r="I54" s="8"/>
      <c r="J54" s="8"/>
      <c r="K54" s="8"/>
      <c r="L54" s="8"/>
      <c r="M54" s="8"/>
      <c r="N54" s="8"/>
      <c r="O54" s="8"/>
      <c r="P54" s="8"/>
      <c r="Q54" s="9"/>
      <c r="R54" s="9"/>
      <c r="S54" s="9"/>
      <c r="T54" s="9"/>
      <c r="U54" s="9"/>
      <c r="V54" s="9"/>
    </row>
    <row r="55" spans="4:22" x14ac:dyDescent="0.25">
      <c r="D55" s="6"/>
      <c r="E55" s="80"/>
      <c r="F55" s="8"/>
      <c r="G55" s="8"/>
      <c r="H55" s="8"/>
      <c r="I55" s="8"/>
      <c r="J55" s="8"/>
      <c r="K55" s="8"/>
      <c r="L55" s="8"/>
      <c r="M55" s="8"/>
      <c r="N55" s="8"/>
      <c r="O55" s="8"/>
      <c r="P55" s="8"/>
      <c r="Q55" s="9"/>
      <c r="R55" s="9"/>
      <c r="S55" s="9"/>
      <c r="T55" s="9"/>
      <c r="U55" s="9"/>
      <c r="V55" s="9"/>
    </row>
    <row r="56" spans="4:22" x14ac:dyDescent="0.25">
      <c r="D56" s="6"/>
      <c r="E56" s="80"/>
      <c r="F56" s="8"/>
      <c r="G56" s="8"/>
      <c r="H56" s="8"/>
      <c r="I56" s="8"/>
      <c r="J56" s="8"/>
      <c r="K56" s="8"/>
      <c r="L56" s="8"/>
      <c r="M56" s="8"/>
      <c r="N56" s="8"/>
      <c r="O56" s="8"/>
      <c r="P56" s="8"/>
      <c r="Q56" s="9"/>
      <c r="R56" s="9"/>
      <c r="S56" s="9"/>
      <c r="T56" s="9"/>
      <c r="U56" s="9"/>
      <c r="V56" s="9"/>
    </row>
    <row r="57" spans="4:22" x14ac:dyDescent="0.25">
      <c r="D57" s="6"/>
      <c r="E57" s="80"/>
      <c r="F57" s="8"/>
      <c r="G57" s="8"/>
      <c r="H57" s="8"/>
      <c r="I57" s="8"/>
      <c r="J57" s="8"/>
      <c r="K57" s="8"/>
      <c r="L57" s="8"/>
      <c r="M57" s="8"/>
      <c r="N57" s="8"/>
      <c r="O57" s="8"/>
      <c r="P57" s="8"/>
      <c r="Q57" s="9"/>
      <c r="R57" s="9"/>
      <c r="S57" s="9"/>
      <c r="T57" s="9"/>
      <c r="U57" s="9"/>
      <c r="V57" s="9"/>
    </row>
    <row r="58" spans="4:22" x14ac:dyDescent="0.25">
      <c r="D58" s="6"/>
      <c r="E58" s="80"/>
      <c r="F58" s="8"/>
      <c r="G58" s="8"/>
      <c r="H58" s="8"/>
      <c r="I58" s="8"/>
      <c r="J58" s="8"/>
      <c r="K58" s="8"/>
      <c r="L58" s="8"/>
      <c r="M58" s="8"/>
      <c r="N58" s="8"/>
      <c r="O58" s="8"/>
      <c r="P58" s="8"/>
      <c r="Q58" s="9"/>
      <c r="R58" s="9"/>
      <c r="S58" s="9"/>
      <c r="T58" s="9"/>
      <c r="U58" s="9"/>
      <c r="V58" s="9"/>
    </row>
    <row r="59" spans="4:22" x14ac:dyDescent="0.25">
      <c r="D59" s="6"/>
      <c r="E59" s="80"/>
      <c r="F59" s="8"/>
      <c r="G59" s="8"/>
      <c r="H59" s="8"/>
      <c r="I59" s="8"/>
      <c r="J59" s="8"/>
      <c r="K59" s="8"/>
      <c r="L59" s="8"/>
      <c r="M59" s="8"/>
      <c r="N59" s="8"/>
      <c r="O59" s="8"/>
      <c r="P59" s="8"/>
      <c r="Q59" s="9"/>
      <c r="R59" s="9"/>
      <c r="S59" s="9"/>
      <c r="T59" s="9"/>
      <c r="U59" s="9"/>
      <c r="V59" s="9"/>
    </row>
    <row r="60" spans="4:22" x14ac:dyDescent="0.25">
      <c r="D60" s="6"/>
      <c r="E60" s="80"/>
      <c r="F60" s="8"/>
      <c r="G60" s="8"/>
      <c r="H60" s="8"/>
      <c r="I60" s="8"/>
      <c r="J60" s="8"/>
      <c r="K60" s="8"/>
      <c r="L60" s="8"/>
      <c r="M60" s="8"/>
      <c r="N60" s="8"/>
      <c r="O60" s="8"/>
      <c r="P60" s="8"/>
      <c r="Q60" s="9"/>
      <c r="R60" s="9"/>
      <c r="S60" s="9"/>
      <c r="T60" s="9"/>
      <c r="U60" s="9"/>
      <c r="V60" s="9"/>
    </row>
    <row r="61" spans="4:22" x14ac:dyDescent="0.25">
      <c r="D61" s="6"/>
      <c r="E61" s="80"/>
      <c r="F61" s="8"/>
      <c r="G61" s="8"/>
      <c r="H61" s="8"/>
      <c r="I61" s="8"/>
      <c r="J61" s="8"/>
      <c r="K61" s="8"/>
      <c r="L61" s="8"/>
      <c r="M61" s="8"/>
      <c r="N61" s="8"/>
      <c r="O61" s="8"/>
      <c r="P61" s="8"/>
      <c r="Q61" s="9"/>
      <c r="R61" s="9"/>
      <c r="S61" s="9"/>
      <c r="T61" s="9"/>
      <c r="U61" s="9"/>
      <c r="V61" s="9"/>
    </row>
    <row r="62" spans="4:22" x14ac:dyDescent="0.25">
      <c r="D62" s="6"/>
      <c r="E62" s="80"/>
      <c r="F62" s="8"/>
      <c r="G62" s="8"/>
      <c r="H62" s="8"/>
      <c r="I62" s="8"/>
      <c r="J62" s="8"/>
      <c r="K62" s="8"/>
      <c r="L62" s="8"/>
      <c r="M62" s="8"/>
      <c r="N62" s="8"/>
      <c r="O62" s="8"/>
      <c r="P62" s="8"/>
      <c r="Q62" s="9"/>
      <c r="R62" s="9"/>
      <c r="S62" s="9"/>
      <c r="T62" s="9"/>
      <c r="U62" s="9"/>
      <c r="V62" s="9"/>
    </row>
    <row r="63" spans="4:22" x14ac:dyDescent="0.25">
      <c r="D63" s="6"/>
      <c r="E63" s="80"/>
      <c r="F63" s="8"/>
      <c r="G63" s="8"/>
      <c r="H63" s="8"/>
      <c r="I63" s="8"/>
      <c r="J63" s="8"/>
      <c r="K63" s="8"/>
      <c r="L63" s="8"/>
      <c r="M63" s="8"/>
      <c r="N63" s="8"/>
      <c r="O63" s="8"/>
      <c r="P63" s="8"/>
      <c r="Q63" s="9"/>
      <c r="R63" s="9"/>
      <c r="S63" s="9"/>
      <c r="T63" s="9"/>
      <c r="U63" s="9"/>
      <c r="V63" s="9"/>
    </row>
    <row r="64" spans="4:22" x14ac:dyDescent="0.25">
      <c r="D64" s="6"/>
      <c r="E64" s="80"/>
      <c r="F64" s="8"/>
      <c r="G64" s="8"/>
      <c r="H64" s="8"/>
      <c r="I64" s="8"/>
      <c r="J64" s="8"/>
      <c r="K64" s="8"/>
      <c r="L64" s="8"/>
      <c r="M64" s="8"/>
      <c r="N64" s="8"/>
      <c r="O64" s="8"/>
      <c r="P64" s="8"/>
      <c r="Q64" s="9"/>
      <c r="R64" s="9"/>
      <c r="S64" s="9"/>
      <c r="T64" s="9"/>
      <c r="U64" s="9"/>
      <c r="V64" s="9"/>
    </row>
    <row r="65" spans="4:22" x14ac:dyDescent="0.25">
      <c r="D65" s="6"/>
      <c r="E65" s="80"/>
      <c r="F65" s="8"/>
      <c r="G65" s="8"/>
      <c r="H65" s="8"/>
      <c r="I65" s="8"/>
      <c r="J65" s="8"/>
      <c r="K65" s="8"/>
      <c r="L65" s="8"/>
      <c r="M65" s="8"/>
      <c r="N65" s="8"/>
      <c r="O65" s="8"/>
      <c r="P65" s="8"/>
      <c r="Q65" s="9"/>
      <c r="R65" s="9"/>
      <c r="S65" s="9"/>
      <c r="T65" s="9"/>
      <c r="U65" s="9"/>
      <c r="V65" s="9"/>
    </row>
    <row r="66" spans="4:22" x14ac:dyDescent="0.25">
      <c r="D66" s="6"/>
      <c r="E66" s="80"/>
      <c r="F66" s="8"/>
      <c r="G66" s="8"/>
      <c r="H66" s="8"/>
      <c r="I66" s="8"/>
      <c r="J66" s="8"/>
      <c r="K66" s="8"/>
      <c r="L66" s="8"/>
      <c r="M66" s="8"/>
      <c r="N66" s="8"/>
      <c r="O66" s="8"/>
      <c r="P66" s="8"/>
      <c r="Q66" s="9"/>
      <c r="R66" s="9"/>
      <c r="S66" s="9"/>
      <c r="T66" s="9"/>
      <c r="U66" s="9"/>
      <c r="V66" s="9"/>
    </row>
    <row r="67" spans="4:22" x14ac:dyDescent="0.25">
      <c r="D67" s="6"/>
      <c r="E67" s="80"/>
      <c r="F67" s="8"/>
      <c r="G67" s="8"/>
      <c r="H67" s="8"/>
      <c r="I67" s="8"/>
      <c r="J67" s="8"/>
      <c r="K67" s="8"/>
      <c r="L67" s="8"/>
      <c r="M67" s="8"/>
      <c r="N67" s="8"/>
      <c r="O67" s="8"/>
      <c r="P67" s="8"/>
      <c r="Q67" s="9"/>
      <c r="R67" s="9"/>
      <c r="S67" s="9"/>
      <c r="T67" s="9"/>
      <c r="U67" s="9"/>
      <c r="V67" s="9"/>
    </row>
    <row r="68" spans="4:22" x14ac:dyDescent="0.25">
      <c r="D68" s="6"/>
      <c r="E68" s="80"/>
      <c r="F68" s="8"/>
      <c r="G68" s="8"/>
      <c r="H68" s="8"/>
      <c r="I68" s="8"/>
      <c r="J68" s="8"/>
      <c r="K68" s="8"/>
      <c r="L68" s="8"/>
      <c r="M68" s="8"/>
      <c r="N68" s="8"/>
      <c r="O68" s="8"/>
      <c r="P68" s="8"/>
      <c r="Q68" s="9"/>
      <c r="R68" s="9"/>
      <c r="S68" s="9"/>
      <c r="T68" s="9"/>
      <c r="U68" s="9"/>
      <c r="V68" s="9"/>
    </row>
    <row r="69" spans="4:22" x14ac:dyDescent="0.25">
      <c r="D69" s="6"/>
      <c r="E69" s="80"/>
      <c r="F69" s="8"/>
      <c r="G69" s="8"/>
      <c r="H69" s="8"/>
      <c r="I69" s="8"/>
      <c r="J69" s="8"/>
      <c r="K69" s="8"/>
      <c r="L69" s="8"/>
      <c r="M69" s="8"/>
      <c r="N69" s="8"/>
      <c r="O69" s="8"/>
      <c r="P69" s="8"/>
      <c r="Q69" s="9"/>
      <c r="R69" s="9"/>
      <c r="S69" s="9"/>
      <c r="T69" s="9"/>
      <c r="U69" s="9"/>
      <c r="V69" s="9"/>
    </row>
    <row r="70" spans="4:22" x14ac:dyDescent="0.25">
      <c r="D70" s="6"/>
      <c r="E70" s="80"/>
      <c r="F70" s="8"/>
      <c r="G70" s="8"/>
      <c r="H70" s="8"/>
      <c r="I70" s="8"/>
      <c r="J70" s="8"/>
      <c r="K70" s="8"/>
      <c r="L70" s="8"/>
      <c r="M70" s="8"/>
      <c r="N70" s="8"/>
      <c r="O70" s="8"/>
      <c r="P70" s="8"/>
      <c r="Q70" s="9"/>
      <c r="R70" s="9"/>
      <c r="S70" s="9"/>
      <c r="T70" s="9"/>
      <c r="U70" s="9"/>
      <c r="V70" s="9"/>
    </row>
    <row r="71" spans="4:22" x14ac:dyDescent="0.25">
      <c r="D71" s="6"/>
      <c r="E71" s="80"/>
      <c r="F71" s="8"/>
      <c r="G71" s="8"/>
      <c r="H71" s="8"/>
      <c r="I71" s="8"/>
      <c r="J71" s="8"/>
      <c r="K71" s="8"/>
      <c r="L71" s="8"/>
      <c r="M71" s="8"/>
      <c r="N71" s="8"/>
      <c r="O71" s="8"/>
      <c r="P71" s="8"/>
      <c r="Q71" s="9"/>
      <c r="R71" s="9"/>
      <c r="S71" s="9"/>
      <c r="T71" s="9"/>
      <c r="U71" s="9"/>
      <c r="V71" s="9"/>
    </row>
    <row r="72" spans="4:22" x14ac:dyDescent="0.25">
      <c r="D72" s="6"/>
      <c r="E72" s="80"/>
      <c r="F72" s="8"/>
      <c r="G72" s="8"/>
      <c r="H72" s="8"/>
      <c r="I72" s="8"/>
      <c r="J72" s="8"/>
      <c r="K72" s="8"/>
      <c r="L72" s="8"/>
      <c r="M72" s="8"/>
      <c r="N72" s="8"/>
      <c r="O72" s="8"/>
      <c r="P72" s="8"/>
      <c r="Q72" s="9"/>
      <c r="R72" s="9"/>
      <c r="S72" s="9"/>
      <c r="T72" s="9"/>
      <c r="U72" s="9"/>
      <c r="V72" s="9"/>
    </row>
    <row r="73" spans="4:22" x14ac:dyDescent="0.25">
      <c r="D73" s="6"/>
      <c r="E73" s="80"/>
      <c r="F73" s="8"/>
      <c r="G73" s="8"/>
      <c r="H73" s="8"/>
      <c r="I73" s="8"/>
      <c r="J73" s="8"/>
      <c r="K73" s="8"/>
      <c r="L73" s="8"/>
      <c r="M73" s="8"/>
      <c r="N73" s="8"/>
      <c r="O73" s="8"/>
      <c r="P73" s="8"/>
      <c r="Q73" s="9"/>
      <c r="R73" s="9"/>
      <c r="S73" s="9"/>
      <c r="T73" s="9"/>
      <c r="U73" s="9"/>
      <c r="V73" s="9"/>
    </row>
    <row r="74" spans="4:22" x14ac:dyDescent="0.25">
      <c r="D74" s="6"/>
      <c r="E74" s="80"/>
      <c r="F74" s="8"/>
      <c r="G74" s="8"/>
      <c r="H74" s="8"/>
      <c r="I74" s="8"/>
      <c r="J74" s="8"/>
      <c r="K74" s="8"/>
      <c r="L74" s="8"/>
      <c r="M74" s="8"/>
      <c r="N74" s="8"/>
      <c r="O74" s="8"/>
      <c r="P74" s="8"/>
      <c r="Q74" s="9"/>
      <c r="R74" s="9"/>
      <c r="S74" s="9"/>
      <c r="T74" s="9"/>
      <c r="U74" s="9"/>
      <c r="V74" s="9"/>
    </row>
    <row r="75" spans="4:22" x14ac:dyDescent="0.25">
      <c r="D75" s="6"/>
      <c r="E75" s="80"/>
      <c r="F75" s="8"/>
      <c r="G75" s="8"/>
      <c r="H75" s="8"/>
      <c r="I75" s="8"/>
      <c r="J75" s="8"/>
      <c r="K75" s="8"/>
      <c r="L75" s="8"/>
      <c r="M75" s="8"/>
      <c r="N75" s="8"/>
      <c r="O75" s="8"/>
      <c r="P75" s="8"/>
      <c r="Q75" s="9"/>
      <c r="R75" s="9"/>
      <c r="S75" s="9"/>
      <c r="T75" s="9"/>
      <c r="U75" s="9"/>
      <c r="V75" s="9"/>
    </row>
    <row r="76" spans="4:22" x14ac:dyDescent="0.25">
      <c r="D76" s="6"/>
      <c r="E76" s="80"/>
      <c r="F76" s="8"/>
      <c r="G76" s="8"/>
      <c r="H76" s="8"/>
      <c r="I76" s="8"/>
      <c r="J76" s="8"/>
      <c r="K76" s="8"/>
      <c r="L76" s="8"/>
      <c r="M76" s="8"/>
      <c r="N76" s="8"/>
      <c r="O76" s="8"/>
      <c r="P76" s="8"/>
      <c r="Q76" s="9"/>
      <c r="R76" s="9"/>
      <c r="S76" s="9"/>
      <c r="T76" s="9"/>
      <c r="U76" s="9"/>
      <c r="V76" s="9"/>
    </row>
    <row r="77" spans="4:22" x14ac:dyDescent="0.25">
      <c r="D77" s="6"/>
      <c r="E77" s="80"/>
      <c r="F77" s="8"/>
      <c r="G77" s="8"/>
      <c r="H77" s="8"/>
      <c r="I77" s="8"/>
      <c r="J77" s="8"/>
      <c r="K77" s="8"/>
      <c r="L77" s="8"/>
      <c r="M77" s="8"/>
      <c r="N77" s="8"/>
      <c r="O77" s="8"/>
      <c r="P77" s="8"/>
      <c r="Q77" s="9"/>
      <c r="R77" s="9"/>
      <c r="S77" s="9"/>
      <c r="T77" s="9"/>
      <c r="U77" s="9"/>
      <c r="V77" s="9"/>
    </row>
    <row r="78" spans="4:22" x14ac:dyDescent="0.25">
      <c r="D78" s="6"/>
      <c r="E78" s="80"/>
      <c r="F78" s="8"/>
      <c r="G78" s="8"/>
      <c r="H78" s="8"/>
      <c r="I78" s="8"/>
      <c r="J78" s="8"/>
      <c r="K78" s="8"/>
      <c r="L78" s="8"/>
      <c r="M78" s="8"/>
      <c r="N78" s="8"/>
      <c r="O78" s="8"/>
      <c r="P78" s="8"/>
      <c r="Q78" s="9"/>
      <c r="R78" s="9"/>
      <c r="S78" s="9"/>
      <c r="T78" s="9"/>
      <c r="U78" s="9"/>
      <c r="V78" s="9"/>
    </row>
    <row r="79" spans="4:22" x14ac:dyDescent="0.25">
      <c r="D79" s="6"/>
      <c r="E79" s="80"/>
      <c r="F79" s="8"/>
      <c r="G79" s="8"/>
      <c r="H79" s="8"/>
      <c r="I79" s="8"/>
      <c r="J79" s="8"/>
      <c r="K79" s="8"/>
      <c r="L79" s="8"/>
      <c r="M79" s="8"/>
      <c r="N79" s="8"/>
      <c r="O79" s="8"/>
      <c r="P79" s="8"/>
      <c r="Q79" s="9"/>
      <c r="R79" s="9"/>
      <c r="S79" s="9"/>
      <c r="T79" s="9"/>
      <c r="U79" s="9"/>
      <c r="V79" s="9"/>
    </row>
    <row r="80" spans="4:22" x14ac:dyDescent="0.25">
      <c r="D80" s="6"/>
      <c r="E80" s="80"/>
      <c r="F80" s="8"/>
      <c r="G80" s="8"/>
      <c r="H80" s="8"/>
      <c r="I80" s="8"/>
      <c r="J80" s="8"/>
      <c r="K80" s="8"/>
      <c r="L80" s="8"/>
      <c r="M80" s="8"/>
      <c r="N80" s="8"/>
      <c r="O80" s="8"/>
      <c r="P80" s="8"/>
      <c r="Q80" s="9"/>
      <c r="R80" s="9"/>
      <c r="S80" s="9"/>
      <c r="T80" s="9"/>
      <c r="U80" s="9"/>
      <c r="V80" s="9"/>
    </row>
    <row r="81" spans="4:22" x14ac:dyDescent="0.25">
      <c r="D81" s="6"/>
      <c r="E81" s="80"/>
      <c r="F81" s="8"/>
      <c r="G81" s="8"/>
      <c r="H81" s="8"/>
      <c r="I81" s="8"/>
      <c r="J81" s="8"/>
      <c r="K81" s="8"/>
      <c r="L81" s="8"/>
      <c r="M81" s="8"/>
      <c r="N81" s="8"/>
      <c r="O81" s="8"/>
      <c r="P81" s="8"/>
      <c r="Q81" s="9"/>
      <c r="R81" s="9"/>
      <c r="S81" s="9"/>
      <c r="T81" s="9"/>
      <c r="U81" s="9"/>
      <c r="V81" s="9"/>
    </row>
    <row r="82" spans="4:22" x14ac:dyDescent="0.25">
      <c r="D82" s="6"/>
      <c r="E82" s="80"/>
      <c r="F82" s="8"/>
      <c r="G82" s="8"/>
      <c r="H82" s="8"/>
      <c r="I82" s="8"/>
      <c r="J82" s="8"/>
      <c r="K82" s="8"/>
      <c r="L82" s="8"/>
      <c r="M82" s="8"/>
      <c r="N82" s="8"/>
      <c r="O82" s="8"/>
      <c r="P82" s="8"/>
      <c r="Q82" s="9"/>
      <c r="R82" s="9"/>
      <c r="S82" s="9"/>
      <c r="T82" s="9"/>
      <c r="U82" s="9"/>
      <c r="V82" s="9"/>
    </row>
    <row r="83" spans="4:22" x14ac:dyDescent="0.25">
      <c r="D83" s="6"/>
      <c r="E83" s="80"/>
      <c r="F83" s="8"/>
      <c r="G83" s="8"/>
      <c r="H83" s="8"/>
      <c r="I83" s="8"/>
      <c r="J83" s="8"/>
      <c r="K83" s="8"/>
      <c r="L83" s="8"/>
      <c r="M83" s="8"/>
      <c r="N83" s="8"/>
      <c r="O83" s="8"/>
      <c r="P83" s="8"/>
      <c r="Q83" s="9"/>
      <c r="R83" s="9"/>
      <c r="S83" s="9"/>
      <c r="T83" s="9"/>
      <c r="U83" s="9"/>
      <c r="V83" s="9"/>
    </row>
    <row r="84" spans="4:22" x14ac:dyDescent="0.25">
      <c r="D84" s="6"/>
      <c r="E84" s="80"/>
      <c r="F84" s="8"/>
      <c r="G84" s="8"/>
      <c r="H84" s="8"/>
      <c r="I84" s="8"/>
      <c r="J84" s="8"/>
      <c r="K84" s="8"/>
      <c r="L84" s="8"/>
      <c r="M84" s="8"/>
      <c r="N84" s="8"/>
      <c r="O84" s="8"/>
      <c r="P84" s="8"/>
      <c r="Q84" s="9"/>
      <c r="R84" s="9"/>
      <c r="S84" s="9"/>
      <c r="T84" s="9"/>
      <c r="U84" s="9"/>
      <c r="V84" s="9"/>
    </row>
    <row r="85" spans="4:22" x14ac:dyDescent="0.25">
      <c r="D85" s="6"/>
      <c r="E85" s="80"/>
      <c r="F85" s="8"/>
      <c r="G85" s="8"/>
      <c r="H85" s="8"/>
      <c r="I85" s="8"/>
      <c r="J85" s="8"/>
      <c r="K85" s="8"/>
      <c r="L85" s="8"/>
      <c r="M85" s="8"/>
      <c r="N85" s="8"/>
      <c r="O85" s="8"/>
      <c r="P85" s="8"/>
      <c r="Q85" s="9"/>
      <c r="R85" s="9"/>
      <c r="S85" s="9"/>
      <c r="T85" s="9"/>
      <c r="U85" s="9"/>
      <c r="V85" s="9"/>
    </row>
    <row r="86" spans="4:22" x14ac:dyDescent="0.25">
      <c r="D86" s="6"/>
      <c r="E86" s="80"/>
      <c r="F86" s="8"/>
      <c r="G86" s="8"/>
      <c r="H86" s="8"/>
      <c r="I86" s="8"/>
      <c r="J86" s="8"/>
      <c r="K86" s="8"/>
      <c r="L86" s="8"/>
      <c r="M86" s="8"/>
      <c r="N86" s="8"/>
      <c r="O86" s="8"/>
      <c r="P86" s="8"/>
      <c r="Q86" s="9"/>
      <c r="R86" s="9"/>
      <c r="S86" s="9"/>
      <c r="T86" s="9"/>
      <c r="U86" s="9"/>
      <c r="V86" s="9"/>
    </row>
    <row r="87" spans="4:22" x14ac:dyDescent="0.25">
      <c r="D87" s="6"/>
      <c r="E87" s="80"/>
      <c r="F87" s="8"/>
      <c r="G87" s="8"/>
      <c r="H87" s="8"/>
      <c r="I87" s="8"/>
      <c r="J87" s="8"/>
      <c r="K87" s="8"/>
      <c r="L87" s="8"/>
      <c r="M87" s="8"/>
      <c r="N87" s="8"/>
      <c r="O87" s="8"/>
      <c r="P87" s="8"/>
      <c r="Q87" s="9"/>
      <c r="R87" s="9"/>
      <c r="S87" s="9"/>
      <c r="T87" s="9"/>
      <c r="U87" s="9"/>
      <c r="V87" s="9"/>
    </row>
    <row r="88" spans="4:22" x14ac:dyDescent="0.25">
      <c r="D88" s="6"/>
      <c r="E88" s="80"/>
      <c r="F88" s="8"/>
      <c r="G88" s="8"/>
      <c r="H88" s="8"/>
      <c r="I88" s="8"/>
      <c r="J88" s="8"/>
      <c r="K88" s="8"/>
      <c r="L88" s="8"/>
      <c r="M88" s="8"/>
      <c r="N88" s="8"/>
      <c r="O88" s="8"/>
      <c r="P88" s="8"/>
      <c r="Q88" s="9"/>
      <c r="R88" s="9"/>
      <c r="S88" s="9"/>
      <c r="T88" s="9"/>
      <c r="U88" s="9"/>
      <c r="V88" s="9"/>
    </row>
    <row r="89" spans="4:22" x14ac:dyDescent="0.25">
      <c r="D89" s="6"/>
      <c r="E89" s="80"/>
      <c r="F89" s="8"/>
      <c r="G89" s="8"/>
      <c r="H89" s="8"/>
      <c r="I89" s="8"/>
      <c r="J89" s="8"/>
      <c r="K89" s="8"/>
      <c r="L89" s="8"/>
      <c r="M89" s="8"/>
      <c r="N89" s="8"/>
      <c r="O89" s="8"/>
      <c r="P89" s="8"/>
      <c r="Q89" s="9"/>
      <c r="R89" s="9"/>
      <c r="S89" s="9"/>
      <c r="T89" s="9"/>
      <c r="U89" s="9"/>
      <c r="V89" s="9"/>
    </row>
    <row r="90" spans="4:22" x14ac:dyDescent="0.25">
      <c r="D90" s="6"/>
      <c r="E90" s="80"/>
      <c r="F90" s="8"/>
      <c r="G90" s="8"/>
      <c r="H90" s="8"/>
      <c r="I90" s="8"/>
      <c r="J90" s="8"/>
      <c r="K90" s="8"/>
      <c r="L90" s="8"/>
      <c r="M90" s="8"/>
      <c r="N90" s="8"/>
      <c r="O90" s="8"/>
      <c r="P90" s="8"/>
      <c r="Q90" s="9"/>
      <c r="R90" s="9"/>
      <c r="S90" s="9"/>
      <c r="T90" s="9"/>
      <c r="U90" s="9"/>
      <c r="V90" s="9"/>
    </row>
    <row r="91" spans="4:22" x14ac:dyDescent="0.25">
      <c r="D91" s="6"/>
      <c r="E91" s="80"/>
      <c r="F91" s="8"/>
      <c r="G91" s="8"/>
      <c r="H91" s="8"/>
      <c r="I91" s="8"/>
      <c r="J91" s="8"/>
      <c r="K91" s="8"/>
      <c r="L91" s="8"/>
      <c r="M91" s="8"/>
      <c r="N91" s="8"/>
      <c r="O91" s="8"/>
      <c r="P91" s="8"/>
      <c r="Q91" s="9"/>
      <c r="R91" s="9"/>
      <c r="S91" s="9"/>
      <c r="T91" s="9"/>
      <c r="U91" s="9"/>
      <c r="V91" s="9"/>
    </row>
    <row r="92" spans="4:22" x14ac:dyDescent="0.25">
      <c r="D92" s="6"/>
      <c r="E92" s="80"/>
      <c r="F92" s="8"/>
      <c r="G92" s="8"/>
      <c r="H92" s="8"/>
      <c r="I92" s="8"/>
      <c r="J92" s="8"/>
      <c r="K92" s="8"/>
      <c r="L92" s="8"/>
      <c r="M92" s="8"/>
      <c r="N92" s="8"/>
      <c r="O92" s="8"/>
      <c r="P92" s="8"/>
      <c r="Q92" s="9"/>
      <c r="R92" s="9"/>
      <c r="S92" s="9"/>
      <c r="T92" s="9"/>
      <c r="U92" s="9"/>
      <c r="V92" s="9"/>
    </row>
    <row r="93" spans="4:22" x14ac:dyDescent="0.25">
      <c r="D93" s="6"/>
      <c r="E93" s="80"/>
      <c r="F93" s="8"/>
      <c r="G93" s="8"/>
      <c r="H93" s="8"/>
      <c r="I93" s="8"/>
      <c r="J93" s="8"/>
      <c r="K93" s="8"/>
      <c r="L93" s="8"/>
      <c r="M93" s="8"/>
      <c r="N93" s="8"/>
      <c r="O93" s="8"/>
      <c r="P93" s="8"/>
      <c r="Q93" s="9"/>
      <c r="R93" s="9"/>
      <c r="S93" s="9"/>
      <c r="T93" s="9"/>
      <c r="U93" s="9"/>
      <c r="V93" s="9"/>
    </row>
    <row r="94" spans="4:22" x14ac:dyDescent="0.25">
      <c r="D94" s="6"/>
      <c r="E94" s="80"/>
      <c r="F94" s="8"/>
      <c r="G94" s="8"/>
      <c r="H94" s="8"/>
      <c r="I94" s="8"/>
      <c r="J94" s="8"/>
      <c r="K94" s="8"/>
      <c r="L94" s="8"/>
      <c r="M94" s="8"/>
      <c r="N94" s="8"/>
      <c r="O94" s="8"/>
      <c r="P94" s="8"/>
      <c r="Q94" s="9"/>
      <c r="R94" s="9"/>
      <c r="S94" s="9"/>
      <c r="T94" s="9"/>
      <c r="U94" s="9"/>
      <c r="V94" s="9"/>
    </row>
    <row r="95" spans="4:22" x14ac:dyDescent="0.25">
      <c r="D95" s="6"/>
      <c r="E95" s="80"/>
      <c r="F95" s="8"/>
      <c r="G95" s="8"/>
      <c r="H95" s="8"/>
      <c r="I95" s="8"/>
      <c r="J95" s="8"/>
      <c r="K95" s="8"/>
      <c r="L95" s="8"/>
      <c r="M95" s="8"/>
      <c r="N95" s="8"/>
      <c r="O95" s="8"/>
      <c r="P95" s="8"/>
      <c r="Q95" s="9"/>
      <c r="R95" s="9"/>
      <c r="S95" s="9"/>
      <c r="T95" s="9"/>
      <c r="U95" s="9"/>
      <c r="V95" s="9"/>
    </row>
    <row r="96" spans="4:22" x14ac:dyDescent="0.25">
      <c r="D96" s="6"/>
      <c r="E96" s="80"/>
      <c r="F96" s="8"/>
      <c r="G96" s="8"/>
      <c r="H96" s="8"/>
      <c r="I96" s="8"/>
      <c r="J96" s="8"/>
      <c r="K96" s="8"/>
      <c r="L96" s="8"/>
      <c r="M96" s="8"/>
      <c r="N96" s="8"/>
      <c r="O96" s="8"/>
      <c r="P96" s="8"/>
      <c r="Q96" s="9"/>
      <c r="R96" s="9"/>
      <c r="S96" s="9"/>
      <c r="T96" s="9"/>
      <c r="U96" s="9"/>
      <c r="V96" s="9"/>
    </row>
    <row r="97" spans="4:22" x14ac:dyDescent="0.25">
      <c r="D97" s="6"/>
      <c r="E97" s="80"/>
      <c r="F97" s="8"/>
      <c r="G97" s="8"/>
      <c r="H97" s="8"/>
      <c r="I97" s="8"/>
      <c r="J97" s="8"/>
      <c r="K97" s="8"/>
      <c r="L97" s="8"/>
      <c r="M97" s="8"/>
      <c r="N97" s="8"/>
      <c r="O97" s="8"/>
      <c r="P97" s="8"/>
      <c r="Q97" s="9"/>
      <c r="R97" s="9"/>
      <c r="S97" s="9"/>
      <c r="T97" s="9"/>
      <c r="U97" s="9"/>
      <c r="V97" s="9"/>
    </row>
    <row r="98" spans="4:22" x14ac:dyDescent="0.25">
      <c r="D98" s="6"/>
      <c r="E98" s="80"/>
      <c r="F98" s="8"/>
      <c r="G98" s="8"/>
      <c r="H98" s="8"/>
      <c r="I98" s="8"/>
      <c r="J98" s="8"/>
      <c r="K98" s="8"/>
      <c r="L98" s="8"/>
      <c r="M98" s="8"/>
      <c r="N98" s="8"/>
      <c r="O98" s="8"/>
      <c r="P98" s="8"/>
      <c r="Q98" s="9"/>
      <c r="R98" s="9"/>
      <c r="S98" s="9"/>
      <c r="T98" s="9"/>
      <c r="U98" s="9"/>
      <c r="V98" s="9"/>
    </row>
    <row r="99" spans="4:22" x14ac:dyDescent="0.25">
      <c r="D99" s="6"/>
      <c r="E99" s="80"/>
      <c r="F99" s="8"/>
      <c r="G99" s="8"/>
      <c r="H99" s="8"/>
      <c r="I99" s="8"/>
      <c r="J99" s="8"/>
      <c r="K99" s="8"/>
      <c r="L99" s="8"/>
      <c r="M99" s="8"/>
      <c r="N99" s="8"/>
      <c r="O99" s="8"/>
      <c r="P99" s="8"/>
      <c r="Q99" s="9"/>
      <c r="R99" s="9"/>
      <c r="S99" s="9"/>
      <c r="T99" s="9"/>
      <c r="U99" s="9"/>
      <c r="V99" s="9"/>
    </row>
    <row r="100" spans="4:22" x14ac:dyDescent="0.25">
      <c r="D100" s="6"/>
      <c r="E100" s="80"/>
      <c r="F100" s="8"/>
      <c r="G100" s="8"/>
      <c r="H100" s="8"/>
      <c r="I100" s="8"/>
      <c r="J100" s="8"/>
      <c r="K100" s="8"/>
      <c r="L100" s="8"/>
      <c r="M100" s="8"/>
      <c r="N100" s="8"/>
      <c r="O100" s="8"/>
      <c r="P100" s="8"/>
      <c r="Q100" s="9"/>
      <c r="R100" s="9"/>
      <c r="S100" s="9"/>
      <c r="T100" s="9"/>
      <c r="U100" s="9"/>
      <c r="V100" s="9"/>
    </row>
    <row r="101" spans="4:22" x14ac:dyDescent="0.25">
      <c r="D101" s="6"/>
      <c r="E101" s="80"/>
      <c r="F101" s="8"/>
      <c r="G101" s="8"/>
      <c r="H101" s="8"/>
      <c r="I101" s="8"/>
      <c r="J101" s="8"/>
      <c r="K101" s="8"/>
      <c r="L101" s="8"/>
      <c r="M101" s="8"/>
      <c r="N101" s="8"/>
      <c r="O101" s="8"/>
      <c r="P101" s="8"/>
      <c r="Q101" s="9"/>
      <c r="R101" s="9"/>
      <c r="S101" s="9"/>
      <c r="T101" s="9"/>
      <c r="U101" s="9"/>
      <c r="V101" s="9"/>
    </row>
    <row r="102" spans="4:22" x14ac:dyDescent="0.25">
      <c r="D102" s="6"/>
      <c r="E102" s="80"/>
      <c r="F102" s="8"/>
      <c r="G102" s="8"/>
      <c r="H102" s="8"/>
      <c r="I102" s="8"/>
      <c r="J102" s="8"/>
      <c r="K102" s="8"/>
      <c r="L102" s="8"/>
      <c r="M102" s="8"/>
      <c r="N102" s="8"/>
      <c r="O102" s="8"/>
      <c r="P102" s="8"/>
      <c r="Q102" s="9"/>
      <c r="R102" s="9"/>
      <c r="S102" s="9"/>
      <c r="T102" s="9"/>
      <c r="U102" s="9"/>
      <c r="V102" s="9"/>
    </row>
    <row r="103" spans="4:22" x14ac:dyDescent="0.25">
      <c r="D103" s="6"/>
      <c r="E103" s="80"/>
      <c r="F103" s="8"/>
      <c r="G103" s="8"/>
      <c r="H103" s="8"/>
      <c r="I103" s="8"/>
      <c r="J103" s="8"/>
      <c r="K103" s="8"/>
      <c r="L103" s="8"/>
      <c r="M103" s="8"/>
      <c r="N103" s="8"/>
      <c r="O103" s="8"/>
      <c r="P103" s="8"/>
      <c r="Q103" s="9"/>
      <c r="R103" s="9"/>
      <c r="S103" s="9"/>
      <c r="T103" s="9"/>
      <c r="U103" s="9"/>
      <c r="V103" s="9"/>
    </row>
    <row r="104" spans="4:22" x14ac:dyDescent="0.25">
      <c r="D104" s="6"/>
      <c r="E104" s="80"/>
      <c r="F104" s="8"/>
      <c r="G104" s="8"/>
      <c r="H104" s="8"/>
      <c r="I104" s="8"/>
      <c r="J104" s="8"/>
      <c r="K104" s="8"/>
      <c r="L104" s="8"/>
      <c r="M104" s="8"/>
      <c r="N104" s="8"/>
      <c r="O104" s="8"/>
      <c r="P104" s="8"/>
      <c r="Q104" s="9"/>
      <c r="R104" s="9"/>
      <c r="S104" s="9"/>
      <c r="T104" s="9"/>
      <c r="U104" s="9"/>
      <c r="V104" s="9"/>
    </row>
    <row r="105" spans="4:22" x14ac:dyDescent="0.25">
      <c r="D105" s="6"/>
      <c r="E105" s="80"/>
      <c r="F105" s="8"/>
      <c r="G105" s="8"/>
      <c r="H105" s="8"/>
      <c r="I105" s="8"/>
      <c r="J105" s="8"/>
      <c r="K105" s="8"/>
      <c r="L105" s="8"/>
      <c r="M105" s="8"/>
      <c r="N105" s="8"/>
      <c r="O105" s="8"/>
      <c r="P105" s="8"/>
      <c r="Q105" s="9"/>
      <c r="R105" s="9"/>
      <c r="S105" s="9"/>
      <c r="T105" s="9"/>
      <c r="U105" s="9"/>
      <c r="V105" s="9"/>
    </row>
    <row r="106" spans="4:22" x14ac:dyDescent="0.25">
      <c r="D106" s="6"/>
      <c r="E106" s="80"/>
      <c r="F106" s="8"/>
      <c r="G106" s="8"/>
      <c r="H106" s="8"/>
      <c r="I106" s="8"/>
      <c r="J106" s="8"/>
      <c r="K106" s="8"/>
      <c r="L106" s="8"/>
      <c r="M106" s="8"/>
      <c r="N106" s="8"/>
      <c r="O106" s="8"/>
      <c r="P106" s="8"/>
      <c r="Q106" s="9"/>
      <c r="R106" s="9"/>
      <c r="S106" s="9"/>
      <c r="T106" s="9"/>
      <c r="U106" s="9"/>
      <c r="V106" s="9"/>
    </row>
    <row r="107" spans="4:22" x14ac:dyDescent="0.25">
      <c r="D107" s="6"/>
      <c r="E107" s="80"/>
      <c r="F107" s="8"/>
      <c r="G107" s="8"/>
      <c r="H107" s="8"/>
      <c r="I107" s="8"/>
      <c r="J107" s="8"/>
      <c r="K107" s="8"/>
      <c r="L107" s="8"/>
      <c r="M107" s="8"/>
      <c r="N107" s="8"/>
      <c r="O107" s="8"/>
      <c r="P107" s="8"/>
      <c r="Q107" s="9"/>
      <c r="R107" s="9"/>
      <c r="S107" s="9"/>
      <c r="T107" s="9"/>
      <c r="U107" s="9"/>
      <c r="V107" s="9"/>
    </row>
    <row r="108" spans="4:22" x14ac:dyDescent="0.25">
      <c r="D108" s="6"/>
      <c r="E108" s="80"/>
      <c r="F108" s="8"/>
      <c r="G108" s="8"/>
      <c r="H108" s="8"/>
      <c r="I108" s="8"/>
      <c r="J108" s="8"/>
      <c r="K108" s="8"/>
      <c r="L108" s="8"/>
      <c r="M108" s="8"/>
      <c r="N108" s="8"/>
      <c r="O108" s="8"/>
      <c r="P108" s="8"/>
      <c r="Q108" s="9"/>
      <c r="R108" s="9"/>
      <c r="S108" s="9"/>
      <c r="T108" s="9"/>
      <c r="U108" s="9"/>
      <c r="V108" s="9"/>
    </row>
    <row r="109" spans="4:22" x14ac:dyDescent="0.25">
      <c r="D109" s="6"/>
      <c r="E109" s="80"/>
      <c r="F109" s="8"/>
      <c r="G109" s="8"/>
      <c r="H109" s="8"/>
      <c r="I109" s="8"/>
      <c r="J109" s="8"/>
      <c r="K109" s="8"/>
      <c r="L109" s="8"/>
      <c r="M109" s="8"/>
      <c r="N109" s="8"/>
      <c r="O109" s="8"/>
      <c r="P109" s="8"/>
      <c r="Q109" s="9"/>
      <c r="R109" s="9"/>
      <c r="S109" s="9"/>
      <c r="T109" s="9"/>
      <c r="U109" s="9"/>
      <c r="V109" s="9"/>
    </row>
    <row r="110" spans="4:22" x14ac:dyDescent="0.25">
      <c r="D110" s="6"/>
      <c r="E110" s="80"/>
      <c r="F110" s="8"/>
      <c r="G110" s="8"/>
      <c r="H110" s="8"/>
      <c r="I110" s="8"/>
      <c r="J110" s="8"/>
      <c r="K110" s="8"/>
      <c r="L110" s="8"/>
      <c r="M110" s="8"/>
      <c r="N110" s="8"/>
      <c r="O110" s="8"/>
      <c r="P110" s="8"/>
      <c r="Q110" s="9"/>
      <c r="R110" s="9"/>
      <c r="S110" s="9"/>
      <c r="T110" s="9"/>
      <c r="U110" s="9"/>
      <c r="V110" s="9"/>
    </row>
    <row r="111" spans="4:22" x14ac:dyDescent="0.25">
      <c r="D111" s="6"/>
      <c r="E111" s="80"/>
      <c r="F111" s="8"/>
      <c r="G111" s="8"/>
      <c r="H111" s="8"/>
      <c r="I111" s="8"/>
      <c r="J111" s="8"/>
      <c r="K111" s="8"/>
      <c r="L111" s="8"/>
      <c r="M111" s="8"/>
      <c r="N111" s="8"/>
      <c r="O111" s="8"/>
      <c r="P111" s="8"/>
      <c r="Q111" s="9"/>
      <c r="R111" s="9"/>
      <c r="S111" s="9"/>
      <c r="T111" s="9"/>
      <c r="U111" s="9"/>
      <c r="V111" s="9"/>
    </row>
    <row r="112" spans="4:22" x14ac:dyDescent="0.25">
      <c r="D112" s="6"/>
      <c r="E112" s="80"/>
      <c r="F112" s="8"/>
      <c r="G112" s="8"/>
      <c r="H112" s="8"/>
      <c r="I112" s="8"/>
      <c r="J112" s="8"/>
      <c r="K112" s="8"/>
      <c r="L112" s="8"/>
      <c r="M112" s="8"/>
      <c r="N112" s="8"/>
      <c r="O112" s="8"/>
      <c r="P112" s="8"/>
      <c r="Q112" s="9"/>
      <c r="R112" s="9"/>
      <c r="S112" s="9"/>
      <c r="T112" s="9"/>
      <c r="U112" s="9"/>
      <c r="V112" s="9"/>
    </row>
    <row r="113" spans="4:22" x14ac:dyDescent="0.25">
      <c r="D113" s="6"/>
      <c r="E113" s="80"/>
      <c r="F113" s="8"/>
      <c r="G113" s="8"/>
      <c r="H113" s="8"/>
      <c r="I113" s="8"/>
      <c r="J113" s="8"/>
      <c r="K113" s="8"/>
      <c r="L113" s="8"/>
      <c r="M113" s="8"/>
      <c r="N113" s="8"/>
      <c r="O113" s="8"/>
      <c r="P113" s="8"/>
      <c r="Q113" s="9"/>
      <c r="R113" s="9"/>
      <c r="S113" s="9"/>
      <c r="T113" s="9"/>
      <c r="U113" s="9"/>
      <c r="V113" s="9"/>
    </row>
    <row r="114" spans="4:22" x14ac:dyDescent="0.25">
      <c r="D114" s="6"/>
      <c r="E114" s="80"/>
      <c r="F114" s="8"/>
      <c r="G114" s="8"/>
      <c r="H114" s="8"/>
      <c r="I114" s="8"/>
      <c r="J114" s="8"/>
      <c r="K114" s="8"/>
      <c r="L114" s="8"/>
      <c r="M114" s="8"/>
      <c r="N114" s="8"/>
      <c r="O114" s="8"/>
      <c r="P114" s="8"/>
      <c r="Q114" s="9"/>
      <c r="R114" s="9"/>
      <c r="S114" s="9"/>
      <c r="T114" s="9"/>
      <c r="U114" s="9"/>
      <c r="V114" s="9"/>
    </row>
    <row r="115" spans="4:22" x14ac:dyDescent="0.25">
      <c r="D115" s="6"/>
      <c r="E115" s="80"/>
      <c r="F115" s="8"/>
      <c r="G115" s="8"/>
      <c r="H115" s="8"/>
      <c r="I115" s="8"/>
      <c r="J115" s="8"/>
      <c r="K115" s="8"/>
      <c r="L115" s="8"/>
      <c r="M115" s="8"/>
      <c r="N115" s="8"/>
      <c r="O115" s="8"/>
      <c r="P115" s="8"/>
      <c r="Q115" s="9"/>
      <c r="R115" s="9"/>
      <c r="S115" s="9"/>
      <c r="T115" s="9"/>
      <c r="U115" s="9"/>
      <c r="V115" s="9"/>
    </row>
    <row r="116" spans="4:22" x14ac:dyDescent="0.25">
      <c r="D116" s="6"/>
      <c r="E116" s="80"/>
      <c r="F116" s="8"/>
      <c r="G116" s="8"/>
      <c r="H116" s="8"/>
      <c r="I116" s="8"/>
      <c r="J116" s="8"/>
      <c r="K116" s="8"/>
      <c r="L116" s="8"/>
      <c r="M116" s="8"/>
      <c r="N116" s="8"/>
      <c r="O116" s="8"/>
      <c r="P116" s="8"/>
      <c r="Q116" s="9"/>
      <c r="R116" s="9"/>
      <c r="S116" s="9"/>
      <c r="T116" s="9"/>
      <c r="U116" s="9"/>
      <c r="V116" s="9"/>
    </row>
    <row r="117" spans="4:22" x14ac:dyDescent="0.25">
      <c r="D117" s="6"/>
      <c r="E117" s="80"/>
      <c r="F117" s="8"/>
      <c r="G117" s="8"/>
      <c r="H117" s="8"/>
      <c r="I117" s="8"/>
      <c r="J117" s="8"/>
      <c r="K117" s="8"/>
      <c r="L117" s="8"/>
      <c r="M117" s="8"/>
      <c r="N117" s="8"/>
      <c r="O117" s="8"/>
      <c r="P117" s="8"/>
      <c r="Q117" s="9"/>
      <c r="R117" s="9"/>
      <c r="S117" s="9"/>
      <c r="T117" s="9"/>
      <c r="U117" s="9"/>
      <c r="V117" s="9"/>
    </row>
    <row r="118" spans="4:22" x14ac:dyDescent="0.25">
      <c r="D118" s="6"/>
      <c r="E118" s="80"/>
      <c r="F118" s="8"/>
      <c r="G118" s="8"/>
      <c r="H118" s="8"/>
      <c r="I118" s="8"/>
      <c r="J118" s="8"/>
      <c r="K118" s="8"/>
      <c r="L118" s="8"/>
      <c r="M118" s="8"/>
      <c r="N118" s="8"/>
      <c r="O118" s="8"/>
      <c r="P118" s="8"/>
      <c r="Q118" s="9"/>
      <c r="R118" s="9"/>
      <c r="S118" s="9"/>
      <c r="T118" s="9"/>
      <c r="U118" s="9"/>
      <c r="V118" s="9"/>
    </row>
    <row r="119" spans="4:22" x14ac:dyDescent="0.25">
      <c r="D119" s="6"/>
      <c r="E119" s="80"/>
      <c r="F119" s="8"/>
      <c r="G119" s="8"/>
      <c r="H119" s="8"/>
      <c r="I119" s="8"/>
      <c r="J119" s="8"/>
      <c r="K119" s="8"/>
      <c r="L119" s="8"/>
      <c r="M119" s="8"/>
      <c r="N119" s="8"/>
      <c r="O119" s="8"/>
      <c r="P119" s="8"/>
      <c r="Q119" s="9"/>
      <c r="R119" s="9"/>
      <c r="S119" s="9"/>
      <c r="T119" s="9"/>
      <c r="U119" s="9"/>
      <c r="V119" s="9"/>
    </row>
    <row r="120" spans="4:22" x14ac:dyDescent="0.25">
      <c r="D120" s="6"/>
      <c r="E120" s="80"/>
      <c r="F120" s="8"/>
      <c r="G120" s="8"/>
      <c r="H120" s="8"/>
      <c r="I120" s="8"/>
      <c r="J120" s="8"/>
      <c r="K120" s="8"/>
      <c r="L120" s="8"/>
      <c r="M120" s="8"/>
      <c r="N120" s="8"/>
      <c r="O120" s="8"/>
      <c r="P120" s="8"/>
      <c r="Q120" s="9"/>
      <c r="R120" s="9"/>
      <c r="S120" s="9"/>
      <c r="T120" s="9"/>
      <c r="U120" s="9"/>
      <c r="V120" s="9"/>
    </row>
    <row r="121" spans="4:22" x14ac:dyDescent="0.25">
      <c r="D121" s="6"/>
      <c r="E121" s="80"/>
      <c r="F121" s="8"/>
      <c r="G121" s="8"/>
      <c r="H121" s="8"/>
      <c r="I121" s="8"/>
      <c r="J121" s="8"/>
      <c r="K121" s="8"/>
      <c r="L121" s="8"/>
      <c r="M121" s="8"/>
      <c r="N121" s="8"/>
      <c r="O121" s="8"/>
      <c r="P121" s="8"/>
      <c r="Q121" s="9"/>
      <c r="R121" s="9"/>
      <c r="S121" s="9"/>
      <c r="T121" s="9"/>
      <c r="U121" s="9"/>
      <c r="V121" s="9"/>
    </row>
    <row r="122" spans="4:22" x14ac:dyDescent="0.25">
      <c r="D122" s="6"/>
      <c r="E122" s="80"/>
      <c r="F122" s="8"/>
      <c r="G122" s="8"/>
      <c r="H122" s="8"/>
      <c r="I122" s="8"/>
      <c r="J122" s="8"/>
      <c r="K122" s="8"/>
      <c r="L122" s="8"/>
      <c r="M122" s="8"/>
      <c r="N122" s="8"/>
      <c r="O122" s="8"/>
      <c r="P122" s="8"/>
      <c r="Q122" s="9"/>
      <c r="R122" s="9"/>
      <c r="S122" s="9"/>
      <c r="T122" s="9"/>
      <c r="U122" s="9"/>
      <c r="V122" s="9"/>
    </row>
    <row r="123" spans="4:22" x14ac:dyDescent="0.25">
      <c r="D123" s="6"/>
      <c r="E123" s="80"/>
      <c r="F123" s="8"/>
      <c r="G123" s="8"/>
      <c r="H123" s="8"/>
      <c r="I123" s="8"/>
      <c r="J123" s="8"/>
      <c r="K123" s="8"/>
      <c r="L123" s="8"/>
      <c r="M123" s="8"/>
      <c r="N123" s="8"/>
      <c r="O123" s="8"/>
      <c r="P123" s="8"/>
      <c r="Q123" s="9"/>
      <c r="R123" s="9"/>
      <c r="S123" s="9"/>
      <c r="T123" s="9"/>
      <c r="U123" s="9"/>
      <c r="V123" s="9"/>
    </row>
    <row r="124" spans="4:22" x14ac:dyDescent="0.25">
      <c r="D124" s="6"/>
      <c r="E124" s="80"/>
      <c r="F124" s="8"/>
      <c r="G124" s="8"/>
      <c r="H124" s="8"/>
      <c r="I124" s="8"/>
      <c r="J124" s="8"/>
      <c r="K124" s="8"/>
      <c r="L124" s="8"/>
      <c r="M124" s="8"/>
      <c r="N124" s="8"/>
      <c r="O124" s="8"/>
      <c r="P124" s="8"/>
      <c r="Q124" s="9"/>
      <c r="R124" s="9"/>
      <c r="S124" s="9"/>
      <c r="T124" s="9"/>
      <c r="U124" s="9"/>
      <c r="V124" s="9"/>
    </row>
    <row r="125" spans="4:22" x14ac:dyDescent="0.25">
      <c r="D125" s="6"/>
      <c r="E125" s="80"/>
      <c r="F125" s="8"/>
      <c r="G125" s="8"/>
      <c r="H125" s="8"/>
      <c r="I125" s="8"/>
      <c r="J125" s="8"/>
      <c r="K125" s="8"/>
      <c r="L125" s="8"/>
      <c r="M125" s="8"/>
      <c r="N125" s="8"/>
      <c r="O125" s="8"/>
      <c r="P125" s="8"/>
      <c r="Q125" s="9"/>
      <c r="R125" s="9"/>
      <c r="S125" s="9"/>
      <c r="T125" s="9"/>
      <c r="U125" s="9"/>
      <c r="V125" s="9"/>
    </row>
    <row r="126" spans="4:22" x14ac:dyDescent="0.25">
      <c r="D126" s="6"/>
      <c r="E126" s="80"/>
      <c r="F126" s="8"/>
      <c r="G126" s="8"/>
      <c r="H126" s="8"/>
      <c r="I126" s="8"/>
      <c r="J126" s="8"/>
      <c r="K126" s="8"/>
      <c r="L126" s="8"/>
      <c r="M126" s="8"/>
      <c r="N126" s="8"/>
      <c r="O126" s="8"/>
      <c r="P126" s="8"/>
      <c r="Q126" s="9"/>
      <c r="R126" s="9"/>
      <c r="S126" s="9"/>
      <c r="T126" s="9"/>
      <c r="U126" s="9"/>
      <c r="V126" s="9"/>
    </row>
    <row r="127" spans="4:22" x14ac:dyDescent="0.25">
      <c r="D127" s="6"/>
      <c r="E127" s="80"/>
      <c r="F127" s="8"/>
      <c r="G127" s="8"/>
      <c r="H127" s="8"/>
      <c r="I127" s="8"/>
      <c r="J127" s="8"/>
      <c r="K127" s="8"/>
      <c r="L127" s="8"/>
      <c r="M127" s="8"/>
      <c r="N127" s="8"/>
      <c r="O127" s="8"/>
      <c r="P127" s="8"/>
      <c r="Q127" s="9"/>
      <c r="R127" s="9"/>
      <c r="S127" s="9"/>
      <c r="T127" s="9"/>
      <c r="U127" s="9"/>
      <c r="V127" s="9"/>
    </row>
    <row r="128" spans="4:22" x14ac:dyDescent="0.25">
      <c r="D128" s="6"/>
      <c r="E128" s="80"/>
      <c r="F128" s="8"/>
      <c r="G128" s="8"/>
      <c r="H128" s="8"/>
      <c r="I128" s="8"/>
      <c r="J128" s="8"/>
      <c r="K128" s="8"/>
      <c r="L128" s="8"/>
      <c r="M128" s="8"/>
      <c r="N128" s="8"/>
      <c r="O128" s="8"/>
      <c r="P128" s="8"/>
      <c r="Q128" s="9"/>
      <c r="R128" s="9"/>
      <c r="S128" s="9"/>
      <c r="T128" s="9"/>
      <c r="U128" s="9"/>
      <c r="V128" s="9"/>
    </row>
    <row r="129" spans="4:25" x14ac:dyDescent="0.25">
      <c r="D129" s="6"/>
      <c r="E129" s="80"/>
      <c r="F129" s="8"/>
      <c r="G129" s="8"/>
      <c r="H129" s="8"/>
      <c r="I129" s="8"/>
      <c r="J129" s="8"/>
      <c r="K129" s="8"/>
      <c r="L129" s="8"/>
      <c r="M129" s="8"/>
      <c r="N129" s="8"/>
      <c r="O129" s="8"/>
      <c r="P129" s="8"/>
      <c r="Q129" s="9"/>
      <c r="R129" s="9"/>
      <c r="S129" s="9"/>
      <c r="T129" s="9"/>
      <c r="U129" s="9"/>
      <c r="V129" s="9"/>
    </row>
    <row r="130" spans="4:25" x14ac:dyDescent="0.25">
      <c r="D130" s="6"/>
      <c r="E130" s="80"/>
      <c r="F130" s="8"/>
      <c r="G130" s="8"/>
      <c r="H130" s="8"/>
      <c r="I130" s="8"/>
      <c r="J130" s="8"/>
      <c r="K130" s="8"/>
      <c r="L130" s="8"/>
      <c r="M130" s="8"/>
      <c r="N130" s="8"/>
      <c r="O130" s="8"/>
      <c r="P130" s="8"/>
      <c r="Q130" s="9"/>
      <c r="R130" s="9"/>
      <c r="S130" s="9"/>
      <c r="T130" s="9"/>
      <c r="U130" s="9"/>
      <c r="V130" s="9"/>
    </row>
    <row r="131" spans="4:25" x14ac:dyDescent="0.25">
      <c r="D131" s="6"/>
      <c r="E131" s="80"/>
      <c r="F131" s="8"/>
      <c r="G131" s="8"/>
      <c r="H131" s="8"/>
      <c r="I131" s="8"/>
      <c r="J131" s="8"/>
      <c r="K131" s="8"/>
      <c r="L131" s="8"/>
      <c r="M131" s="8"/>
      <c r="N131" s="8"/>
      <c r="O131" s="8"/>
      <c r="P131" s="8"/>
      <c r="Q131" s="9"/>
      <c r="R131" s="9"/>
      <c r="S131" s="9"/>
      <c r="T131" s="9"/>
      <c r="U131" s="9"/>
      <c r="V131" s="9"/>
    </row>
    <row r="132" spans="4:25" x14ac:dyDescent="0.25">
      <c r="D132" s="6"/>
      <c r="E132" s="80"/>
      <c r="F132" s="8"/>
      <c r="G132" s="8"/>
      <c r="H132" s="8"/>
      <c r="I132" s="8"/>
      <c r="J132" s="8"/>
      <c r="K132" s="8"/>
      <c r="L132" s="8"/>
      <c r="M132" s="8"/>
      <c r="N132" s="8"/>
      <c r="O132" s="8"/>
      <c r="P132" s="8"/>
      <c r="Q132" s="9"/>
      <c r="R132" s="9"/>
      <c r="S132" s="9"/>
      <c r="T132" s="9"/>
      <c r="U132" s="9"/>
      <c r="V132" s="9"/>
    </row>
    <row r="133" spans="4:25" x14ac:dyDescent="0.25">
      <c r="D133" s="6"/>
      <c r="E133" s="80"/>
      <c r="F133" s="8"/>
      <c r="G133" s="8"/>
      <c r="H133" s="8"/>
      <c r="I133" s="8"/>
      <c r="J133" s="8"/>
      <c r="K133" s="8"/>
      <c r="L133" s="8"/>
      <c r="M133" s="8"/>
      <c r="N133" s="8"/>
      <c r="O133" s="8"/>
      <c r="P133" s="8"/>
      <c r="Q133" s="9"/>
      <c r="R133" s="9"/>
      <c r="S133" s="9"/>
      <c r="T133" s="9"/>
      <c r="U133" s="9"/>
      <c r="V133" s="9"/>
    </row>
    <row r="134" spans="4:25" x14ac:dyDescent="0.25">
      <c r="D134" s="6"/>
      <c r="E134" s="80"/>
      <c r="F134" s="8"/>
      <c r="G134" s="8"/>
      <c r="H134" s="8"/>
      <c r="I134" s="8"/>
      <c r="J134" s="8"/>
      <c r="K134" s="8"/>
      <c r="L134" s="8"/>
      <c r="M134" s="8"/>
      <c r="N134" s="8"/>
      <c r="O134" s="8"/>
      <c r="P134" s="8"/>
      <c r="Q134" s="9"/>
      <c r="R134" s="9"/>
      <c r="S134" s="9"/>
      <c r="T134" s="9"/>
      <c r="U134" s="9"/>
      <c r="V134" s="9"/>
    </row>
    <row r="135" spans="4:25" x14ac:dyDescent="0.25">
      <c r="D135" s="6"/>
      <c r="E135" s="80"/>
      <c r="F135" s="8"/>
      <c r="G135" s="8"/>
      <c r="H135" s="8"/>
      <c r="I135" s="8"/>
      <c r="J135" s="8"/>
      <c r="K135" s="8"/>
      <c r="L135" s="8"/>
      <c r="M135" s="8"/>
      <c r="N135" s="8"/>
      <c r="O135" s="8"/>
      <c r="P135" s="8"/>
      <c r="Q135" s="9"/>
      <c r="R135" s="9"/>
      <c r="S135" s="9"/>
      <c r="T135" s="9"/>
      <c r="U135" s="9"/>
      <c r="V135" s="9"/>
    </row>
    <row r="136" spans="4:25" x14ac:dyDescent="0.25">
      <c r="D136" s="6"/>
      <c r="E136" s="80"/>
      <c r="F136" s="8"/>
      <c r="G136" s="8"/>
      <c r="H136" s="8"/>
      <c r="I136" s="8"/>
      <c r="J136" s="8"/>
      <c r="K136" s="8"/>
      <c r="L136" s="8"/>
      <c r="M136" s="8"/>
      <c r="N136" s="8"/>
      <c r="O136" s="8"/>
      <c r="P136" s="8"/>
      <c r="Q136" s="9"/>
      <c r="R136" s="9"/>
      <c r="S136" s="9"/>
      <c r="T136" s="9"/>
      <c r="U136" s="9"/>
      <c r="V136" s="9"/>
    </row>
    <row r="137" spans="4:25" x14ac:dyDescent="0.25">
      <c r="D137" s="6"/>
      <c r="E137" s="80"/>
      <c r="F137" s="8"/>
      <c r="G137" s="8"/>
      <c r="H137" s="8"/>
      <c r="I137" s="8"/>
      <c r="J137" s="8"/>
      <c r="K137" s="8"/>
      <c r="L137" s="8"/>
      <c r="M137" s="8"/>
      <c r="N137" s="8"/>
      <c r="O137" s="8"/>
      <c r="P137" s="8"/>
      <c r="Q137" s="9"/>
      <c r="R137" s="9"/>
      <c r="S137" s="9"/>
      <c r="T137" s="9"/>
      <c r="U137" s="9"/>
      <c r="V137" s="9"/>
    </row>
    <row r="138" spans="4:25" x14ac:dyDescent="0.25">
      <c r="D138" s="6"/>
      <c r="E138" s="80"/>
      <c r="F138" s="8"/>
      <c r="G138" s="8"/>
      <c r="H138" s="8"/>
      <c r="I138" s="8"/>
      <c r="J138" s="8"/>
      <c r="K138" s="8"/>
      <c r="L138" s="8"/>
      <c r="M138" s="8"/>
      <c r="N138" s="8"/>
      <c r="O138" s="8"/>
      <c r="P138" s="8"/>
      <c r="Q138" s="9"/>
      <c r="R138" s="9"/>
      <c r="S138" s="9"/>
      <c r="T138" s="9"/>
      <c r="U138" s="9"/>
      <c r="V138" s="9"/>
    </row>
    <row r="139" spans="4:25" x14ac:dyDescent="0.25">
      <c r="D139" s="6"/>
      <c r="E139" s="80"/>
      <c r="F139" s="8"/>
      <c r="G139" s="8"/>
      <c r="H139" s="8"/>
      <c r="I139" s="8"/>
      <c r="J139" s="8"/>
      <c r="K139" s="8"/>
      <c r="L139" s="8"/>
      <c r="M139" s="8"/>
      <c r="N139" s="8"/>
      <c r="O139" s="8"/>
      <c r="P139" s="8"/>
      <c r="Q139" s="9"/>
      <c r="R139" s="9"/>
      <c r="S139" s="9"/>
      <c r="T139" s="9"/>
      <c r="U139" s="9"/>
      <c r="V139" s="9"/>
    </row>
    <row r="140" spans="4:25" x14ac:dyDescent="0.25">
      <c r="D140" s="6"/>
      <c r="E140" s="80"/>
      <c r="F140" s="8"/>
      <c r="G140" s="8"/>
      <c r="H140" s="8"/>
      <c r="I140" s="8"/>
      <c r="J140" s="8"/>
      <c r="K140" s="8"/>
      <c r="L140" s="8"/>
      <c r="M140" s="8"/>
      <c r="N140" s="8"/>
      <c r="O140" s="8"/>
      <c r="P140" s="8"/>
      <c r="Q140" s="9"/>
      <c r="R140" s="9"/>
      <c r="S140" s="9"/>
      <c r="T140" s="9"/>
      <c r="U140" s="9"/>
      <c r="V140" s="9"/>
    </row>
    <row r="141" spans="4:25" x14ac:dyDescent="0.25">
      <c r="D141" s="6"/>
      <c r="E141" s="80"/>
      <c r="F141" s="8"/>
      <c r="G141" s="8"/>
      <c r="H141" s="8"/>
      <c r="I141" s="8"/>
      <c r="J141" s="8"/>
      <c r="K141" s="8"/>
      <c r="L141" s="8"/>
      <c r="M141" s="8"/>
      <c r="N141" s="8"/>
      <c r="O141" s="8"/>
      <c r="P141" s="8"/>
      <c r="Q141" s="9"/>
      <c r="R141" s="9"/>
      <c r="S141" s="9"/>
      <c r="T141" s="9"/>
      <c r="U141" s="9"/>
      <c r="V141" s="9"/>
    </row>
    <row r="142" spans="4:25" x14ac:dyDescent="0.25">
      <c r="D142" s="6"/>
      <c r="E142" s="80"/>
      <c r="F142" s="8"/>
      <c r="G142" s="8"/>
      <c r="H142" s="8"/>
      <c r="I142" s="8"/>
      <c r="J142" s="8"/>
      <c r="K142" s="8"/>
      <c r="L142" s="8"/>
      <c r="M142" s="8"/>
      <c r="N142" s="8"/>
      <c r="O142" s="8"/>
      <c r="P142" s="8"/>
      <c r="Q142" s="9"/>
      <c r="R142" s="9"/>
      <c r="S142" s="9"/>
      <c r="T142" s="9"/>
      <c r="U142" s="9"/>
      <c r="V142" s="9"/>
    </row>
    <row r="143" spans="4:25" x14ac:dyDescent="0.25">
      <c r="D143" s="6"/>
      <c r="E143" s="80"/>
      <c r="F143" s="8"/>
      <c r="G143" s="8"/>
      <c r="H143" s="8"/>
      <c r="I143" s="8"/>
      <c r="J143" s="8"/>
      <c r="K143" s="8"/>
      <c r="L143" s="8"/>
      <c r="M143" s="8"/>
      <c r="N143" s="8"/>
      <c r="O143" s="8"/>
      <c r="P143" s="8"/>
      <c r="Q143" s="9"/>
      <c r="R143" s="9"/>
      <c r="S143" s="9"/>
      <c r="T143" s="9"/>
      <c r="U143" s="9"/>
      <c r="V143" s="9"/>
    </row>
    <row r="144" spans="4:25" x14ac:dyDescent="0.25">
      <c r="D144" s="6"/>
      <c r="E144" s="80"/>
      <c r="F144" s="8"/>
      <c r="G144" s="8"/>
      <c r="H144" s="8"/>
      <c r="I144" s="8"/>
      <c r="J144" s="8"/>
      <c r="K144" s="8"/>
      <c r="L144" s="8"/>
      <c r="M144" s="8"/>
      <c r="N144" s="8"/>
      <c r="O144" s="8"/>
      <c r="P144" s="8"/>
      <c r="Q144" s="9"/>
      <c r="R144" s="9"/>
      <c r="S144" s="9"/>
      <c r="T144" s="9"/>
      <c r="U144" s="9"/>
      <c r="V144" s="9"/>
      <c r="X144" s="8"/>
      <c r="Y144" s="8"/>
    </row>
    <row r="145" spans="4:25" x14ac:dyDescent="0.25">
      <c r="D145" s="6"/>
      <c r="E145" s="80"/>
      <c r="F145" s="8"/>
      <c r="G145" s="8"/>
      <c r="H145" s="8"/>
      <c r="I145" s="8"/>
      <c r="J145" s="8"/>
      <c r="K145" s="8"/>
      <c r="L145" s="8"/>
      <c r="M145" s="8"/>
      <c r="N145" s="8"/>
      <c r="O145" s="8"/>
      <c r="P145" s="8"/>
      <c r="Q145" s="9"/>
      <c r="R145" s="9"/>
      <c r="S145" s="9"/>
      <c r="T145" s="9"/>
      <c r="U145" s="9"/>
      <c r="V145" s="9"/>
      <c r="X145" s="8"/>
      <c r="Y145" s="8"/>
    </row>
    <row r="146" spans="4:25" x14ac:dyDescent="0.25">
      <c r="D146" s="6"/>
      <c r="E146" s="80"/>
      <c r="F146" s="8"/>
      <c r="G146" s="8"/>
      <c r="H146" s="8"/>
      <c r="I146" s="8"/>
      <c r="J146" s="8"/>
      <c r="K146" s="8"/>
      <c r="L146" s="8"/>
      <c r="M146" s="8"/>
      <c r="N146" s="8"/>
      <c r="O146" s="8"/>
      <c r="P146" s="8"/>
      <c r="Q146" s="9"/>
      <c r="R146" s="9"/>
      <c r="S146" s="9"/>
      <c r="T146" s="9"/>
      <c r="U146" s="9"/>
      <c r="V146" s="9"/>
      <c r="X146" s="8"/>
      <c r="Y146" s="8"/>
    </row>
    <row r="147" spans="4:25" x14ac:dyDescent="0.25">
      <c r="D147" s="6"/>
      <c r="E147" s="80"/>
      <c r="F147" s="8"/>
      <c r="G147" s="8"/>
      <c r="H147" s="8"/>
      <c r="I147" s="8"/>
      <c r="J147" s="8"/>
      <c r="K147" s="8"/>
      <c r="L147" s="8"/>
      <c r="M147" s="8"/>
      <c r="N147" s="8"/>
      <c r="O147" s="8"/>
      <c r="P147" s="8"/>
      <c r="Q147" s="9"/>
      <c r="R147" s="9"/>
      <c r="S147" s="9"/>
      <c r="T147" s="9"/>
      <c r="U147" s="9"/>
      <c r="V147" s="9"/>
      <c r="X147" s="8"/>
      <c r="Y147" s="8"/>
    </row>
    <row r="148" spans="4:25" x14ac:dyDescent="0.25">
      <c r="D148" s="6"/>
      <c r="E148" s="80"/>
      <c r="F148" s="8"/>
      <c r="G148" s="8"/>
      <c r="H148" s="8"/>
      <c r="I148" s="8"/>
      <c r="J148" s="8"/>
      <c r="K148" s="8"/>
      <c r="L148" s="8"/>
      <c r="M148" s="8"/>
      <c r="N148" s="8"/>
      <c r="O148" s="8"/>
      <c r="P148" s="8"/>
      <c r="Q148" s="9"/>
      <c r="R148" s="9"/>
      <c r="S148" s="9"/>
      <c r="T148" s="9"/>
      <c r="U148" s="9"/>
      <c r="V148" s="9"/>
      <c r="X148" s="8"/>
      <c r="Y148" s="8"/>
    </row>
    <row r="149" spans="4:25" x14ac:dyDescent="0.25">
      <c r="D149" s="6"/>
      <c r="E149" s="80"/>
      <c r="F149" s="8"/>
      <c r="G149" s="8"/>
      <c r="H149" s="8"/>
      <c r="I149" s="8"/>
      <c r="J149" s="8"/>
      <c r="K149" s="8"/>
      <c r="L149" s="8"/>
      <c r="M149" s="8"/>
      <c r="N149" s="8"/>
      <c r="O149" s="8"/>
      <c r="P149" s="8"/>
      <c r="Q149" s="9"/>
      <c r="R149" s="9"/>
      <c r="S149" s="9"/>
      <c r="T149" s="9"/>
      <c r="U149" s="9"/>
      <c r="V149" s="9"/>
      <c r="X149" s="8"/>
      <c r="Y149" s="8"/>
    </row>
    <row r="150" spans="4:25" x14ac:dyDescent="0.25">
      <c r="D150" s="6"/>
      <c r="E150" s="80"/>
      <c r="F150" s="8"/>
      <c r="G150" s="8"/>
      <c r="H150" s="8"/>
      <c r="I150" s="8"/>
      <c r="J150" s="8"/>
      <c r="K150" s="8"/>
      <c r="L150" s="8"/>
      <c r="M150" s="8"/>
      <c r="N150" s="8"/>
      <c r="O150" s="8"/>
      <c r="P150" s="8"/>
      <c r="Q150" s="9"/>
      <c r="R150" s="9"/>
      <c r="S150" s="9"/>
      <c r="T150" s="9"/>
      <c r="U150" s="9"/>
      <c r="V150" s="9"/>
      <c r="X150" s="8"/>
      <c r="Y150" s="8"/>
    </row>
    <row r="151" spans="4:25" x14ac:dyDescent="0.25">
      <c r="D151" s="6"/>
      <c r="E151" s="80"/>
      <c r="F151" s="8"/>
      <c r="G151" s="8"/>
      <c r="H151" s="8"/>
      <c r="I151" s="8"/>
      <c r="J151" s="8"/>
      <c r="K151" s="8"/>
      <c r="L151" s="8"/>
      <c r="M151" s="8"/>
      <c r="N151" s="8"/>
      <c r="O151" s="8"/>
      <c r="P151" s="8"/>
      <c r="Q151" s="9"/>
      <c r="R151" s="9"/>
      <c r="S151" s="9"/>
      <c r="T151" s="9"/>
      <c r="U151" s="9"/>
      <c r="V151" s="9"/>
    </row>
    <row r="152" spans="4:25" x14ac:dyDescent="0.25">
      <c r="D152" s="6"/>
      <c r="E152" s="80"/>
      <c r="F152" s="8"/>
      <c r="G152" s="8"/>
      <c r="H152" s="8"/>
      <c r="I152" s="8"/>
      <c r="J152" s="8"/>
      <c r="K152" s="8"/>
      <c r="L152" s="8"/>
      <c r="M152" s="8"/>
      <c r="N152" s="8"/>
      <c r="O152" s="8"/>
      <c r="P152" s="8"/>
      <c r="Q152" s="9"/>
      <c r="R152" s="9"/>
      <c r="S152" s="9"/>
      <c r="T152" s="9"/>
      <c r="U152" s="9"/>
      <c r="V152" s="9"/>
    </row>
    <row r="153" spans="4:25" x14ac:dyDescent="0.25">
      <c r="D153" s="6"/>
      <c r="E153" s="80"/>
      <c r="F153" s="8"/>
      <c r="G153" s="8"/>
      <c r="H153" s="8"/>
      <c r="I153" s="8"/>
      <c r="J153" s="8"/>
      <c r="K153" s="8"/>
      <c r="L153" s="8"/>
      <c r="M153" s="8"/>
      <c r="N153" s="8"/>
      <c r="O153" s="8"/>
      <c r="P153" s="8"/>
      <c r="Q153" s="9"/>
      <c r="R153" s="9"/>
      <c r="S153" s="9"/>
      <c r="T153" s="9"/>
      <c r="U153" s="9"/>
      <c r="V153" s="9"/>
    </row>
    <row r="154" spans="4:25" x14ac:dyDescent="0.25">
      <c r="D154" s="6"/>
      <c r="E154" s="80"/>
      <c r="F154" s="8"/>
      <c r="G154" s="8"/>
      <c r="H154" s="8"/>
      <c r="I154" s="8"/>
      <c r="J154" s="8"/>
      <c r="K154" s="8"/>
      <c r="L154" s="8"/>
      <c r="M154" s="8"/>
      <c r="N154" s="8"/>
      <c r="O154" s="8"/>
      <c r="P154" s="8"/>
      <c r="Q154" s="9"/>
      <c r="R154" s="9"/>
      <c r="S154" s="9"/>
      <c r="T154" s="9"/>
      <c r="U154" s="9"/>
      <c r="V154" s="9"/>
    </row>
    <row r="155" spans="4:25" x14ac:dyDescent="0.25">
      <c r="D155" s="6"/>
      <c r="E155" s="80"/>
      <c r="F155" s="8"/>
      <c r="G155" s="8"/>
      <c r="H155" s="8"/>
      <c r="I155" s="8"/>
      <c r="J155" s="8"/>
      <c r="K155" s="8"/>
      <c r="L155" s="8"/>
      <c r="M155" s="8"/>
      <c r="N155" s="8"/>
      <c r="O155" s="8"/>
      <c r="P155" s="8"/>
      <c r="Q155" s="9"/>
      <c r="R155" s="9"/>
      <c r="S155" s="9"/>
      <c r="T155" s="9"/>
      <c r="U155" s="9"/>
      <c r="V155" s="9"/>
    </row>
    <row r="156" spans="4:25" x14ac:dyDescent="0.25">
      <c r="D156" s="6"/>
      <c r="E156" s="80"/>
      <c r="F156" s="8"/>
      <c r="G156" s="8"/>
      <c r="H156" s="8"/>
      <c r="I156" s="8"/>
      <c r="J156" s="8"/>
      <c r="K156" s="8"/>
      <c r="L156" s="8"/>
      <c r="M156" s="8"/>
      <c r="N156" s="8"/>
      <c r="O156" s="8"/>
      <c r="P156" s="8"/>
      <c r="Q156" s="9"/>
      <c r="R156" s="9"/>
      <c r="S156" s="9"/>
      <c r="T156" s="9"/>
      <c r="U156" s="9"/>
      <c r="V156" s="9"/>
    </row>
    <row r="157" spans="4:25" x14ac:dyDescent="0.25">
      <c r="D157" s="6"/>
      <c r="E157" s="80"/>
      <c r="F157" s="8"/>
      <c r="G157" s="8"/>
      <c r="H157" s="8"/>
      <c r="I157" s="8"/>
      <c r="J157" s="8"/>
      <c r="K157" s="8"/>
      <c r="L157" s="8"/>
      <c r="M157" s="8"/>
      <c r="N157" s="8"/>
      <c r="O157" s="8"/>
      <c r="P157" s="8"/>
      <c r="Q157" s="9"/>
      <c r="R157" s="9"/>
      <c r="S157" s="9"/>
      <c r="T157" s="9"/>
      <c r="U157" s="9"/>
      <c r="V157" s="9"/>
    </row>
    <row r="158" spans="4:25" x14ac:dyDescent="0.25">
      <c r="D158" s="6"/>
      <c r="E158" s="80"/>
      <c r="F158" s="8"/>
      <c r="G158" s="8"/>
      <c r="H158" s="8"/>
      <c r="I158" s="8"/>
      <c r="J158" s="8"/>
      <c r="K158" s="8"/>
      <c r="L158" s="8"/>
      <c r="M158" s="8"/>
      <c r="N158" s="8"/>
      <c r="O158" s="8"/>
      <c r="P158" s="8"/>
      <c r="Q158" s="9"/>
      <c r="R158" s="9"/>
      <c r="S158" s="9"/>
      <c r="T158" s="9"/>
      <c r="U158" s="9"/>
      <c r="V158" s="9"/>
    </row>
    <row r="159" spans="4:25" x14ac:dyDescent="0.25">
      <c r="D159" s="6"/>
      <c r="E159" s="80"/>
      <c r="F159" s="8"/>
      <c r="G159" s="8"/>
      <c r="H159" s="8"/>
      <c r="I159" s="8"/>
      <c r="J159" s="8"/>
      <c r="K159" s="8"/>
      <c r="L159" s="8"/>
      <c r="M159" s="8"/>
      <c r="N159" s="8"/>
      <c r="O159" s="8"/>
      <c r="P159" s="8"/>
      <c r="Q159" s="9"/>
      <c r="R159" s="9"/>
      <c r="S159" s="9"/>
      <c r="T159" s="9"/>
      <c r="U159" s="9"/>
      <c r="V159" s="9"/>
    </row>
    <row r="160" spans="4:25" x14ac:dyDescent="0.25">
      <c r="D160" s="6"/>
      <c r="E160" s="80"/>
      <c r="F160" s="8"/>
      <c r="G160" s="8"/>
      <c r="H160" s="8"/>
      <c r="I160" s="8"/>
      <c r="J160" s="8"/>
      <c r="K160" s="8"/>
      <c r="L160" s="8"/>
      <c r="M160" s="8"/>
      <c r="N160" s="8"/>
      <c r="O160" s="8"/>
      <c r="P160" s="8"/>
      <c r="Q160" s="9"/>
      <c r="R160" s="9"/>
      <c r="S160" s="9"/>
      <c r="T160" s="9"/>
      <c r="U160" s="9"/>
      <c r="V160" s="9"/>
    </row>
    <row r="161" spans="4:22" x14ac:dyDescent="0.25">
      <c r="D161" s="6"/>
      <c r="E161" s="80"/>
      <c r="F161" s="8"/>
      <c r="G161" s="8"/>
      <c r="H161" s="8"/>
      <c r="I161" s="8"/>
      <c r="J161" s="8"/>
      <c r="K161" s="8"/>
      <c r="L161" s="8"/>
      <c r="M161" s="8"/>
      <c r="N161" s="8"/>
      <c r="O161" s="8"/>
      <c r="P161" s="8"/>
      <c r="Q161" s="9"/>
      <c r="R161" s="9"/>
      <c r="S161" s="9"/>
      <c r="T161" s="9"/>
      <c r="U161" s="9"/>
      <c r="V161" s="9"/>
    </row>
    <row r="162" spans="4:22" x14ac:dyDescent="0.25">
      <c r="D162" s="6"/>
      <c r="E162" s="80"/>
      <c r="F162" s="8"/>
      <c r="G162" s="8"/>
      <c r="H162" s="8"/>
      <c r="I162" s="8"/>
      <c r="J162" s="8"/>
      <c r="K162" s="8"/>
      <c r="L162" s="8"/>
      <c r="M162" s="8"/>
      <c r="N162" s="8"/>
      <c r="O162" s="8"/>
      <c r="P162" s="8"/>
      <c r="Q162" s="9"/>
      <c r="R162" s="9"/>
      <c r="S162" s="9"/>
      <c r="T162" s="9"/>
      <c r="U162" s="9"/>
      <c r="V162" s="9"/>
    </row>
    <row r="163" spans="4:22" x14ac:dyDescent="0.25">
      <c r="D163" s="6"/>
      <c r="E163" s="80"/>
      <c r="F163" s="8"/>
      <c r="G163" s="8"/>
      <c r="H163" s="8"/>
      <c r="I163" s="8"/>
      <c r="J163" s="8"/>
      <c r="K163" s="8"/>
      <c r="L163" s="8"/>
      <c r="M163" s="8"/>
      <c r="N163" s="8"/>
      <c r="O163" s="8"/>
      <c r="P163" s="8"/>
      <c r="Q163" s="9"/>
      <c r="R163" s="9"/>
      <c r="S163" s="9"/>
      <c r="T163" s="9"/>
      <c r="U163" s="9"/>
      <c r="V163" s="9"/>
    </row>
    <row r="164" spans="4:22" x14ac:dyDescent="0.25">
      <c r="D164" s="6"/>
      <c r="E164" s="80"/>
      <c r="F164" s="8"/>
      <c r="G164" s="8"/>
      <c r="H164" s="8"/>
      <c r="I164" s="8"/>
      <c r="J164" s="8"/>
      <c r="K164" s="8"/>
      <c r="L164" s="8"/>
      <c r="M164" s="8"/>
      <c r="N164" s="8"/>
      <c r="O164" s="8"/>
      <c r="P164" s="8"/>
      <c r="Q164" s="9"/>
      <c r="R164" s="9"/>
      <c r="S164" s="9"/>
      <c r="T164" s="9"/>
      <c r="U164" s="9"/>
      <c r="V164" s="9"/>
    </row>
    <row r="165" spans="4:22" x14ac:dyDescent="0.25">
      <c r="D165" s="6"/>
      <c r="E165" s="80"/>
      <c r="F165" s="8"/>
      <c r="G165" s="8"/>
      <c r="H165" s="8"/>
      <c r="I165" s="8"/>
      <c r="J165" s="8"/>
      <c r="K165" s="8"/>
      <c r="L165" s="8"/>
      <c r="M165" s="8"/>
      <c r="N165" s="8"/>
      <c r="O165" s="8"/>
      <c r="P165" s="8"/>
      <c r="Q165" s="9"/>
      <c r="R165" s="9"/>
      <c r="S165" s="9"/>
      <c r="T165" s="9"/>
      <c r="U165" s="9"/>
      <c r="V165" s="9"/>
    </row>
    <row r="166" spans="4:22" x14ac:dyDescent="0.25">
      <c r="D166" s="6"/>
      <c r="E166" s="80"/>
      <c r="F166" s="8"/>
      <c r="G166" s="8"/>
      <c r="H166" s="8"/>
      <c r="I166" s="8"/>
      <c r="J166" s="8"/>
      <c r="K166" s="8"/>
      <c r="L166" s="8"/>
      <c r="M166" s="8"/>
      <c r="N166" s="8"/>
      <c r="O166" s="8"/>
      <c r="P166" s="8"/>
      <c r="Q166" s="9"/>
      <c r="R166" s="9"/>
      <c r="S166" s="9"/>
      <c r="T166" s="9"/>
      <c r="U166" s="9"/>
      <c r="V166" s="9"/>
    </row>
    <row r="167" spans="4:22" x14ac:dyDescent="0.25">
      <c r="D167" s="6"/>
      <c r="E167" s="80"/>
      <c r="F167" s="8"/>
      <c r="G167" s="8"/>
      <c r="H167" s="8"/>
      <c r="I167" s="8"/>
      <c r="J167" s="8"/>
      <c r="K167" s="8"/>
      <c r="L167" s="8"/>
      <c r="M167" s="8"/>
      <c r="N167" s="8"/>
      <c r="O167" s="8"/>
      <c r="P167" s="8"/>
      <c r="Q167" s="9"/>
      <c r="R167" s="9"/>
      <c r="S167" s="9"/>
      <c r="T167" s="9"/>
      <c r="U167" s="9"/>
      <c r="V167" s="9"/>
    </row>
    <row r="168" spans="4:22" x14ac:dyDescent="0.25">
      <c r="D168" s="6"/>
      <c r="E168" s="80"/>
      <c r="F168" s="8"/>
      <c r="G168" s="8"/>
      <c r="H168" s="8"/>
      <c r="I168" s="8"/>
      <c r="J168" s="8"/>
      <c r="K168" s="8"/>
      <c r="L168" s="8"/>
      <c r="M168" s="8"/>
      <c r="N168" s="8"/>
      <c r="O168" s="8"/>
      <c r="P168" s="8"/>
      <c r="Q168" s="9"/>
      <c r="R168" s="9"/>
      <c r="S168" s="9"/>
      <c r="T168" s="9"/>
      <c r="U168" s="9"/>
      <c r="V168" s="9"/>
    </row>
    <row r="169" spans="4:22" x14ac:dyDescent="0.25">
      <c r="D169" s="6"/>
      <c r="E169" s="80"/>
      <c r="F169" s="8"/>
      <c r="G169" s="8"/>
      <c r="H169" s="8"/>
      <c r="I169" s="8"/>
      <c r="J169" s="8"/>
      <c r="K169" s="8"/>
      <c r="L169" s="8"/>
      <c r="M169" s="8"/>
      <c r="N169" s="8"/>
      <c r="O169" s="8"/>
      <c r="P169" s="8"/>
      <c r="Q169" s="9"/>
      <c r="R169" s="9"/>
      <c r="S169" s="9"/>
      <c r="T169" s="9"/>
      <c r="U169" s="9"/>
      <c r="V169" s="9"/>
    </row>
    <row r="170" spans="4:22" x14ac:dyDescent="0.25">
      <c r="D170" s="6"/>
      <c r="E170" s="80"/>
      <c r="F170" s="8"/>
      <c r="G170" s="8"/>
      <c r="H170" s="8"/>
      <c r="I170" s="8"/>
      <c r="J170" s="8"/>
      <c r="K170" s="8"/>
      <c r="L170" s="8"/>
      <c r="M170" s="8"/>
      <c r="N170" s="8"/>
      <c r="O170" s="8"/>
      <c r="P170" s="8"/>
      <c r="Q170" s="9"/>
      <c r="R170" s="9"/>
      <c r="S170" s="9"/>
      <c r="T170" s="9"/>
      <c r="U170" s="9"/>
      <c r="V170" s="9"/>
    </row>
    <row r="171" spans="4:22" x14ac:dyDescent="0.25">
      <c r="D171" s="6"/>
      <c r="E171" s="80"/>
      <c r="F171" s="8"/>
      <c r="G171" s="8"/>
      <c r="H171" s="8"/>
      <c r="I171" s="8"/>
      <c r="J171" s="8"/>
      <c r="K171" s="8"/>
      <c r="L171" s="8"/>
      <c r="M171" s="8"/>
      <c r="N171" s="8"/>
      <c r="O171" s="8"/>
      <c r="P171" s="8"/>
      <c r="Q171" s="9"/>
      <c r="R171" s="9"/>
      <c r="S171" s="9"/>
      <c r="T171" s="9"/>
      <c r="U171" s="9"/>
      <c r="V171" s="9"/>
    </row>
    <row r="172" spans="4:22" x14ac:dyDescent="0.25">
      <c r="D172" s="6"/>
      <c r="E172" s="80"/>
      <c r="F172" s="8"/>
      <c r="G172" s="8"/>
      <c r="H172" s="8"/>
      <c r="I172" s="8"/>
      <c r="J172" s="8"/>
      <c r="K172" s="8"/>
      <c r="L172" s="8"/>
      <c r="M172" s="8"/>
      <c r="N172" s="8"/>
      <c r="O172" s="8"/>
      <c r="P172" s="8"/>
      <c r="Q172" s="9"/>
      <c r="R172" s="9"/>
      <c r="S172" s="9"/>
      <c r="T172" s="9"/>
      <c r="U172" s="9"/>
      <c r="V172" s="9"/>
    </row>
    <row r="173" spans="4:22" x14ac:dyDescent="0.25">
      <c r="D173" s="6"/>
      <c r="E173" s="80"/>
      <c r="F173" s="8"/>
      <c r="G173" s="8"/>
      <c r="H173" s="8"/>
      <c r="I173" s="8"/>
      <c r="J173" s="8"/>
      <c r="K173" s="8"/>
      <c r="L173" s="8"/>
      <c r="M173" s="8"/>
      <c r="N173" s="8"/>
      <c r="O173" s="8"/>
      <c r="P173" s="8"/>
      <c r="Q173" s="9"/>
      <c r="R173" s="9"/>
      <c r="S173" s="9"/>
      <c r="T173" s="9"/>
      <c r="U173" s="9"/>
      <c r="V173" s="9"/>
    </row>
    <row r="174" spans="4:22" x14ac:dyDescent="0.25">
      <c r="D174" s="6"/>
      <c r="E174" s="80"/>
      <c r="F174" s="8"/>
      <c r="G174" s="8"/>
      <c r="H174" s="8"/>
      <c r="I174" s="8"/>
      <c r="J174" s="8"/>
      <c r="K174" s="8"/>
      <c r="L174" s="8"/>
      <c r="M174" s="8"/>
      <c r="N174" s="8"/>
      <c r="O174" s="8"/>
      <c r="P174" s="8"/>
      <c r="Q174" s="9"/>
      <c r="R174" s="9"/>
      <c r="S174" s="9"/>
      <c r="T174" s="9"/>
      <c r="U174" s="9"/>
      <c r="V174" s="9"/>
    </row>
    <row r="175" spans="4:22" x14ac:dyDescent="0.25">
      <c r="D175" s="6"/>
      <c r="E175" s="80"/>
      <c r="F175" s="8"/>
      <c r="G175" s="8"/>
      <c r="H175" s="8"/>
      <c r="I175" s="8"/>
      <c r="J175" s="8"/>
      <c r="K175" s="8"/>
      <c r="L175" s="8"/>
      <c r="M175" s="8"/>
      <c r="N175" s="8"/>
      <c r="O175" s="8"/>
      <c r="P175" s="8"/>
      <c r="Q175" s="9"/>
      <c r="R175" s="9"/>
      <c r="S175" s="9"/>
      <c r="T175" s="9"/>
      <c r="U175" s="9"/>
      <c r="V175" s="9"/>
    </row>
    <row r="176" spans="4:22" x14ac:dyDescent="0.25">
      <c r="D176" s="6"/>
      <c r="E176" s="80"/>
      <c r="F176" s="8"/>
      <c r="G176" s="8"/>
      <c r="H176" s="8"/>
      <c r="I176" s="8"/>
      <c r="J176" s="8"/>
      <c r="K176" s="8"/>
      <c r="L176" s="8"/>
      <c r="M176" s="8"/>
      <c r="N176" s="8"/>
      <c r="O176" s="8"/>
      <c r="P176" s="8"/>
      <c r="Q176" s="9"/>
      <c r="R176" s="9"/>
      <c r="S176" s="9"/>
      <c r="T176" s="9"/>
      <c r="U176" s="9"/>
      <c r="V176" s="9"/>
    </row>
    <row r="177" spans="4:22" x14ac:dyDescent="0.25">
      <c r="D177" s="6"/>
      <c r="E177" s="80"/>
      <c r="F177" s="8"/>
      <c r="G177" s="8"/>
      <c r="H177" s="8"/>
      <c r="I177" s="8"/>
      <c r="J177" s="8"/>
      <c r="K177" s="8"/>
      <c r="L177" s="8"/>
      <c r="M177" s="8"/>
      <c r="N177" s="8"/>
      <c r="O177" s="8"/>
      <c r="P177" s="8"/>
      <c r="Q177" s="9"/>
      <c r="R177" s="9"/>
      <c r="S177" s="9"/>
      <c r="T177" s="9"/>
      <c r="U177" s="9"/>
      <c r="V177" s="9"/>
    </row>
    <row r="178" spans="4:22" x14ac:dyDescent="0.25">
      <c r="D178" s="6"/>
      <c r="E178" s="80"/>
      <c r="F178" s="8"/>
      <c r="G178" s="8"/>
      <c r="H178" s="8"/>
      <c r="I178" s="8"/>
      <c r="J178" s="8"/>
      <c r="K178" s="8"/>
      <c r="L178" s="8"/>
      <c r="M178" s="8"/>
      <c r="N178" s="8"/>
      <c r="O178" s="8"/>
      <c r="P178" s="8"/>
      <c r="Q178" s="9"/>
      <c r="R178" s="9"/>
      <c r="S178" s="9"/>
      <c r="T178" s="9"/>
      <c r="U178" s="9"/>
      <c r="V178" s="9"/>
    </row>
    <row r="179" spans="4:22" x14ac:dyDescent="0.25">
      <c r="D179" s="6"/>
      <c r="E179" s="80"/>
      <c r="F179" s="8"/>
      <c r="G179" s="8"/>
      <c r="H179" s="8"/>
      <c r="I179" s="8"/>
      <c r="J179" s="8"/>
      <c r="K179" s="8"/>
      <c r="L179" s="8"/>
      <c r="M179" s="8"/>
      <c r="N179" s="8"/>
      <c r="O179" s="8"/>
      <c r="P179" s="8"/>
      <c r="Q179" s="9"/>
      <c r="R179" s="9"/>
      <c r="S179" s="9"/>
      <c r="T179" s="9"/>
      <c r="U179" s="9"/>
      <c r="V179" s="9"/>
    </row>
    <row r="180" spans="4:22" x14ac:dyDescent="0.25">
      <c r="D180" s="6"/>
      <c r="E180" s="80"/>
      <c r="F180" s="8"/>
      <c r="G180" s="8"/>
      <c r="H180" s="8"/>
      <c r="I180" s="8"/>
      <c r="J180" s="8"/>
      <c r="K180" s="8"/>
      <c r="L180" s="8"/>
      <c r="M180" s="8"/>
      <c r="N180" s="8"/>
      <c r="O180" s="8"/>
      <c r="P180" s="8"/>
      <c r="Q180" s="9"/>
      <c r="R180" s="9"/>
      <c r="S180" s="9"/>
      <c r="T180" s="9"/>
      <c r="U180" s="9"/>
      <c r="V180" s="9"/>
    </row>
    <row r="181" spans="4:22" x14ac:dyDescent="0.25">
      <c r="D181" s="6"/>
      <c r="E181" s="80"/>
      <c r="F181" s="8"/>
      <c r="G181" s="8"/>
      <c r="H181" s="8"/>
      <c r="I181" s="8"/>
      <c r="J181" s="8"/>
      <c r="K181" s="8"/>
      <c r="L181" s="8"/>
      <c r="M181" s="8"/>
      <c r="N181" s="8"/>
      <c r="O181" s="8"/>
      <c r="P181" s="8"/>
      <c r="Q181" s="9"/>
      <c r="R181" s="9"/>
      <c r="S181" s="9"/>
      <c r="T181" s="9"/>
      <c r="U181" s="9"/>
      <c r="V181" s="9"/>
    </row>
    <row r="182" spans="4:22" x14ac:dyDescent="0.25">
      <c r="D182" s="6"/>
      <c r="E182" s="80"/>
      <c r="F182" s="8"/>
      <c r="G182" s="8"/>
      <c r="H182" s="8"/>
      <c r="I182" s="8"/>
      <c r="J182" s="8"/>
      <c r="K182" s="8"/>
      <c r="L182" s="8"/>
      <c r="M182" s="8"/>
      <c r="N182" s="8"/>
      <c r="O182" s="8"/>
      <c r="P182" s="8"/>
      <c r="Q182" s="9"/>
      <c r="R182" s="9"/>
      <c r="S182" s="9"/>
      <c r="T182" s="9"/>
      <c r="U182" s="9"/>
      <c r="V182" s="9"/>
    </row>
    <row r="183" spans="4:22" x14ac:dyDescent="0.25">
      <c r="D183" s="6"/>
      <c r="E183" s="80"/>
      <c r="F183" s="8"/>
      <c r="G183" s="8"/>
      <c r="H183" s="8"/>
      <c r="I183" s="8"/>
      <c r="J183" s="8"/>
      <c r="K183" s="8"/>
      <c r="L183" s="8"/>
      <c r="M183" s="8"/>
      <c r="N183" s="8"/>
      <c r="O183" s="8"/>
      <c r="P183" s="8"/>
      <c r="Q183" s="9"/>
      <c r="R183" s="9"/>
      <c r="S183" s="9"/>
      <c r="T183" s="9"/>
      <c r="U183" s="9"/>
      <c r="V183" s="9"/>
    </row>
    <row r="184" spans="4:22" x14ac:dyDescent="0.25">
      <c r="D184" s="6"/>
      <c r="E184" s="80"/>
      <c r="F184" s="8"/>
      <c r="G184" s="8"/>
      <c r="H184" s="8"/>
      <c r="I184" s="8"/>
      <c r="J184" s="8"/>
      <c r="K184" s="8"/>
      <c r="L184" s="8"/>
      <c r="M184" s="8"/>
      <c r="N184" s="8"/>
      <c r="O184" s="8"/>
      <c r="P184" s="8"/>
      <c r="Q184" s="9"/>
      <c r="R184" s="9"/>
      <c r="S184" s="9"/>
      <c r="T184" s="9"/>
      <c r="U184" s="9"/>
      <c r="V184" s="9"/>
    </row>
    <row r="185" spans="4:22" x14ac:dyDescent="0.25">
      <c r="D185" s="6"/>
      <c r="E185" s="80"/>
      <c r="F185" s="8"/>
      <c r="G185" s="8"/>
      <c r="H185" s="8"/>
      <c r="I185" s="8"/>
      <c r="J185" s="8"/>
      <c r="K185" s="8"/>
      <c r="L185" s="8"/>
      <c r="M185" s="8"/>
      <c r="N185" s="8"/>
      <c r="O185" s="8"/>
      <c r="P185" s="8"/>
      <c r="Q185" s="9"/>
      <c r="R185" s="9"/>
      <c r="S185" s="9"/>
      <c r="T185" s="9"/>
      <c r="U185" s="9"/>
      <c r="V185" s="9"/>
    </row>
    <row r="186" spans="4:22" x14ac:dyDescent="0.25">
      <c r="D186" s="6"/>
      <c r="E186" s="80"/>
      <c r="F186" s="8"/>
      <c r="G186" s="8"/>
      <c r="H186" s="8"/>
      <c r="I186" s="8"/>
      <c r="J186" s="8"/>
      <c r="K186" s="8"/>
      <c r="L186" s="8"/>
      <c r="M186" s="8"/>
      <c r="N186" s="8"/>
      <c r="O186" s="8"/>
      <c r="P186" s="8"/>
      <c r="Q186" s="9"/>
      <c r="R186" s="9"/>
      <c r="S186" s="9"/>
      <c r="T186" s="9"/>
      <c r="U186" s="9"/>
      <c r="V186" s="9"/>
    </row>
    <row r="187" spans="4:22" x14ac:dyDescent="0.25">
      <c r="D187" s="6"/>
      <c r="E187" s="80"/>
      <c r="F187" s="8"/>
      <c r="G187" s="8"/>
      <c r="H187" s="8"/>
      <c r="I187" s="8"/>
      <c r="J187" s="8"/>
      <c r="K187" s="8"/>
      <c r="L187" s="8"/>
      <c r="M187" s="8"/>
      <c r="N187" s="8"/>
      <c r="O187" s="8"/>
      <c r="P187" s="8"/>
      <c r="Q187" s="9"/>
      <c r="R187" s="9"/>
      <c r="S187" s="9"/>
      <c r="T187" s="9"/>
      <c r="U187" s="9"/>
      <c r="V187" s="9"/>
    </row>
    <row r="188" spans="4:22" x14ac:dyDescent="0.25">
      <c r="D188" s="6"/>
      <c r="E188" s="80"/>
      <c r="F188" s="8"/>
      <c r="G188" s="8"/>
      <c r="H188" s="8"/>
      <c r="I188" s="8"/>
      <c r="J188" s="8"/>
      <c r="K188" s="8"/>
      <c r="L188" s="8"/>
      <c r="M188" s="8"/>
      <c r="N188" s="8"/>
      <c r="O188" s="8"/>
      <c r="P188" s="8"/>
      <c r="Q188" s="9"/>
      <c r="R188" s="9"/>
      <c r="S188" s="9"/>
      <c r="T188" s="9"/>
      <c r="U188" s="9"/>
      <c r="V188" s="9"/>
    </row>
    <row r="189" spans="4:22" x14ac:dyDescent="0.25">
      <c r="D189" s="6"/>
      <c r="E189" s="80"/>
      <c r="F189" s="8"/>
      <c r="G189" s="8"/>
      <c r="H189" s="8"/>
      <c r="I189" s="8"/>
      <c r="J189" s="8"/>
      <c r="K189" s="8"/>
      <c r="L189" s="8"/>
      <c r="M189" s="8"/>
      <c r="N189" s="8"/>
      <c r="O189" s="8"/>
      <c r="P189" s="8"/>
      <c r="Q189" s="9"/>
      <c r="R189" s="9"/>
      <c r="S189" s="9"/>
      <c r="T189" s="9"/>
      <c r="U189" s="9"/>
      <c r="V189" s="9"/>
    </row>
    <row r="190" spans="4:22" x14ac:dyDescent="0.25">
      <c r="D190" s="6"/>
      <c r="E190" s="80"/>
      <c r="F190" s="8"/>
      <c r="G190" s="8"/>
      <c r="H190" s="8"/>
      <c r="I190" s="8"/>
      <c r="J190" s="8"/>
      <c r="K190" s="8"/>
      <c r="L190" s="8"/>
      <c r="M190" s="8"/>
      <c r="N190" s="8"/>
      <c r="O190" s="8"/>
      <c r="P190" s="8"/>
      <c r="Q190" s="9"/>
      <c r="R190" s="9"/>
      <c r="S190" s="9"/>
      <c r="T190" s="9"/>
      <c r="U190" s="9"/>
      <c r="V190" s="9"/>
    </row>
    <row r="191" spans="4:22" x14ac:dyDescent="0.25">
      <c r="D191" s="6"/>
      <c r="E191" s="80"/>
      <c r="F191" s="8"/>
      <c r="G191" s="8"/>
      <c r="H191" s="8"/>
      <c r="I191" s="8"/>
      <c r="J191" s="8"/>
      <c r="K191" s="8"/>
      <c r="L191" s="8"/>
      <c r="M191" s="8"/>
      <c r="N191" s="8"/>
      <c r="O191" s="8"/>
      <c r="P191" s="8"/>
      <c r="Q191" s="9"/>
      <c r="R191" s="9"/>
      <c r="S191" s="9"/>
      <c r="T191" s="9"/>
      <c r="U191" s="9"/>
      <c r="V191" s="9"/>
    </row>
    <row r="192" spans="4:22" x14ac:dyDescent="0.25">
      <c r="D192" s="6"/>
      <c r="E192" s="80"/>
      <c r="F192" s="8"/>
      <c r="G192" s="8"/>
      <c r="H192" s="8"/>
      <c r="I192" s="8"/>
      <c r="J192" s="8"/>
      <c r="K192" s="8"/>
      <c r="L192" s="8"/>
      <c r="M192" s="8"/>
      <c r="N192" s="8"/>
      <c r="O192" s="8"/>
      <c r="P192" s="8"/>
      <c r="Q192" s="9"/>
      <c r="R192" s="9"/>
      <c r="S192" s="9"/>
      <c r="T192" s="9"/>
      <c r="U192" s="9"/>
      <c r="V192" s="9"/>
    </row>
    <row r="193" spans="4:22" x14ac:dyDescent="0.25">
      <c r="D193" s="6"/>
      <c r="E193" s="80"/>
      <c r="F193" s="8"/>
      <c r="G193" s="8"/>
      <c r="H193" s="8"/>
      <c r="I193" s="8"/>
      <c r="J193" s="8"/>
      <c r="K193" s="8"/>
      <c r="L193" s="8"/>
      <c r="M193" s="8"/>
      <c r="N193" s="8"/>
      <c r="O193" s="8"/>
      <c r="P193" s="8"/>
      <c r="Q193" s="9"/>
      <c r="R193" s="9"/>
      <c r="S193" s="9"/>
      <c r="T193" s="9"/>
      <c r="U193" s="9"/>
      <c r="V193" s="9"/>
    </row>
    <row r="194" spans="4:22" x14ac:dyDescent="0.25">
      <c r="D194" s="6"/>
      <c r="E194" s="80"/>
      <c r="F194" s="8"/>
      <c r="G194" s="8"/>
      <c r="H194" s="8"/>
      <c r="I194" s="8"/>
      <c r="J194" s="8"/>
      <c r="K194" s="8"/>
      <c r="L194" s="8"/>
      <c r="M194" s="8"/>
      <c r="N194" s="8"/>
      <c r="O194" s="8"/>
      <c r="P194" s="8"/>
      <c r="Q194" s="9"/>
      <c r="R194" s="9"/>
      <c r="S194" s="9"/>
      <c r="T194" s="9"/>
      <c r="U194" s="9"/>
      <c r="V194" s="9"/>
    </row>
    <row r="195" spans="4:22" x14ac:dyDescent="0.25">
      <c r="D195" s="6"/>
      <c r="E195" s="80"/>
      <c r="F195" s="8"/>
      <c r="G195" s="8"/>
      <c r="H195" s="8"/>
      <c r="I195" s="8"/>
      <c r="J195" s="8"/>
      <c r="K195" s="8"/>
      <c r="L195" s="8"/>
      <c r="M195" s="8"/>
      <c r="N195" s="8"/>
      <c r="O195" s="8"/>
      <c r="P195" s="8"/>
      <c r="Q195" s="9"/>
      <c r="R195" s="9"/>
      <c r="S195" s="9"/>
      <c r="T195" s="9"/>
      <c r="U195" s="9"/>
      <c r="V195" s="9"/>
    </row>
    <row r="196" spans="4:22" x14ac:dyDescent="0.25">
      <c r="D196" s="6"/>
      <c r="E196" s="80"/>
      <c r="F196" s="8"/>
      <c r="G196" s="8"/>
      <c r="H196" s="8"/>
      <c r="I196" s="8"/>
      <c r="J196" s="8"/>
      <c r="K196" s="8"/>
      <c r="L196" s="8"/>
      <c r="M196" s="8"/>
      <c r="N196" s="8"/>
      <c r="O196" s="8"/>
      <c r="P196" s="8"/>
      <c r="Q196" s="9"/>
      <c r="R196" s="9"/>
      <c r="S196" s="9"/>
      <c r="T196" s="9"/>
      <c r="U196" s="9"/>
      <c r="V196" s="9"/>
    </row>
    <row r="197" spans="4:22" x14ac:dyDescent="0.25">
      <c r="D197" s="6"/>
      <c r="E197" s="80"/>
      <c r="F197" s="8"/>
      <c r="G197" s="8"/>
      <c r="H197" s="8"/>
      <c r="I197" s="8"/>
      <c r="J197" s="8"/>
      <c r="K197" s="8"/>
      <c r="L197" s="8"/>
      <c r="M197" s="8"/>
      <c r="N197" s="8"/>
      <c r="O197" s="8"/>
      <c r="P197" s="8"/>
      <c r="Q197" s="9"/>
      <c r="R197" s="9"/>
      <c r="S197" s="9"/>
      <c r="T197" s="9"/>
      <c r="U197" s="9"/>
      <c r="V197" s="9"/>
    </row>
    <row r="198" spans="4:22" x14ac:dyDescent="0.25">
      <c r="D198" s="6"/>
      <c r="E198" s="80"/>
      <c r="F198" s="8"/>
      <c r="G198" s="8"/>
      <c r="H198" s="8"/>
      <c r="I198" s="8"/>
      <c r="J198" s="8"/>
      <c r="K198" s="8"/>
      <c r="L198" s="8"/>
      <c r="M198" s="8"/>
      <c r="N198" s="8"/>
      <c r="O198" s="8"/>
      <c r="P198" s="8"/>
      <c r="Q198" s="9"/>
      <c r="R198" s="9"/>
      <c r="S198" s="9"/>
      <c r="T198" s="9"/>
      <c r="U198" s="9"/>
      <c r="V198" s="9"/>
    </row>
    <row r="199" spans="4:22" x14ac:dyDescent="0.25">
      <c r="D199" s="6"/>
      <c r="E199" s="80"/>
      <c r="F199" s="8"/>
      <c r="G199" s="8"/>
      <c r="H199" s="8"/>
      <c r="I199" s="8"/>
      <c r="J199" s="8"/>
      <c r="K199" s="8"/>
      <c r="L199" s="8"/>
      <c r="M199" s="8"/>
      <c r="N199" s="8"/>
      <c r="O199" s="8"/>
      <c r="P199" s="8"/>
      <c r="Q199" s="9"/>
      <c r="R199" s="9"/>
      <c r="S199" s="9"/>
      <c r="T199" s="9"/>
      <c r="U199" s="9"/>
      <c r="V199" s="9"/>
    </row>
    <row r="200" spans="4:22" x14ac:dyDescent="0.25">
      <c r="D200" s="6"/>
      <c r="E200" s="80"/>
      <c r="F200" s="8"/>
      <c r="G200" s="8"/>
      <c r="H200" s="8"/>
      <c r="I200" s="8"/>
      <c r="J200" s="8"/>
      <c r="K200" s="8"/>
      <c r="L200" s="8"/>
      <c r="M200" s="8"/>
      <c r="N200" s="8"/>
      <c r="O200" s="8"/>
      <c r="P200" s="8"/>
      <c r="Q200" s="9"/>
      <c r="R200" s="9"/>
      <c r="S200" s="9"/>
      <c r="T200" s="9"/>
      <c r="U200" s="9"/>
      <c r="V200" s="9"/>
    </row>
    <row r="201" spans="4:22" x14ac:dyDescent="0.25">
      <c r="D201" s="6"/>
      <c r="E201" s="80"/>
      <c r="F201" s="8"/>
      <c r="G201" s="8"/>
      <c r="H201" s="8"/>
      <c r="I201" s="8"/>
      <c r="J201" s="8"/>
      <c r="K201" s="8"/>
      <c r="L201" s="8"/>
      <c r="M201" s="8"/>
      <c r="N201" s="8"/>
      <c r="O201" s="8"/>
      <c r="P201" s="8"/>
      <c r="Q201" s="9"/>
      <c r="R201" s="9"/>
      <c r="S201" s="9"/>
      <c r="T201" s="9"/>
      <c r="U201" s="9"/>
      <c r="V201" s="9"/>
    </row>
    <row r="202" spans="4:22" x14ac:dyDescent="0.25">
      <c r="D202" s="6"/>
      <c r="E202" s="80"/>
      <c r="F202" s="8"/>
      <c r="G202" s="8"/>
      <c r="H202" s="8"/>
      <c r="I202" s="8"/>
      <c r="J202" s="8"/>
      <c r="K202" s="8"/>
      <c r="L202" s="8"/>
      <c r="M202" s="8"/>
      <c r="N202" s="8"/>
      <c r="O202" s="8"/>
      <c r="P202" s="8"/>
      <c r="Q202" s="9"/>
      <c r="R202" s="9"/>
      <c r="S202" s="9"/>
      <c r="T202" s="9"/>
      <c r="U202" s="9"/>
      <c r="V202" s="9"/>
    </row>
    <row r="203" spans="4:22" x14ac:dyDescent="0.25">
      <c r="D203" s="6"/>
      <c r="E203" s="80"/>
      <c r="F203" s="8"/>
      <c r="G203" s="8"/>
      <c r="H203" s="8"/>
      <c r="I203" s="8"/>
      <c r="J203" s="8"/>
      <c r="K203" s="8"/>
      <c r="L203" s="8"/>
      <c r="M203" s="8"/>
      <c r="N203" s="8"/>
      <c r="O203" s="8"/>
      <c r="P203" s="8"/>
      <c r="Q203" s="9"/>
      <c r="R203" s="9"/>
      <c r="S203" s="9"/>
      <c r="T203" s="9"/>
      <c r="U203" s="9"/>
      <c r="V203" s="9"/>
    </row>
    <row r="204" spans="4:22" x14ac:dyDescent="0.25">
      <c r="D204" s="6"/>
      <c r="E204" s="80"/>
      <c r="F204" s="8"/>
      <c r="G204" s="8"/>
      <c r="H204" s="8"/>
      <c r="I204" s="8"/>
      <c r="J204" s="8"/>
      <c r="K204" s="8"/>
      <c r="L204" s="8"/>
      <c r="M204" s="8"/>
      <c r="N204" s="8"/>
      <c r="O204" s="8"/>
      <c r="P204" s="8"/>
      <c r="Q204" s="9"/>
      <c r="R204" s="9"/>
      <c r="S204" s="9"/>
      <c r="T204" s="9"/>
      <c r="U204" s="9"/>
      <c r="V204" s="9"/>
    </row>
    <row r="205" spans="4:22" x14ac:dyDescent="0.25">
      <c r="D205" s="6"/>
      <c r="E205" s="80"/>
      <c r="F205" s="8"/>
      <c r="G205" s="8"/>
      <c r="H205" s="8"/>
      <c r="I205" s="8"/>
      <c r="J205" s="8"/>
      <c r="K205" s="8"/>
      <c r="L205" s="8"/>
      <c r="M205" s="8"/>
      <c r="N205" s="8"/>
      <c r="O205" s="8"/>
      <c r="P205" s="8"/>
      <c r="Q205" s="9"/>
      <c r="R205" s="9"/>
      <c r="S205" s="9"/>
      <c r="T205" s="9"/>
      <c r="U205" s="9"/>
      <c r="V205" s="9"/>
    </row>
    <row r="206" spans="4:22" x14ac:dyDescent="0.25">
      <c r="D206" s="6"/>
      <c r="E206" s="80"/>
      <c r="F206" s="8"/>
      <c r="G206" s="8"/>
      <c r="H206" s="8"/>
      <c r="I206" s="8"/>
      <c r="J206" s="8"/>
      <c r="K206" s="8"/>
      <c r="L206" s="8"/>
      <c r="M206" s="8"/>
      <c r="N206" s="8"/>
      <c r="O206" s="8"/>
      <c r="P206" s="8"/>
      <c r="Q206" s="9"/>
      <c r="R206" s="9"/>
      <c r="S206" s="9"/>
      <c r="T206" s="9"/>
      <c r="U206" s="9"/>
      <c r="V206" s="9"/>
    </row>
    <row r="207" spans="4:22" x14ac:dyDescent="0.25">
      <c r="D207" s="6"/>
      <c r="E207" s="80"/>
      <c r="F207" s="8"/>
      <c r="G207" s="8"/>
      <c r="H207" s="8"/>
      <c r="I207" s="8"/>
      <c r="J207" s="8"/>
      <c r="K207" s="8"/>
      <c r="L207" s="8"/>
      <c r="M207" s="8"/>
      <c r="N207" s="8"/>
      <c r="O207" s="8"/>
      <c r="P207" s="8"/>
      <c r="Q207" s="9"/>
      <c r="R207" s="9"/>
      <c r="S207" s="9"/>
      <c r="T207" s="9"/>
      <c r="U207" s="9"/>
      <c r="V207" s="9"/>
    </row>
    <row r="208" spans="4:22" x14ac:dyDescent="0.25">
      <c r="D208" s="6"/>
      <c r="E208" s="80"/>
      <c r="F208" s="8"/>
      <c r="G208" s="8"/>
      <c r="H208" s="8"/>
      <c r="I208" s="8"/>
      <c r="J208" s="8"/>
      <c r="K208" s="8"/>
      <c r="L208" s="8"/>
      <c r="M208" s="8"/>
      <c r="N208" s="8"/>
      <c r="O208" s="8"/>
      <c r="P208" s="8"/>
      <c r="Q208" s="9"/>
      <c r="R208" s="9"/>
      <c r="S208" s="9"/>
      <c r="T208" s="9"/>
      <c r="U208" s="9"/>
      <c r="V208" s="9"/>
    </row>
    <row r="209" spans="4:22" x14ac:dyDescent="0.25">
      <c r="D209" s="6"/>
      <c r="E209" s="80"/>
      <c r="F209" s="8"/>
      <c r="G209" s="8"/>
      <c r="H209" s="8"/>
      <c r="I209" s="8"/>
      <c r="J209" s="8"/>
      <c r="K209" s="8"/>
      <c r="L209" s="8"/>
      <c r="M209" s="8"/>
      <c r="N209" s="8"/>
      <c r="O209" s="8"/>
      <c r="P209" s="8"/>
      <c r="Q209" s="9"/>
      <c r="R209" s="9"/>
      <c r="S209" s="9"/>
      <c r="T209" s="9"/>
      <c r="U209" s="9"/>
      <c r="V209" s="9"/>
    </row>
    <row r="210" spans="4:22" x14ac:dyDescent="0.25">
      <c r="D210" s="6"/>
      <c r="E210" s="80"/>
      <c r="F210" s="8"/>
      <c r="G210" s="8"/>
      <c r="H210" s="8"/>
      <c r="I210" s="8"/>
      <c r="J210" s="8"/>
      <c r="K210" s="8"/>
      <c r="L210" s="8"/>
      <c r="M210" s="8"/>
      <c r="N210" s="8"/>
      <c r="O210" s="8"/>
      <c r="P210" s="8"/>
      <c r="Q210" s="9"/>
      <c r="R210" s="9"/>
      <c r="S210" s="9"/>
      <c r="T210" s="9"/>
      <c r="U210" s="9"/>
      <c r="V210" s="9"/>
    </row>
    <row r="211" spans="4:22" x14ac:dyDescent="0.25">
      <c r="D211" s="6"/>
      <c r="E211" s="80"/>
      <c r="F211" s="8"/>
      <c r="G211" s="8"/>
      <c r="H211" s="8"/>
      <c r="I211" s="8"/>
      <c r="J211" s="8"/>
      <c r="K211" s="8"/>
      <c r="L211" s="8"/>
      <c r="M211" s="8"/>
      <c r="N211" s="8"/>
      <c r="O211" s="8"/>
      <c r="P211" s="8"/>
      <c r="Q211" s="9"/>
      <c r="R211" s="9"/>
      <c r="S211" s="9"/>
      <c r="T211" s="9"/>
      <c r="U211" s="9"/>
      <c r="V211" s="9"/>
    </row>
    <row r="212" spans="4:22" x14ac:dyDescent="0.25">
      <c r="D212" s="6"/>
      <c r="E212" s="80"/>
      <c r="F212" s="8"/>
      <c r="G212" s="8"/>
      <c r="H212" s="8"/>
      <c r="I212" s="8"/>
      <c r="J212" s="8"/>
      <c r="K212" s="8"/>
      <c r="L212" s="8"/>
      <c r="M212" s="8"/>
      <c r="N212" s="8"/>
      <c r="O212" s="8"/>
      <c r="P212" s="8"/>
      <c r="Q212" s="9"/>
      <c r="R212" s="9"/>
      <c r="S212" s="9"/>
      <c r="T212" s="9"/>
      <c r="U212" s="9"/>
      <c r="V212" s="9"/>
    </row>
    <row r="213" spans="4:22" x14ac:dyDescent="0.25">
      <c r="D213" s="6"/>
      <c r="E213" s="80"/>
      <c r="F213" s="8"/>
      <c r="G213" s="8"/>
      <c r="H213" s="8"/>
      <c r="I213" s="8"/>
      <c r="J213" s="8"/>
      <c r="K213" s="8"/>
      <c r="L213" s="8"/>
      <c r="M213" s="8"/>
      <c r="N213" s="8"/>
      <c r="O213" s="8"/>
      <c r="P213" s="8"/>
      <c r="Q213" s="9"/>
      <c r="R213" s="9"/>
      <c r="S213" s="9"/>
      <c r="T213" s="9"/>
      <c r="U213" s="9"/>
      <c r="V213" s="9"/>
    </row>
    <row r="214" spans="4:22" x14ac:dyDescent="0.25">
      <c r="D214" s="6"/>
      <c r="E214" s="80"/>
      <c r="F214" s="8"/>
      <c r="G214" s="8"/>
      <c r="H214" s="8"/>
      <c r="I214" s="8"/>
      <c r="J214" s="8"/>
      <c r="K214" s="8"/>
      <c r="L214" s="8"/>
      <c r="M214" s="8"/>
      <c r="N214" s="8"/>
      <c r="O214" s="8"/>
      <c r="P214" s="8"/>
      <c r="Q214" s="9"/>
      <c r="R214" s="9"/>
      <c r="S214" s="9"/>
      <c r="T214" s="9"/>
      <c r="U214" s="9"/>
      <c r="V214" s="9"/>
    </row>
    <row r="215" spans="4:22" x14ac:dyDescent="0.25">
      <c r="D215" s="6"/>
      <c r="E215" s="80"/>
      <c r="F215" s="8"/>
      <c r="G215" s="8"/>
      <c r="H215" s="8"/>
      <c r="I215" s="8"/>
      <c r="J215" s="8"/>
      <c r="K215" s="8"/>
      <c r="L215" s="8"/>
      <c r="M215" s="8"/>
      <c r="N215" s="8"/>
      <c r="O215" s="8"/>
      <c r="P215" s="8"/>
      <c r="Q215" s="9"/>
      <c r="R215" s="9"/>
      <c r="S215" s="9"/>
      <c r="T215" s="9"/>
      <c r="U215" s="9"/>
      <c r="V215" s="9"/>
    </row>
    <row r="216" spans="4:22" x14ac:dyDescent="0.25">
      <c r="D216" s="6"/>
      <c r="E216" s="80"/>
      <c r="F216" s="8"/>
      <c r="G216" s="8"/>
      <c r="H216" s="8"/>
      <c r="I216" s="8"/>
      <c r="J216" s="8"/>
      <c r="K216" s="8"/>
      <c r="L216" s="8"/>
      <c r="M216" s="8"/>
      <c r="N216" s="8"/>
      <c r="O216" s="8"/>
      <c r="P216" s="8"/>
      <c r="Q216" s="9"/>
      <c r="R216" s="9"/>
      <c r="S216" s="9"/>
      <c r="T216" s="9"/>
      <c r="U216" s="9"/>
      <c r="V216" s="9"/>
    </row>
    <row r="217" spans="4:22" x14ac:dyDescent="0.25">
      <c r="D217" s="6"/>
      <c r="E217" s="80"/>
      <c r="F217" s="8"/>
      <c r="G217" s="8"/>
      <c r="H217" s="8"/>
      <c r="I217" s="8"/>
      <c r="J217" s="8"/>
      <c r="K217" s="8"/>
      <c r="L217" s="8"/>
      <c r="M217" s="8"/>
      <c r="N217" s="8"/>
      <c r="O217" s="8"/>
      <c r="P217" s="8"/>
      <c r="Q217" s="9"/>
      <c r="R217" s="9"/>
      <c r="S217" s="9"/>
      <c r="T217" s="9"/>
      <c r="U217" s="9"/>
      <c r="V217" s="9"/>
    </row>
    <row r="218" spans="4:22" x14ac:dyDescent="0.25">
      <c r="D218" s="6"/>
      <c r="E218" s="80"/>
      <c r="F218" s="8"/>
      <c r="G218" s="8"/>
      <c r="H218" s="8"/>
      <c r="I218" s="8"/>
      <c r="J218" s="8"/>
      <c r="K218" s="8"/>
      <c r="L218" s="8"/>
      <c r="M218" s="8"/>
      <c r="N218" s="8"/>
      <c r="O218" s="8"/>
      <c r="P218" s="8"/>
      <c r="Q218" s="9"/>
      <c r="R218" s="9"/>
      <c r="S218" s="9"/>
      <c r="T218" s="9"/>
      <c r="U218" s="9"/>
      <c r="V218" s="9"/>
    </row>
    <row r="219" spans="4:22" x14ac:dyDescent="0.25">
      <c r="D219" s="6"/>
      <c r="E219" s="80"/>
      <c r="F219" s="8"/>
      <c r="G219" s="8"/>
      <c r="H219" s="8"/>
      <c r="I219" s="8"/>
      <c r="J219" s="8"/>
      <c r="K219" s="8"/>
      <c r="L219" s="8"/>
      <c r="M219" s="8"/>
      <c r="N219" s="8"/>
      <c r="O219" s="8"/>
      <c r="P219" s="8"/>
      <c r="Q219" s="9"/>
      <c r="R219" s="9"/>
      <c r="S219" s="9"/>
      <c r="T219" s="9"/>
      <c r="U219" s="9"/>
      <c r="V219" s="9"/>
    </row>
    <row r="220" spans="4:22" x14ac:dyDescent="0.25">
      <c r="D220" s="6"/>
      <c r="E220" s="80"/>
      <c r="F220" s="8"/>
      <c r="G220" s="8"/>
      <c r="H220" s="8"/>
      <c r="I220" s="8"/>
      <c r="J220" s="8"/>
      <c r="K220" s="8"/>
      <c r="L220" s="8"/>
      <c r="M220" s="8"/>
      <c r="N220" s="8"/>
      <c r="O220" s="8"/>
      <c r="P220" s="8"/>
      <c r="Q220" s="9"/>
      <c r="R220" s="9"/>
      <c r="S220" s="9"/>
      <c r="T220" s="9"/>
      <c r="U220" s="9"/>
      <c r="V220" s="9"/>
    </row>
    <row r="221" spans="4:22" x14ac:dyDescent="0.25">
      <c r="D221" s="6"/>
      <c r="E221" s="80"/>
      <c r="F221" s="8"/>
      <c r="G221" s="8"/>
      <c r="H221" s="8"/>
      <c r="I221" s="8"/>
      <c r="J221" s="8"/>
      <c r="K221" s="8"/>
      <c r="L221" s="8"/>
      <c r="M221" s="8"/>
      <c r="N221" s="8"/>
      <c r="O221" s="8"/>
      <c r="P221" s="8"/>
      <c r="Q221" s="9"/>
      <c r="R221" s="9"/>
      <c r="S221" s="9"/>
      <c r="T221" s="9"/>
      <c r="U221" s="9"/>
      <c r="V221" s="9"/>
    </row>
    <row r="222" spans="4:22" x14ac:dyDescent="0.25">
      <c r="D222" s="6"/>
      <c r="E222" s="80"/>
      <c r="F222" s="8"/>
      <c r="G222" s="8"/>
      <c r="H222" s="8"/>
      <c r="I222" s="8"/>
      <c r="J222" s="8"/>
      <c r="K222" s="8"/>
      <c r="L222" s="8"/>
      <c r="M222" s="8"/>
      <c r="N222" s="8"/>
      <c r="O222" s="8"/>
      <c r="P222" s="8"/>
      <c r="Q222" s="9"/>
      <c r="R222" s="9"/>
      <c r="S222" s="9"/>
      <c r="T222" s="9"/>
      <c r="U222" s="9"/>
      <c r="V222" s="9"/>
    </row>
    <row r="223" spans="4:22" x14ac:dyDescent="0.25">
      <c r="D223" s="6"/>
      <c r="E223" s="80"/>
      <c r="F223" s="8"/>
      <c r="G223" s="8"/>
      <c r="H223" s="8"/>
      <c r="I223" s="8"/>
      <c r="J223" s="8"/>
      <c r="K223" s="8"/>
      <c r="L223" s="8"/>
      <c r="M223" s="8"/>
      <c r="N223" s="8"/>
      <c r="O223" s="8"/>
      <c r="P223" s="8"/>
      <c r="Q223" s="9"/>
      <c r="R223" s="9"/>
      <c r="S223" s="9"/>
      <c r="T223" s="9"/>
      <c r="U223" s="9"/>
      <c r="V223" s="9"/>
    </row>
    <row r="224" spans="4:22" x14ac:dyDescent="0.25">
      <c r="D224" s="6"/>
      <c r="E224" s="80"/>
      <c r="F224" s="8"/>
      <c r="G224" s="8"/>
      <c r="H224" s="8"/>
      <c r="I224" s="8"/>
      <c r="J224" s="8"/>
      <c r="K224" s="8"/>
      <c r="L224" s="8"/>
      <c r="M224" s="8"/>
      <c r="N224" s="8"/>
      <c r="O224" s="8"/>
      <c r="P224" s="8"/>
      <c r="Q224" s="9"/>
      <c r="R224" s="9"/>
      <c r="S224" s="9"/>
      <c r="T224" s="9"/>
      <c r="U224" s="9"/>
      <c r="V224" s="9"/>
    </row>
    <row r="225" spans="4:22" x14ac:dyDescent="0.25">
      <c r="D225" s="6"/>
      <c r="E225" s="80"/>
      <c r="F225" s="8"/>
      <c r="G225" s="8"/>
      <c r="H225" s="8"/>
      <c r="I225" s="8"/>
      <c r="J225" s="8"/>
      <c r="K225" s="8"/>
      <c r="L225" s="8"/>
      <c r="M225" s="8"/>
      <c r="N225" s="8"/>
      <c r="O225" s="8"/>
      <c r="P225" s="8"/>
      <c r="Q225" s="9"/>
      <c r="R225" s="9"/>
      <c r="S225" s="9"/>
      <c r="T225" s="9"/>
      <c r="U225" s="9"/>
      <c r="V225" s="9"/>
    </row>
    <row r="226" spans="4:22" x14ac:dyDescent="0.25">
      <c r="D226" s="6"/>
      <c r="E226" s="80"/>
      <c r="F226" s="8"/>
      <c r="G226" s="8"/>
      <c r="H226" s="8"/>
      <c r="I226" s="8"/>
      <c r="J226" s="8"/>
      <c r="K226" s="8"/>
      <c r="L226" s="8"/>
      <c r="M226" s="8"/>
      <c r="N226" s="8"/>
      <c r="O226" s="8"/>
      <c r="P226" s="8"/>
      <c r="Q226" s="9"/>
      <c r="R226" s="9"/>
      <c r="S226" s="9"/>
      <c r="T226" s="9"/>
      <c r="U226" s="9"/>
      <c r="V226" s="9"/>
    </row>
    <row r="227" spans="4:22" x14ac:dyDescent="0.25">
      <c r="D227" s="6"/>
      <c r="E227" s="80"/>
      <c r="F227" s="8"/>
      <c r="G227" s="8"/>
      <c r="H227" s="8"/>
      <c r="I227" s="8"/>
      <c r="J227" s="8"/>
      <c r="K227" s="8"/>
      <c r="L227" s="8"/>
      <c r="M227" s="8"/>
      <c r="N227" s="8"/>
      <c r="O227" s="8"/>
      <c r="P227" s="8"/>
      <c r="Q227" s="9"/>
      <c r="R227" s="9"/>
      <c r="S227" s="9"/>
      <c r="T227" s="9"/>
      <c r="U227" s="9"/>
      <c r="V227" s="9"/>
    </row>
    <row r="228" spans="4:22" x14ac:dyDescent="0.25">
      <c r="D228" s="6"/>
      <c r="E228" s="80"/>
      <c r="F228" s="8"/>
      <c r="G228" s="8"/>
      <c r="H228" s="8"/>
      <c r="I228" s="8"/>
      <c r="J228" s="8"/>
      <c r="K228" s="8"/>
      <c r="L228" s="8"/>
      <c r="M228" s="8"/>
      <c r="N228" s="8"/>
      <c r="O228" s="8"/>
      <c r="P228" s="8"/>
      <c r="Q228" s="9"/>
      <c r="R228" s="9"/>
      <c r="S228" s="9"/>
      <c r="T228" s="9"/>
      <c r="U228" s="9"/>
      <c r="V228" s="9"/>
    </row>
    <row r="229" spans="4:22" x14ac:dyDescent="0.25">
      <c r="D229" s="6"/>
      <c r="E229" s="80"/>
      <c r="F229" s="8"/>
      <c r="G229" s="8"/>
      <c r="H229" s="8"/>
      <c r="I229" s="8"/>
      <c r="J229" s="8"/>
      <c r="K229" s="8"/>
      <c r="L229" s="8"/>
      <c r="M229" s="8"/>
      <c r="N229" s="8"/>
      <c r="O229" s="8"/>
      <c r="P229" s="8"/>
      <c r="Q229" s="9"/>
      <c r="R229" s="9"/>
      <c r="S229" s="9"/>
      <c r="T229" s="9"/>
      <c r="U229" s="9"/>
      <c r="V229" s="9"/>
    </row>
    <row r="230" spans="4:22" x14ac:dyDescent="0.25">
      <c r="D230" s="6"/>
      <c r="E230" s="80"/>
      <c r="F230" s="8"/>
      <c r="G230" s="8"/>
      <c r="H230" s="8"/>
      <c r="I230" s="8"/>
      <c r="J230" s="8"/>
      <c r="K230" s="8"/>
      <c r="L230" s="8"/>
      <c r="M230" s="8"/>
      <c r="N230" s="8"/>
      <c r="O230" s="8"/>
      <c r="P230" s="8"/>
      <c r="Q230" s="9"/>
      <c r="R230" s="9"/>
      <c r="S230" s="9"/>
      <c r="T230" s="9"/>
      <c r="U230" s="9"/>
      <c r="V230" s="9"/>
    </row>
    <row r="231" spans="4:22" x14ac:dyDescent="0.25">
      <c r="D231" s="6"/>
      <c r="E231" s="80"/>
      <c r="F231" s="8"/>
      <c r="G231" s="8"/>
      <c r="H231" s="8"/>
      <c r="I231" s="8"/>
      <c r="J231" s="8"/>
      <c r="K231" s="8"/>
      <c r="L231" s="8"/>
      <c r="M231" s="8"/>
      <c r="N231" s="8"/>
      <c r="O231" s="8"/>
      <c r="P231" s="8"/>
      <c r="Q231" s="9"/>
      <c r="R231" s="9"/>
      <c r="S231" s="9"/>
      <c r="T231" s="9"/>
      <c r="U231" s="9"/>
      <c r="V231" s="9"/>
    </row>
    <row r="232" spans="4:22" x14ac:dyDescent="0.25">
      <c r="D232" s="6"/>
      <c r="E232" s="80"/>
      <c r="F232" s="8"/>
      <c r="G232" s="8"/>
      <c r="H232" s="8"/>
      <c r="I232" s="8"/>
      <c r="J232" s="8"/>
      <c r="K232" s="8"/>
      <c r="L232" s="8"/>
      <c r="M232" s="8"/>
      <c r="N232" s="8"/>
      <c r="O232" s="8"/>
      <c r="P232" s="8"/>
      <c r="Q232" s="9"/>
      <c r="R232" s="9"/>
      <c r="S232" s="9"/>
      <c r="T232" s="9"/>
      <c r="U232" s="9"/>
      <c r="V232" s="9"/>
    </row>
    <row r="233" spans="4:22" x14ac:dyDescent="0.25">
      <c r="D233" s="6"/>
      <c r="E233" s="80"/>
      <c r="F233" s="8"/>
      <c r="G233" s="8"/>
      <c r="H233" s="8"/>
      <c r="I233" s="8"/>
      <c r="J233" s="8"/>
      <c r="K233" s="8"/>
      <c r="L233" s="8"/>
      <c r="M233" s="8"/>
      <c r="N233" s="8"/>
      <c r="O233" s="8"/>
      <c r="P233" s="8"/>
      <c r="Q233" s="9"/>
      <c r="R233" s="9"/>
      <c r="S233" s="9"/>
      <c r="T233" s="9"/>
      <c r="U233" s="9"/>
      <c r="V233" s="9"/>
    </row>
    <row r="234" spans="4:22" x14ac:dyDescent="0.25">
      <c r="D234" s="6"/>
      <c r="E234" s="80"/>
      <c r="F234" s="8"/>
      <c r="G234" s="8"/>
      <c r="H234" s="8"/>
      <c r="I234" s="8"/>
      <c r="J234" s="8"/>
      <c r="K234" s="8"/>
      <c r="L234" s="8"/>
      <c r="M234" s="8"/>
      <c r="N234" s="8"/>
      <c r="O234" s="8"/>
      <c r="P234" s="8"/>
      <c r="Q234" s="9"/>
      <c r="R234" s="9"/>
      <c r="S234" s="9"/>
      <c r="T234" s="9"/>
      <c r="U234" s="9"/>
      <c r="V234" s="9"/>
    </row>
    <row r="235" spans="4:22" x14ac:dyDescent="0.25">
      <c r="D235" s="6"/>
      <c r="E235" s="80"/>
      <c r="F235" s="8"/>
      <c r="G235" s="8"/>
      <c r="H235" s="8"/>
      <c r="I235" s="8"/>
      <c r="J235" s="8"/>
      <c r="K235" s="8"/>
      <c r="L235" s="8"/>
      <c r="M235" s="8"/>
      <c r="N235" s="8"/>
      <c r="O235" s="8"/>
      <c r="P235" s="8"/>
      <c r="Q235" s="9"/>
      <c r="R235" s="9"/>
      <c r="S235" s="9"/>
      <c r="T235" s="9"/>
      <c r="U235" s="9"/>
      <c r="V235" s="9"/>
    </row>
    <row r="236" spans="4:22" x14ac:dyDescent="0.25">
      <c r="D236" s="6"/>
      <c r="E236" s="80"/>
      <c r="F236" s="8"/>
      <c r="G236" s="8"/>
      <c r="H236" s="8"/>
      <c r="I236" s="8"/>
      <c r="J236" s="8"/>
      <c r="K236" s="8"/>
      <c r="L236" s="8"/>
      <c r="M236" s="8"/>
      <c r="N236" s="8"/>
      <c r="O236" s="8"/>
      <c r="P236" s="8"/>
      <c r="Q236" s="9"/>
      <c r="R236" s="9"/>
      <c r="S236" s="9"/>
      <c r="T236" s="9"/>
      <c r="U236" s="9"/>
      <c r="V236" s="9"/>
    </row>
    <row r="237" spans="4:22" x14ac:dyDescent="0.25">
      <c r="D237" s="6"/>
      <c r="E237" s="80"/>
      <c r="F237" s="8"/>
      <c r="G237" s="8"/>
      <c r="H237" s="8"/>
      <c r="I237" s="8"/>
      <c r="J237" s="8"/>
      <c r="K237" s="8"/>
      <c r="L237" s="8"/>
      <c r="M237" s="8"/>
      <c r="N237" s="8"/>
      <c r="O237" s="8"/>
      <c r="P237" s="8"/>
      <c r="Q237" s="9"/>
      <c r="R237" s="9"/>
      <c r="S237" s="9"/>
      <c r="T237" s="9"/>
      <c r="U237" s="9"/>
      <c r="V237" s="9"/>
    </row>
    <row r="238" spans="4:22" x14ac:dyDescent="0.25">
      <c r="D238" s="6"/>
      <c r="E238" s="80"/>
      <c r="F238" s="8"/>
      <c r="G238" s="8"/>
      <c r="H238" s="8"/>
      <c r="I238" s="8"/>
      <c r="J238" s="8"/>
      <c r="K238" s="8"/>
      <c r="L238" s="8"/>
      <c r="M238" s="8"/>
      <c r="N238" s="8"/>
      <c r="O238" s="8"/>
      <c r="P238" s="8"/>
      <c r="Q238" s="9"/>
      <c r="R238" s="9"/>
      <c r="S238" s="9"/>
      <c r="T238" s="9"/>
      <c r="U238" s="9"/>
      <c r="V238" s="9"/>
    </row>
    <row r="239" spans="4:22" x14ac:dyDescent="0.25">
      <c r="D239" s="6"/>
      <c r="E239" s="80"/>
      <c r="F239" s="8"/>
      <c r="G239" s="8"/>
      <c r="H239" s="8"/>
      <c r="I239" s="8"/>
      <c r="J239" s="8"/>
      <c r="K239" s="8"/>
      <c r="L239" s="8"/>
      <c r="M239" s="8"/>
      <c r="N239" s="8"/>
      <c r="O239" s="8"/>
      <c r="P239" s="8"/>
      <c r="Q239" s="9"/>
      <c r="R239" s="9"/>
      <c r="S239" s="9"/>
      <c r="T239" s="9"/>
      <c r="U239" s="9"/>
      <c r="V239" s="9"/>
    </row>
    <row r="240" spans="4:22" x14ac:dyDescent="0.25">
      <c r="D240" s="6"/>
      <c r="E240" s="80"/>
      <c r="F240" s="8"/>
      <c r="G240" s="8"/>
      <c r="H240" s="8"/>
      <c r="I240" s="8"/>
      <c r="J240" s="8"/>
      <c r="K240" s="8"/>
      <c r="L240" s="8"/>
      <c r="M240" s="8"/>
      <c r="N240" s="8"/>
      <c r="O240" s="8"/>
      <c r="P240" s="8"/>
      <c r="Q240" s="9"/>
      <c r="R240" s="9"/>
      <c r="S240" s="9"/>
      <c r="T240" s="9"/>
      <c r="U240" s="9"/>
      <c r="V240" s="9"/>
    </row>
    <row r="241" spans="4:22" x14ac:dyDescent="0.25">
      <c r="D241" s="6"/>
      <c r="E241" s="80"/>
      <c r="F241" s="8"/>
      <c r="G241" s="8"/>
      <c r="H241" s="8"/>
      <c r="I241" s="8"/>
      <c r="J241" s="8"/>
      <c r="K241" s="8"/>
      <c r="L241" s="8"/>
      <c r="M241" s="8"/>
      <c r="N241" s="8"/>
      <c r="O241" s="8"/>
      <c r="P241" s="8"/>
      <c r="Q241" s="9"/>
      <c r="R241" s="9"/>
      <c r="S241" s="9"/>
      <c r="T241" s="9"/>
      <c r="U241" s="9"/>
      <c r="V241" s="9"/>
    </row>
    <row r="242" spans="4:22" x14ac:dyDescent="0.25">
      <c r="D242" s="6"/>
      <c r="E242" s="80"/>
      <c r="F242" s="8"/>
      <c r="G242" s="8"/>
      <c r="H242" s="8"/>
      <c r="I242" s="8"/>
      <c r="J242" s="8"/>
      <c r="K242" s="8"/>
      <c r="L242" s="8"/>
      <c r="M242" s="8"/>
      <c r="N242" s="8"/>
      <c r="O242" s="8"/>
      <c r="P242" s="8"/>
      <c r="Q242" s="9"/>
      <c r="R242" s="9"/>
      <c r="S242" s="9"/>
      <c r="T242" s="9"/>
      <c r="U242" s="9"/>
      <c r="V242" s="9"/>
    </row>
    <row r="243" spans="4:22" x14ac:dyDescent="0.25">
      <c r="D243" s="6"/>
      <c r="E243" s="80"/>
      <c r="F243" s="8"/>
      <c r="G243" s="8"/>
      <c r="H243" s="8"/>
      <c r="I243" s="8"/>
      <c r="J243" s="8"/>
      <c r="K243" s="8"/>
      <c r="L243" s="8"/>
      <c r="M243" s="8"/>
      <c r="N243" s="8"/>
      <c r="O243" s="8"/>
      <c r="P243" s="8"/>
      <c r="Q243" s="9"/>
      <c r="R243" s="9"/>
      <c r="S243" s="9"/>
      <c r="T243" s="9"/>
      <c r="U243" s="9"/>
      <c r="V243" s="9"/>
    </row>
    <row r="244" spans="4:22" x14ac:dyDescent="0.25">
      <c r="D244" s="6"/>
      <c r="E244" s="80"/>
      <c r="F244" s="8"/>
      <c r="G244" s="8"/>
      <c r="H244" s="8"/>
      <c r="I244" s="8"/>
      <c r="J244" s="8"/>
      <c r="K244" s="8"/>
      <c r="L244" s="8"/>
      <c r="M244" s="8"/>
      <c r="N244" s="8"/>
      <c r="O244" s="8"/>
      <c r="P244" s="8"/>
      <c r="Q244" s="9"/>
      <c r="R244" s="9"/>
      <c r="S244" s="9"/>
      <c r="T244" s="9"/>
      <c r="U244" s="9"/>
      <c r="V244" s="9"/>
    </row>
    <row r="245" spans="4:22" x14ac:dyDescent="0.25">
      <c r="D245" s="6"/>
      <c r="E245" s="80"/>
      <c r="F245" s="8"/>
      <c r="G245" s="8"/>
      <c r="H245" s="8"/>
      <c r="I245" s="8"/>
      <c r="J245" s="8"/>
      <c r="K245" s="8"/>
      <c r="L245" s="8"/>
      <c r="M245" s="8"/>
      <c r="N245" s="8"/>
      <c r="O245" s="8"/>
      <c r="P245" s="8"/>
      <c r="Q245" s="9"/>
      <c r="R245" s="9"/>
      <c r="S245" s="9"/>
      <c r="T245" s="9"/>
      <c r="U245" s="9"/>
      <c r="V245" s="9"/>
    </row>
    <row r="246" spans="4:22" x14ac:dyDescent="0.25">
      <c r="D246" s="6"/>
      <c r="E246" s="80"/>
      <c r="F246" s="8"/>
      <c r="G246" s="8"/>
      <c r="H246" s="8"/>
      <c r="I246" s="8"/>
      <c r="J246" s="8"/>
      <c r="K246" s="8"/>
      <c r="L246" s="8"/>
      <c r="M246" s="8"/>
      <c r="N246" s="8"/>
      <c r="O246" s="8"/>
      <c r="P246" s="8"/>
      <c r="Q246" s="9"/>
      <c r="R246" s="9"/>
      <c r="S246" s="9"/>
      <c r="T246" s="9"/>
      <c r="U246" s="9"/>
      <c r="V246" s="9"/>
    </row>
    <row r="247" spans="4:22" x14ac:dyDescent="0.25">
      <c r="D247" s="6"/>
      <c r="E247" s="80"/>
      <c r="F247" s="8"/>
      <c r="G247" s="8"/>
      <c r="H247" s="8"/>
      <c r="I247" s="8"/>
      <c r="J247" s="8"/>
      <c r="K247" s="8"/>
      <c r="L247" s="8"/>
      <c r="M247" s="8"/>
      <c r="N247" s="8"/>
      <c r="O247" s="8"/>
      <c r="P247" s="8"/>
      <c r="Q247" s="9"/>
      <c r="R247" s="9"/>
      <c r="S247" s="9"/>
      <c r="T247" s="9"/>
      <c r="U247" s="9"/>
      <c r="V247" s="9"/>
    </row>
    <row r="248" spans="4:22" x14ac:dyDescent="0.25">
      <c r="D248" s="6"/>
      <c r="E248" s="80"/>
      <c r="F248" s="8"/>
      <c r="G248" s="8"/>
      <c r="H248" s="8"/>
      <c r="I248" s="8"/>
      <c r="J248" s="8"/>
      <c r="K248" s="8"/>
      <c r="L248" s="8"/>
      <c r="M248" s="8"/>
      <c r="N248" s="8"/>
      <c r="O248" s="8"/>
      <c r="P248" s="8"/>
      <c r="Q248" s="9"/>
      <c r="R248" s="9"/>
      <c r="S248" s="9"/>
      <c r="T248" s="9"/>
      <c r="U248" s="9"/>
      <c r="V248" s="9"/>
    </row>
    <row r="249" spans="4:22" x14ac:dyDescent="0.25">
      <c r="D249" s="6"/>
      <c r="E249" s="80"/>
      <c r="F249" s="8"/>
      <c r="G249" s="8"/>
      <c r="H249" s="8"/>
      <c r="I249" s="8"/>
      <c r="J249" s="8"/>
      <c r="K249" s="8"/>
      <c r="L249" s="8"/>
      <c r="M249" s="8"/>
      <c r="N249" s="8"/>
      <c r="O249" s="8"/>
      <c r="P249" s="8"/>
      <c r="Q249" s="9"/>
      <c r="R249" s="9"/>
      <c r="S249" s="9"/>
      <c r="T249" s="9"/>
      <c r="U249" s="9"/>
      <c r="V249" s="9"/>
    </row>
    <row r="250" spans="4:22" x14ac:dyDescent="0.25">
      <c r="D250" s="6"/>
      <c r="E250" s="80"/>
      <c r="F250" s="8"/>
      <c r="G250" s="8"/>
      <c r="H250" s="8"/>
      <c r="I250" s="8"/>
      <c r="J250" s="8"/>
      <c r="K250" s="8"/>
      <c r="L250" s="8"/>
      <c r="M250" s="8"/>
      <c r="N250" s="8"/>
      <c r="O250" s="8"/>
      <c r="P250" s="8"/>
      <c r="Q250" s="9"/>
      <c r="R250" s="9"/>
      <c r="S250" s="9"/>
      <c r="T250" s="9"/>
      <c r="U250" s="9"/>
      <c r="V250" s="9"/>
    </row>
    <row r="251" spans="4:22" x14ac:dyDescent="0.25">
      <c r="D251" s="6"/>
      <c r="E251" s="80"/>
      <c r="F251" s="8"/>
      <c r="G251" s="8"/>
      <c r="H251" s="8"/>
      <c r="I251" s="8"/>
      <c r="J251" s="8"/>
      <c r="K251" s="8"/>
      <c r="L251" s="8"/>
      <c r="M251" s="8"/>
      <c r="N251" s="8"/>
      <c r="O251" s="8"/>
      <c r="P251" s="8"/>
      <c r="Q251" s="9"/>
      <c r="R251" s="9"/>
      <c r="S251" s="9"/>
      <c r="T251" s="9"/>
      <c r="U251" s="9"/>
      <c r="V251" s="9"/>
    </row>
    <row r="252" spans="4:22" x14ac:dyDescent="0.25">
      <c r="D252" s="6"/>
      <c r="E252" s="80"/>
      <c r="F252" s="8"/>
      <c r="G252" s="8"/>
      <c r="H252" s="8"/>
      <c r="I252" s="8"/>
      <c r="J252" s="8"/>
      <c r="K252" s="8"/>
      <c r="L252" s="8"/>
      <c r="M252" s="8"/>
      <c r="N252" s="8"/>
      <c r="O252" s="8"/>
      <c r="P252" s="8"/>
      <c r="Q252" s="9"/>
      <c r="R252" s="9"/>
      <c r="S252" s="9"/>
      <c r="T252" s="9"/>
      <c r="U252" s="9"/>
      <c r="V252" s="9"/>
    </row>
    <row r="253" spans="4:22" x14ac:dyDescent="0.25">
      <c r="D253" s="6"/>
      <c r="E253" s="80"/>
      <c r="F253" s="8"/>
      <c r="G253" s="8"/>
      <c r="H253" s="8"/>
      <c r="I253" s="8"/>
      <c r="J253" s="8"/>
      <c r="K253" s="8"/>
      <c r="L253" s="8"/>
      <c r="M253" s="8"/>
      <c r="N253" s="8"/>
      <c r="O253" s="8"/>
      <c r="P253" s="8"/>
      <c r="Q253" s="9"/>
      <c r="R253" s="9"/>
      <c r="S253" s="9"/>
      <c r="T253" s="9"/>
      <c r="U253" s="9"/>
      <c r="V253" s="9"/>
    </row>
    <row r="254" spans="4:22" x14ac:dyDescent="0.25">
      <c r="D254" s="6"/>
      <c r="E254" s="80"/>
      <c r="F254" s="8"/>
      <c r="G254" s="8"/>
      <c r="H254" s="8"/>
      <c r="I254" s="8"/>
      <c r="J254" s="8"/>
      <c r="K254" s="8"/>
      <c r="L254" s="8"/>
      <c r="M254" s="8"/>
      <c r="N254" s="8"/>
      <c r="O254" s="8"/>
      <c r="P254" s="8"/>
      <c r="Q254" s="9"/>
      <c r="R254" s="9"/>
      <c r="S254" s="9"/>
      <c r="T254" s="9"/>
      <c r="U254" s="9"/>
      <c r="V254" s="9"/>
    </row>
    <row r="255" spans="4:22" x14ac:dyDescent="0.25">
      <c r="D255" s="6"/>
      <c r="E255" s="80"/>
      <c r="F255" s="8"/>
      <c r="G255" s="8"/>
      <c r="H255" s="8"/>
      <c r="I255" s="8"/>
      <c r="J255" s="8"/>
      <c r="K255" s="8"/>
      <c r="L255" s="8"/>
      <c r="M255" s="8"/>
      <c r="N255" s="8"/>
      <c r="O255" s="8"/>
      <c r="P255" s="8"/>
      <c r="Q255" s="9"/>
      <c r="R255" s="9"/>
      <c r="S255" s="9"/>
      <c r="T255" s="9"/>
      <c r="U255" s="9"/>
      <c r="V255" s="9"/>
    </row>
    <row r="256" spans="4:22" x14ac:dyDescent="0.25">
      <c r="D256" s="6"/>
      <c r="E256" s="80"/>
      <c r="F256" s="8"/>
      <c r="G256" s="8"/>
      <c r="H256" s="8"/>
      <c r="I256" s="8"/>
      <c r="J256" s="8"/>
      <c r="K256" s="8"/>
      <c r="L256" s="8"/>
      <c r="M256" s="8"/>
      <c r="N256" s="8"/>
      <c r="O256" s="8"/>
      <c r="P256" s="8"/>
      <c r="Q256" s="9"/>
      <c r="R256" s="9"/>
      <c r="S256" s="9"/>
      <c r="T256" s="9"/>
      <c r="U256" s="9"/>
      <c r="V256" s="9"/>
    </row>
    <row r="257" spans="4:22" x14ac:dyDescent="0.25">
      <c r="D257" s="6"/>
      <c r="E257" s="80"/>
      <c r="F257" s="8"/>
      <c r="G257" s="8"/>
      <c r="H257" s="8"/>
      <c r="I257" s="8"/>
      <c r="J257" s="8"/>
      <c r="K257" s="8"/>
      <c r="L257" s="8"/>
      <c r="M257" s="8"/>
      <c r="N257" s="8"/>
      <c r="O257" s="8"/>
      <c r="P257" s="8"/>
      <c r="Q257" s="9"/>
      <c r="R257" s="9"/>
      <c r="S257" s="9"/>
      <c r="T257" s="9"/>
      <c r="U257" s="9"/>
      <c r="V257" s="9"/>
    </row>
    <row r="258" spans="4:22" x14ac:dyDescent="0.25">
      <c r="D258" s="6"/>
      <c r="E258" s="80"/>
      <c r="F258" s="8"/>
      <c r="G258" s="8"/>
      <c r="H258" s="8"/>
      <c r="I258" s="8"/>
      <c r="J258" s="8"/>
      <c r="K258" s="8"/>
      <c r="L258" s="8"/>
      <c r="M258" s="8"/>
      <c r="N258" s="8"/>
      <c r="O258" s="8"/>
      <c r="P258" s="8"/>
      <c r="Q258" s="9"/>
      <c r="R258" s="9"/>
      <c r="S258" s="9"/>
      <c r="T258" s="9"/>
      <c r="U258" s="9"/>
      <c r="V258" s="9"/>
    </row>
    <row r="259" spans="4:22" x14ac:dyDescent="0.25">
      <c r="D259" s="6"/>
      <c r="E259" s="80"/>
      <c r="F259" s="8"/>
      <c r="G259" s="8"/>
      <c r="H259" s="8"/>
      <c r="I259" s="8"/>
      <c r="J259" s="8"/>
      <c r="K259" s="8"/>
      <c r="L259" s="8"/>
      <c r="M259" s="8"/>
      <c r="N259" s="8"/>
      <c r="O259" s="8"/>
      <c r="P259" s="8"/>
      <c r="Q259" s="9"/>
      <c r="R259" s="9"/>
      <c r="S259" s="9"/>
      <c r="T259" s="9"/>
      <c r="U259" s="9"/>
      <c r="V259" s="9"/>
    </row>
    <row r="260" spans="4:22" x14ac:dyDescent="0.25">
      <c r="D260" s="6"/>
      <c r="E260" s="80"/>
      <c r="F260" s="8"/>
      <c r="G260" s="8"/>
      <c r="H260" s="8"/>
      <c r="I260" s="8"/>
      <c r="J260" s="8"/>
      <c r="K260" s="8"/>
      <c r="L260" s="8"/>
      <c r="M260" s="8"/>
      <c r="N260" s="8"/>
      <c r="O260" s="8"/>
      <c r="P260" s="8"/>
      <c r="Q260" s="9"/>
      <c r="R260" s="9"/>
      <c r="S260" s="9"/>
      <c r="T260" s="9"/>
      <c r="U260" s="9"/>
      <c r="V260" s="9"/>
    </row>
    <row r="261" spans="4:22" x14ac:dyDescent="0.25">
      <c r="D261" s="6"/>
      <c r="E261" s="80"/>
      <c r="F261" s="8"/>
      <c r="G261" s="8"/>
      <c r="H261" s="8"/>
      <c r="I261" s="8"/>
      <c r="J261" s="8"/>
      <c r="K261" s="8"/>
      <c r="L261" s="8"/>
      <c r="M261" s="8"/>
      <c r="N261" s="8"/>
      <c r="O261" s="8"/>
      <c r="P261" s="8"/>
      <c r="Q261" s="9"/>
      <c r="R261" s="9"/>
      <c r="S261" s="9"/>
      <c r="T261" s="9"/>
      <c r="U261" s="9"/>
      <c r="V261" s="9"/>
    </row>
    <row r="262" spans="4:22" x14ac:dyDescent="0.25">
      <c r="D262" s="6"/>
      <c r="E262" s="80"/>
      <c r="F262" s="8"/>
      <c r="G262" s="8"/>
      <c r="H262" s="8"/>
      <c r="I262" s="8"/>
      <c r="J262" s="8"/>
      <c r="K262" s="8"/>
      <c r="L262" s="8"/>
      <c r="M262" s="8"/>
      <c r="N262" s="8"/>
      <c r="O262" s="8"/>
      <c r="P262" s="8"/>
      <c r="Q262" s="9"/>
      <c r="R262" s="9"/>
      <c r="S262" s="9"/>
      <c r="T262" s="9"/>
      <c r="U262" s="9"/>
      <c r="V262" s="9"/>
    </row>
    <row r="263" spans="4:22" x14ac:dyDescent="0.25">
      <c r="D263" s="6"/>
      <c r="E263" s="80"/>
      <c r="F263" s="8"/>
      <c r="G263" s="8"/>
      <c r="H263" s="8"/>
      <c r="I263" s="8"/>
      <c r="J263" s="8"/>
      <c r="K263" s="8"/>
      <c r="L263" s="8"/>
      <c r="M263" s="8"/>
      <c r="N263" s="8"/>
      <c r="O263" s="8"/>
      <c r="P263" s="8"/>
      <c r="Q263" s="9"/>
      <c r="R263" s="9"/>
      <c r="S263" s="9"/>
      <c r="T263" s="9"/>
      <c r="U263" s="9"/>
      <c r="V263" s="9"/>
    </row>
    <row r="264" spans="4:22" x14ac:dyDescent="0.25">
      <c r="D264" s="6"/>
      <c r="E264" s="80"/>
      <c r="F264" s="8"/>
      <c r="G264" s="8"/>
      <c r="H264" s="8"/>
      <c r="I264" s="8"/>
      <c r="J264" s="8"/>
      <c r="K264" s="8"/>
      <c r="L264" s="8"/>
      <c r="M264" s="8"/>
      <c r="N264" s="8"/>
      <c r="O264" s="8"/>
      <c r="P264" s="8"/>
      <c r="Q264" s="9"/>
      <c r="R264" s="9"/>
      <c r="S264" s="9"/>
      <c r="T264" s="9"/>
      <c r="U264" s="9"/>
      <c r="V264" s="9"/>
    </row>
    <row r="265" spans="4:22" x14ac:dyDescent="0.25">
      <c r="D265" s="6"/>
      <c r="E265" s="80"/>
      <c r="F265" s="8"/>
      <c r="G265" s="8"/>
      <c r="H265" s="8"/>
      <c r="I265" s="8"/>
      <c r="J265" s="8"/>
      <c r="K265" s="8"/>
      <c r="L265" s="8"/>
      <c r="M265" s="8"/>
      <c r="N265" s="8"/>
      <c r="O265" s="8"/>
      <c r="P265" s="8"/>
      <c r="Q265" s="9"/>
      <c r="R265" s="9"/>
      <c r="S265" s="9"/>
      <c r="T265" s="9"/>
      <c r="U265" s="9"/>
      <c r="V265" s="9"/>
    </row>
    <row r="266" spans="4:22" x14ac:dyDescent="0.25">
      <c r="D266" s="6"/>
      <c r="E266" s="80"/>
      <c r="F266" s="8"/>
      <c r="G266" s="8"/>
      <c r="H266" s="8"/>
      <c r="I266" s="8"/>
      <c r="J266" s="8"/>
      <c r="K266" s="8"/>
      <c r="L266" s="8"/>
      <c r="M266" s="8"/>
      <c r="N266" s="8"/>
      <c r="O266" s="8"/>
      <c r="P266" s="8"/>
      <c r="Q266" s="9"/>
      <c r="R266" s="9"/>
      <c r="S266" s="9"/>
      <c r="T266" s="9"/>
      <c r="U266" s="9"/>
      <c r="V266" s="9"/>
    </row>
    <row r="267" spans="4:22" x14ac:dyDescent="0.25">
      <c r="D267" s="6"/>
      <c r="E267" s="80"/>
      <c r="F267" s="8"/>
      <c r="G267" s="8"/>
      <c r="H267" s="8"/>
      <c r="I267" s="8"/>
      <c r="J267" s="8"/>
      <c r="K267" s="8"/>
      <c r="L267" s="8"/>
      <c r="M267" s="8"/>
      <c r="N267" s="8"/>
      <c r="O267" s="8"/>
      <c r="P267" s="8"/>
      <c r="Q267" s="9"/>
      <c r="R267" s="9"/>
      <c r="S267" s="9"/>
      <c r="T267" s="9"/>
      <c r="U267" s="9"/>
      <c r="V267" s="9"/>
    </row>
    <row r="268" spans="4:22" x14ac:dyDescent="0.25">
      <c r="D268" s="6"/>
      <c r="E268" s="80"/>
      <c r="F268" s="8"/>
      <c r="G268" s="8"/>
      <c r="H268" s="8"/>
      <c r="I268" s="8"/>
      <c r="J268" s="8"/>
      <c r="K268" s="8"/>
      <c r="L268" s="8"/>
      <c r="M268" s="8"/>
      <c r="N268" s="8"/>
      <c r="O268" s="8"/>
      <c r="P268" s="8"/>
      <c r="Q268" s="9"/>
      <c r="R268" s="9"/>
      <c r="S268" s="9"/>
      <c r="T268" s="9"/>
      <c r="U268" s="9"/>
      <c r="V268" s="9"/>
    </row>
    <row r="269" spans="4:22" x14ac:dyDescent="0.25">
      <c r="D269" s="6"/>
      <c r="E269" s="80"/>
      <c r="F269" s="8"/>
      <c r="G269" s="8"/>
      <c r="H269" s="8"/>
      <c r="I269" s="8"/>
      <c r="J269" s="8"/>
      <c r="K269" s="8"/>
      <c r="L269" s="8"/>
      <c r="M269" s="8"/>
      <c r="N269" s="8"/>
      <c r="O269" s="8"/>
      <c r="P269" s="8"/>
      <c r="Q269" s="9"/>
      <c r="R269" s="9"/>
      <c r="S269" s="9"/>
      <c r="T269" s="9"/>
      <c r="U269" s="9"/>
      <c r="V269" s="9"/>
    </row>
    <row r="270" spans="4:22" x14ac:dyDescent="0.25">
      <c r="D270" s="6"/>
      <c r="E270" s="80"/>
      <c r="F270" s="8"/>
      <c r="G270" s="8"/>
      <c r="H270" s="8"/>
      <c r="I270" s="8"/>
      <c r="J270" s="8"/>
      <c r="K270" s="8"/>
      <c r="L270" s="8"/>
      <c r="M270" s="8"/>
      <c r="N270" s="8"/>
      <c r="O270" s="8"/>
      <c r="P270" s="8"/>
      <c r="Q270" s="9"/>
      <c r="R270" s="9"/>
      <c r="S270" s="9"/>
      <c r="T270" s="9"/>
      <c r="U270" s="9"/>
      <c r="V270" s="9"/>
    </row>
    <row r="271" spans="4:22" x14ac:dyDescent="0.25">
      <c r="D271" s="6"/>
      <c r="E271" s="80"/>
      <c r="F271" s="8"/>
      <c r="G271" s="8"/>
      <c r="H271" s="8"/>
      <c r="I271" s="8"/>
      <c r="J271" s="8"/>
      <c r="K271" s="8"/>
      <c r="L271" s="8"/>
      <c r="M271" s="8"/>
      <c r="N271" s="8"/>
      <c r="O271" s="8"/>
      <c r="P271" s="8"/>
      <c r="Q271" s="9"/>
      <c r="R271" s="9"/>
      <c r="S271" s="9"/>
      <c r="T271" s="9"/>
      <c r="U271" s="9"/>
      <c r="V271" s="9"/>
    </row>
    <row r="272" spans="4:22" x14ac:dyDescent="0.25">
      <c r="D272" s="6"/>
      <c r="E272" s="80"/>
      <c r="F272" s="8"/>
      <c r="G272" s="8"/>
      <c r="H272" s="8"/>
      <c r="I272" s="8"/>
      <c r="J272" s="8"/>
      <c r="K272" s="8"/>
      <c r="L272" s="8"/>
      <c r="M272" s="8"/>
      <c r="N272" s="8"/>
      <c r="O272" s="8"/>
      <c r="P272" s="8"/>
      <c r="Q272" s="9"/>
      <c r="R272" s="9"/>
      <c r="S272" s="9"/>
      <c r="T272" s="9"/>
      <c r="U272" s="9"/>
      <c r="V272" s="9"/>
    </row>
    <row r="273" spans="4:22" x14ac:dyDescent="0.25">
      <c r="D273" s="6"/>
      <c r="E273" s="80"/>
      <c r="F273" s="8"/>
      <c r="G273" s="8"/>
      <c r="H273" s="8"/>
      <c r="I273" s="8"/>
      <c r="J273" s="8"/>
      <c r="K273" s="8"/>
      <c r="L273" s="8"/>
      <c r="M273" s="8"/>
      <c r="N273" s="8"/>
      <c r="O273" s="8"/>
      <c r="P273" s="8"/>
      <c r="Q273" s="9"/>
      <c r="R273" s="9"/>
      <c r="S273" s="9"/>
      <c r="T273" s="9"/>
      <c r="U273" s="9"/>
      <c r="V273" s="9"/>
    </row>
    <row r="274" spans="4:22" x14ac:dyDescent="0.25">
      <c r="D274" s="6"/>
      <c r="E274" s="80"/>
      <c r="F274" s="8"/>
      <c r="G274" s="8"/>
      <c r="H274" s="8"/>
      <c r="I274" s="8"/>
      <c r="J274" s="8"/>
      <c r="K274" s="8"/>
      <c r="L274" s="8"/>
      <c r="M274" s="8"/>
      <c r="N274" s="8"/>
      <c r="O274" s="8"/>
      <c r="P274" s="8"/>
      <c r="Q274" s="9"/>
      <c r="R274" s="9"/>
      <c r="S274" s="9"/>
      <c r="T274" s="9"/>
      <c r="U274" s="9"/>
      <c r="V274" s="9"/>
    </row>
    <row r="275" spans="4:22" x14ac:dyDescent="0.25">
      <c r="D275" s="6"/>
      <c r="E275" s="80"/>
      <c r="F275" s="8"/>
      <c r="G275" s="8"/>
      <c r="H275" s="8"/>
      <c r="I275" s="8"/>
      <c r="J275" s="8"/>
      <c r="K275" s="8"/>
      <c r="L275" s="8"/>
      <c r="M275" s="8"/>
      <c r="N275" s="8"/>
      <c r="O275" s="8"/>
      <c r="P275" s="8"/>
      <c r="Q275" s="9"/>
      <c r="R275" s="9"/>
      <c r="S275" s="9"/>
      <c r="T275" s="9"/>
      <c r="U275" s="9"/>
      <c r="V275" s="9"/>
    </row>
    <row r="276" spans="4:22" x14ac:dyDescent="0.25">
      <c r="D276" s="6"/>
      <c r="E276" s="80"/>
      <c r="F276" s="8"/>
      <c r="G276" s="8"/>
      <c r="H276" s="8"/>
      <c r="I276" s="8"/>
      <c r="J276" s="8"/>
      <c r="K276" s="8"/>
      <c r="L276" s="8"/>
      <c r="M276" s="8"/>
      <c r="N276" s="8"/>
      <c r="O276" s="8"/>
      <c r="P276" s="8"/>
      <c r="Q276" s="9"/>
      <c r="R276" s="9"/>
      <c r="S276" s="9"/>
      <c r="T276" s="9"/>
      <c r="U276" s="9"/>
      <c r="V276" s="9"/>
    </row>
    <row r="277" spans="4:22" x14ac:dyDescent="0.25">
      <c r="D277" s="6"/>
      <c r="E277" s="80"/>
      <c r="F277" s="8"/>
      <c r="G277" s="8"/>
      <c r="H277" s="8"/>
      <c r="I277" s="8"/>
      <c r="J277" s="8"/>
      <c r="K277" s="8"/>
      <c r="L277" s="8"/>
      <c r="M277" s="8"/>
      <c r="N277" s="8"/>
      <c r="O277" s="8"/>
      <c r="P277" s="8"/>
      <c r="Q277" s="9"/>
      <c r="R277" s="9"/>
      <c r="S277" s="9"/>
      <c r="T277" s="9"/>
      <c r="U277" s="9"/>
      <c r="V277" s="9"/>
    </row>
    <row r="278" spans="4:22" x14ac:dyDescent="0.25">
      <c r="D278" s="6"/>
      <c r="E278" s="80"/>
      <c r="F278" s="8"/>
      <c r="G278" s="8"/>
      <c r="H278" s="8"/>
      <c r="I278" s="8"/>
      <c r="J278" s="8"/>
      <c r="K278" s="8"/>
      <c r="L278" s="8"/>
      <c r="M278" s="8"/>
      <c r="N278" s="8"/>
      <c r="O278" s="8"/>
      <c r="P278" s="8"/>
      <c r="Q278" s="9"/>
      <c r="R278" s="9"/>
      <c r="S278" s="9"/>
      <c r="T278" s="9"/>
      <c r="U278" s="9"/>
      <c r="V278" s="9"/>
    </row>
    <row r="279" spans="4:22" x14ac:dyDescent="0.25">
      <c r="D279" s="6"/>
      <c r="E279" s="80"/>
      <c r="F279" s="8"/>
      <c r="G279" s="8"/>
      <c r="H279" s="8"/>
      <c r="I279" s="8"/>
      <c r="J279" s="8"/>
      <c r="K279" s="8"/>
      <c r="L279" s="8"/>
      <c r="M279" s="8"/>
      <c r="N279" s="8"/>
      <c r="O279" s="8"/>
      <c r="P279" s="8"/>
      <c r="Q279" s="9"/>
      <c r="R279" s="9"/>
      <c r="S279" s="9"/>
      <c r="T279" s="9"/>
      <c r="U279" s="9"/>
      <c r="V279" s="9"/>
    </row>
    <row r="280" spans="4:22" x14ac:dyDescent="0.25">
      <c r="D280" s="6"/>
      <c r="E280" s="80"/>
      <c r="F280" s="8"/>
      <c r="G280" s="8"/>
      <c r="H280" s="8"/>
      <c r="I280" s="8"/>
      <c r="J280" s="8"/>
      <c r="K280" s="8"/>
      <c r="L280" s="8"/>
      <c r="M280" s="8"/>
      <c r="N280" s="8"/>
      <c r="O280" s="8"/>
      <c r="P280" s="8"/>
      <c r="Q280" s="9"/>
      <c r="R280" s="9"/>
      <c r="S280" s="9"/>
      <c r="T280" s="9"/>
      <c r="U280" s="9"/>
      <c r="V280" s="9"/>
    </row>
    <row r="281" spans="4:22" x14ac:dyDescent="0.25">
      <c r="D281" s="6"/>
      <c r="E281" s="80"/>
      <c r="F281" s="8"/>
      <c r="G281" s="8"/>
      <c r="H281" s="8"/>
      <c r="I281" s="8"/>
      <c r="J281" s="8"/>
      <c r="K281" s="8"/>
      <c r="L281" s="8"/>
      <c r="M281" s="8"/>
      <c r="N281" s="8"/>
      <c r="O281" s="8"/>
      <c r="P281" s="8"/>
      <c r="Q281" s="9"/>
      <c r="R281" s="9"/>
      <c r="S281" s="9"/>
      <c r="T281" s="9"/>
      <c r="U281" s="9"/>
      <c r="V281" s="9"/>
    </row>
    <row r="282" spans="4:22" x14ac:dyDescent="0.25">
      <c r="D282" s="6"/>
      <c r="E282" s="80"/>
      <c r="F282" s="8"/>
      <c r="G282" s="8"/>
      <c r="H282" s="8"/>
      <c r="I282" s="8"/>
      <c r="J282" s="8"/>
      <c r="K282" s="8"/>
      <c r="L282" s="8"/>
      <c r="M282" s="8"/>
      <c r="N282" s="8"/>
      <c r="O282" s="8"/>
      <c r="P282" s="8"/>
      <c r="Q282" s="9"/>
      <c r="R282" s="9"/>
      <c r="S282" s="9"/>
      <c r="T282" s="9"/>
      <c r="U282" s="9"/>
      <c r="V282" s="9"/>
    </row>
    <row r="283" spans="4:22" x14ac:dyDescent="0.25">
      <c r="D283" s="6"/>
      <c r="E283" s="80"/>
      <c r="F283" s="8"/>
      <c r="G283" s="8"/>
      <c r="H283" s="8"/>
      <c r="I283" s="8"/>
      <c r="J283" s="8"/>
      <c r="K283" s="8"/>
      <c r="L283" s="8"/>
      <c r="M283" s="8"/>
      <c r="N283" s="8"/>
      <c r="O283" s="8"/>
      <c r="P283" s="8"/>
      <c r="Q283" s="9"/>
      <c r="R283" s="9"/>
      <c r="S283" s="9"/>
      <c r="T283" s="9"/>
      <c r="U283" s="9"/>
      <c r="V283" s="9"/>
    </row>
    <row r="284" spans="4:22" x14ac:dyDescent="0.25">
      <c r="D284" s="6"/>
      <c r="E284" s="80"/>
      <c r="F284" s="8"/>
      <c r="G284" s="8"/>
      <c r="H284" s="8"/>
      <c r="I284" s="8"/>
      <c r="J284" s="8"/>
      <c r="K284" s="8"/>
      <c r="L284" s="8"/>
      <c r="M284" s="8"/>
      <c r="N284" s="8"/>
      <c r="O284" s="8"/>
      <c r="P284" s="8"/>
      <c r="Q284" s="9"/>
      <c r="R284" s="9"/>
      <c r="S284" s="9"/>
      <c r="T284" s="9"/>
      <c r="U284" s="9"/>
      <c r="V284" s="9"/>
    </row>
    <row r="285" spans="4:22" x14ac:dyDescent="0.25">
      <c r="D285" s="6"/>
      <c r="E285" s="80"/>
      <c r="F285" s="8"/>
      <c r="G285" s="8"/>
      <c r="H285" s="8"/>
      <c r="I285" s="8"/>
      <c r="J285" s="8"/>
      <c r="K285" s="8"/>
      <c r="L285" s="8"/>
      <c r="M285" s="8"/>
      <c r="N285" s="8"/>
      <c r="O285" s="8"/>
      <c r="P285" s="8"/>
      <c r="Q285" s="9"/>
      <c r="R285" s="9"/>
      <c r="S285" s="9"/>
      <c r="T285" s="9"/>
      <c r="U285" s="9"/>
      <c r="V285" s="9"/>
    </row>
    <row r="286" spans="4:22" x14ac:dyDescent="0.25">
      <c r="D286" s="6"/>
      <c r="E286" s="80"/>
      <c r="F286" s="8"/>
      <c r="G286" s="8"/>
      <c r="H286" s="8"/>
      <c r="I286" s="8"/>
      <c r="J286" s="8"/>
      <c r="K286" s="8"/>
      <c r="L286" s="8"/>
      <c r="M286" s="8"/>
      <c r="N286" s="8"/>
      <c r="O286" s="8"/>
      <c r="P286" s="8"/>
      <c r="Q286" s="9"/>
      <c r="R286" s="9"/>
      <c r="S286" s="9"/>
      <c r="T286" s="9"/>
      <c r="U286" s="9"/>
      <c r="V286" s="9"/>
    </row>
    <row r="287" spans="4:22" x14ac:dyDescent="0.25">
      <c r="D287" s="6"/>
      <c r="E287" s="80"/>
      <c r="F287" s="8"/>
      <c r="G287" s="8"/>
      <c r="H287" s="8"/>
      <c r="I287" s="8"/>
      <c r="J287" s="8"/>
      <c r="K287" s="8"/>
      <c r="L287" s="8"/>
      <c r="M287" s="8"/>
      <c r="N287" s="8"/>
      <c r="O287" s="8"/>
      <c r="P287" s="8"/>
      <c r="Q287" s="9"/>
      <c r="R287" s="9"/>
      <c r="S287" s="9"/>
      <c r="T287" s="9"/>
      <c r="U287" s="9"/>
      <c r="V287" s="9"/>
    </row>
    <row r="288" spans="4:22" x14ac:dyDescent="0.25">
      <c r="D288" s="6"/>
      <c r="E288" s="80"/>
      <c r="F288" s="8"/>
      <c r="G288" s="8"/>
      <c r="H288" s="8"/>
      <c r="I288" s="8"/>
      <c r="J288" s="8"/>
      <c r="K288" s="8"/>
      <c r="L288" s="8"/>
      <c r="M288" s="8"/>
      <c r="N288" s="8"/>
      <c r="O288" s="8"/>
      <c r="P288" s="8"/>
      <c r="Q288" s="9"/>
      <c r="R288" s="9"/>
      <c r="S288" s="9"/>
      <c r="T288" s="9"/>
      <c r="U288" s="9"/>
      <c r="V288" s="9"/>
    </row>
    <row r="289" spans="4:22" x14ac:dyDescent="0.25">
      <c r="D289" s="6"/>
      <c r="E289" s="80"/>
      <c r="F289" s="8"/>
      <c r="G289" s="8"/>
      <c r="H289" s="8"/>
      <c r="I289" s="8"/>
      <c r="J289" s="8"/>
      <c r="K289" s="8"/>
      <c r="L289" s="8"/>
      <c r="M289" s="8"/>
      <c r="N289" s="8"/>
      <c r="O289" s="8"/>
      <c r="P289" s="8"/>
      <c r="Q289" s="9"/>
      <c r="R289" s="9"/>
      <c r="S289" s="9"/>
      <c r="T289" s="9"/>
      <c r="U289" s="9"/>
      <c r="V289" s="9"/>
    </row>
    <row r="290" spans="4:22" x14ac:dyDescent="0.25">
      <c r="D290" s="6"/>
      <c r="E290" s="80"/>
      <c r="F290" s="8"/>
      <c r="G290" s="8"/>
      <c r="H290" s="8"/>
      <c r="I290" s="8"/>
      <c r="J290" s="8"/>
      <c r="K290" s="8"/>
      <c r="L290" s="8"/>
      <c r="M290" s="8"/>
      <c r="N290" s="8"/>
      <c r="O290" s="8"/>
      <c r="P290" s="8"/>
      <c r="Q290" s="9"/>
      <c r="R290" s="9"/>
      <c r="S290" s="9"/>
      <c r="T290" s="9"/>
      <c r="U290" s="9"/>
      <c r="V290" s="9"/>
    </row>
    <row r="291" spans="4:22" x14ac:dyDescent="0.25">
      <c r="D291" s="6"/>
      <c r="E291" s="80"/>
      <c r="F291" s="8"/>
      <c r="G291" s="8"/>
      <c r="H291" s="8"/>
      <c r="I291" s="8"/>
      <c r="J291" s="8"/>
      <c r="K291" s="8"/>
      <c r="L291" s="8"/>
      <c r="M291" s="8"/>
      <c r="N291" s="8"/>
      <c r="O291" s="8"/>
      <c r="P291" s="8"/>
      <c r="Q291" s="9"/>
      <c r="R291" s="9"/>
      <c r="S291" s="9"/>
      <c r="T291" s="9"/>
      <c r="U291" s="9"/>
      <c r="V291" s="9"/>
    </row>
    <row r="292" spans="4:22" x14ac:dyDescent="0.25">
      <c r="D292" s="6"/>
      <c r="E292" s="80"/>
      <c r="F292" s="8"/>
      <c r="G292" s="8"/>
      <c r="H292" s="8"/>
      <c r="I292" s="8"/>
      <c r="J292" s="8"/>
      <c r="K292" s="8"/>
      <c r="L292" s="8"/>
      <c r="M292" s="8"/>
      <c r="N292" s="8"/>
      <c r="O292" s="8"/>
      <c r="P292" s="8"/>
      <c r="Q292" s="9"/>
      <c r="R292" s="9"/>
      <c r="S292" s="9"/>
      <c r="T292" s="9"/>
      <c r="U292" s="9"/>
      <c r="V292" s="9"/>
    </row>
    <row r="293" spans="4:22" x14ac:dyDescent="0.25">
      <c r="D293" s="6"/>
      <c r="E293" s="80"/>
      <c r="F293" s="8"/>
      <c r="G293" s="8"/>
      <c r="H293" s="8"/>
      <c r="I293" s="8"/>
      <c r="J293" s="8"/>
      <c r="K293" s="8"/>
      <c r="L293" s="8"/>
      <c r="M293" s="8"/>
      <c r="N293" s="8"/>
      <c r="O293" s="8"/>
      <c r="P293" s="8"/>
      <c r="Q293" s="9"/>
      <c r="R293" s="9"/>
      <c r="S293" s="9"/>
      <c r="T293" s="9"/>
      <c r="U293" s="9"/>
      <c r="V293" s="9"/>
    </row>
    <row r="294" spans="4:22" x14ac:dyDescent="0.25">
      <c r="D294" s="6"/>
      <c r="E294" s="80"/>
      <c r="F294" s="8"/>
      <c r="G294" s="8"/>
      <c r="H294" s="8"/>
      <c r="I294" s="8"/>
      <c r="J294" s="8"/>
      <c r="K294" s="8"/>
      <c r="L294" s="8"/>
      <c r="M294" s="8"/>
      <c r="N294" s="8"/>
      <c r="O294" s="8"/>
      <c r="P294" s="8"/>
      <c r="Q294" s="9"/>
      <c r="R294" s="9"/>
      <c r="S294" s="9"/>
      <c r="T294" s="9"/>
      <c r="U294" s="9"/>
      <c r="V294" s="9"/>
    </row>
    <row r="295" spans="4:22" x14ac:dyDescent="0.25">
      <c r="D295" s="6"/>
      <c r="E295" s="80"/>
      <c r="F295" s="8"/>
      <c r="G295" s="8"/>
      <c r="H295" s="8"/>
      <c r="I295" s="8"/>
      <c r="J295" s="8"/>
      <c r="K295" s="8"/>
      <c r="L295" s="8"/>
      <c r="M295" s="8"/>
      <c r="N295" s="8"/>
      <c r="O295" s="8"/>
      <c r="P295" s="8"/>
      <c r="Q295" s="9"/>
      <c r="R295" s="9"/>
      <c r="S295" s="9"/>
      <c r="T295" s="9"/>
      <c r="U295" s="9"/>
      <c r="V295" s="9"/>
    </row>
    <row r="296" spans="4:22" x14ac:dyDescent="0.25">
      <c r="D296" s="6"/>
      <c r="E296" s="80"/>
      <c r="F296" s="8"/>
      <c r="G296" s="8"/>
      <c r="H296" s="8"/>
      <c r="I296" s="8"/>
      <c r="J296" s="8"/>
      <c r="K296" s="8"/>
      <c r="L296" s="8"/>
      <c r="M296" s="8"/>
      <c r="N296" s="8"/>
      <c r="O296" s="8"/>
      <c r="P296" s="8"/>
      <c r="Q296" s="9"/>
      <c r="R296" s="9"/>
      <c r="S296" s="9"/>
      <c r="T296" s="9"/>
      <c r="U296" s="9"/>
      <c r="V296" s="9"/>
    </row>
    <row r="297" spans="4:22" x14ac:dyDescent="0.25">
      <c r="D297" s="6"/>
      <c r="E297" s="80"/>
      <c r="F297" s="8"/>
      <c r="G297" s="8"/>
      <c r="H297" s="8"/>
      <c r="I297" s="8"/>
      <c r="J297" s="8"/>
      <c r="K297" s="8"/>
      <c r="L297" s="8"/>
      <c r="M297" s="8"/>
      <c r="N297" s="8"/>
      <c r="O297" s="8"/>
      <c r="P297" s="8"/>
      <c r="Q297" s="9"/>
      <c r="R297" s="9"/>
      <c r="S297" s="9"/>
      <c r="T297" s="9"/>
      <c r="U297" s="9"/>
      <c r="V297" s="9"/>
    </row>
    <row r="298" spans="4:22" x14ac:dyDescent="0.25">
      <c r="D298" s="6"/>
      <c r="E298" s="80"/>
      <c r="F298" s="8"/>
      <c r="G298" s="8"/>
      <c r="H298" s="8"/>
      <c r="I298" s="8"/>
      <c r="J298" s="8"/>
      <c r="K298" s="8"/>
      <c r="L298" s="8"/>
      <c r="M298" s="8"/>
      <c r="N298" s="8"/>
      <c r="O298" s="8"/>
      <c r="P298" s="8"/>
      <c r="Q298" s="9"/>
      <c r="R298" s="9"/>
      <c r="S298" s="9"/>
      <c r="T298" s="9"/>
      <c r="U298" s="9"/>
      <c r="V298" s="9"/>
    </row>
    <row r="299" spans="4:22" x14ac:dyDescent="0.25">
      <c r="D299" s="6"/>
      <c r="E299" s="80"/>
      <c r="F299" s="8"/>
      <c r="G299" s="8"/>
      <c r="H299" s="8"/>
      <c r="I299" s="8"/>
      <c r="J299" s="8"/>
      <c r="K299" s="8"/>
      <c r="L299" s="8"/>
      <c r="M299" s="8"/>
      <c r="N299" s="8"/>
      <c r="O299" s="8"/>
      <c r="P299" s="8"/>
      <c r="Q299" s="9"/>
      <c r="R299" s="9"/>
      <c r="S299" s="9"/>
      <c r="T299" s="9"/>
      <c r="U299" s="9"/>
      <c r="V299" s="9"/>
    </row>
    <row r="300" spans="4:22" x14ac:dyDescent="0.25">
      <c r="D300" s="6"/>
      <c r="E300" s="80"/>
      <c r="F300" s="8"/>
      <c r="G300" s="8"/>
      <c r="H300" s="8"/>
      <c r="I300" s="8"/>
      <c r="J300" s="8"/>
      <c r="K300" s="8"/>
      <c r="L300" s="8"/>
      <c r="M300" s="8"/>
      <c r="N300" s="8"/>
      <c r="O300" s="8"/>
      <c r="P300" s="8"/>
      <c r="Q300" s="9"/>
      <c r="R300" s="9"/>
      <c r="S300" s="9"/>
      <c r="T300" s="9"/>
      <c r="U300" s="9"/>
      <c r="V300" s="9"/>
    </row>
    <row r="301" spans="4:22" x14ac:dyDescent="0.25">
      <c r="D301" s="6"/>
      <c r="E301" s="80"/>
      <c r="F301" s="8"/>
      <c r="G301" s="8"/>
      <c r="H301" s="8"/>
      <c r="I301" s="8"/>
      <c r="J301" s="8"/>
      <c r="K301" s="8"/>
      <c r="L301" s="8"/>
      <c r="M301" s="8"/>
      <c r="N301" s="8"/>
      <c r="O301" s="8"/>
      <c r="P301" s="8"/>
      <c r="Q301" s="9"/>
      <c r="R301" s="9"/>
      <c r="S301" s="9"/>
      <c r="T301" s="9"/>
      <c r="U301" s="9"/>
      <c r="V301" s="9"/>
    </row>
    <row r="302" spans="4:22" x14ac:dyDescent="0.25">
      <c r="D302" s="6"/>
      <c r="E302" s="80"/>
      <c r="F302" s="8"/>
      <c r="G302" s="8"/>
      <c r="H302" s="8"/>
      <c r="I302" s="8"/>
      <c r="J302" s="8"/>
      <c r="K302" s="8"/>
      <c r="L302" s="8"/>
      <c r="M302" s="8"/>
      <c r="N302" s="8"/>
      <c r="O302" s="8"/>
      <c r="P302" s="8"/>
      <c r="Q302" s="9"/>
      <c r="R302" s="9"/>
      <c r="S302" s="9"/>
      <c r="T302" s="9"/>
      <c r="U302" s="9"/>
      <c r="V302" s="9"/>
    </row>
    <row r="303" spans="4:22" x14ac:dyDescent="0.25">
      <c r="D303" s="6"/>
      <c r="E303" s="80"/>
      <c r="F303" s="8"/>
      <c r="G303" s="8"/>
      <c r="H303" s="8"/>
      <c r="I303" s="8"/>
      <c r="J303" s="8"/>
      <c r="K303" s="8"/>
      <c r="L303" s="8"/>
      <c r="M303" s="8"/>
      <c r="N303" s="8"/>
      <c r="O303" s="8"/>
      <c r="P303" s="8"/>
      <c r="Q303" s="9"/>
      <c r="R303" s="9"/>
      <c r="S303" s="9"/>
      <c r="T303" s="9"/>
      <c r="U303" s="9"/>
      <c r="V303" s="9"/>
    </row>
    <row r="304" spans="4:22" x14ac:dyDescent="0.25">
      <c r="D304" s="6"/>
      <c r="E304" s="80"/>
      <c r="F304" s="8"/>
      <c r="G304" s="8"/>
      <c r="H304" s="8"/>
      <c r="I304" s="8"/>
      <c r="J304" s="8"/>
      <c r="K304" s="8"/>
      <c r="L304" s="8"/>
      <c r="M304" s="8"/>
      <c r="N304" s="8"/>
      <c r="O304" s="8"/>
      <c r="P304" s="8"/>
      <c r="Q304" s="9"/>
      <c r="R304" s="9"/>
      <c r="S304" s="9"/>
      <c r="T304" s="9"/>
      <c r="U304" s="9"/>
      <c r="V304" s="9"/>
    </row>
    <row r="305" spans="4:22" x14ac:dyDescent="0.25">
      <c r="D305" s="6"/>
      <c r="E305" s="80"/>
      <c r="F305" s="8"/>
      <c r="G305" s="8"/>
      <c r="H305" s="8"/>
      <c r="I305" s="8"/>
      <c r="J305" s="8"/>
      <c r="K305" s="8"/>
      <c r="L305" s="8"/>
      <c r="M305" s="8"/>
      <c r="N305" s="8"/>
      <c r="O305" s="8"/>
      <c r="P305" s="8"/>
      <c r="Q305" s="9"/>
      <c r="R305" s="9"/>
      <c r="S305" s="9"/>
      <c r="T305" s="9"/>
      <c r="U305" s="9"/>
      <c r="V305" s="9"/>
    </row>
    <row r="306" spans="4:22" x14ac:dyDescent="0.25">
      <c r="D306" s="6"/>
      <c r="E306" s="80"/>
      <c r="F306" s="8"/>
      <c r="G306" s="8"/>
      <c r="H306" s="8"/>
      <c r="I306" s="8"/>
      <c r="J306" s="8"/>
      <c r="K306" s="8"/>
      <c r="L306" s="8"/>
      <c r="M306" s="8"/>
      <c r="N306" s="8"/>
      <c r="O306" s="8"/>
      <c r="P306" s="8"/>
      <c r="Q306" s="9"/>
      <c r="R306" s="9"/>
      <c r="S306" s="9"/>
      <c r="T306" s="9"/>
      <c r="U306" s="9"/>
      <c r="V306" s="9"/>
    </row>
    <row r="307" spans="4:22" x14ac:dyDescent="0.25">
      <c r="D307" s="6"/>
      <c r="E307" s="80"/>
      <c r="F307" s="8"/>
      <c r="G307" s="8"/>
      <c r="H307" s="8"/>
      <c r="I307" s="8"/>
      <c r="J307" s="8"/>
      <c r="K307" s="8"/>
      <c r="L307" s="8"/>
      <c r="M307" s="8"/>
      <c r="N307" s="8"/>
      <c r="O307" s="8"/>
      <c r="P307" s="8"/>
      <c r="Q307" s="9"/>
      <c r="R307" s="9"/>
      <c r="S307" s="9"/>
      <c r="T307" s="9"/>
      <c r="U307" s="9"/>
      <c r="V307" s="9"/>
    </row>
    <row r="308" spans="4:22" x14ac:dyDescent="0.25">
      <c r="D308" s="6"/>
      <c r="E308" s="80"/>
      <c r="F308" s="8"/>
      <c r="G308" s="8"/>
      <c r="H308" s="8"/>
      <c r="I308" s="8"/>
      <c r="J308" s="8"/>
      <c r="K308" s="8"/>
      <c r="L308" s="8"/>
      <c r="M308" s="8"/>
      <c r="N308" s="8"/>
      <c r="O308" s="8"/>
      <c r="P308" s="8"/>
      <c r="Q308" s="9"/>
      <c r="R308" s="9"/>
      <c r="S308" s="9"/>
      <c r="T308" s="9"/>
      <c r="U308" s="9"/>
      <c r="V308" s="9"/>
    </row>
    <row r="309" spans="4:22" x14ac:dyDescent="0.25">
      <c r="D309" s="6"/>
      <c r="E309" s="80"/>
      <c r="F309" s="8"/>
      <c r="G309" s="8"/>
      <c r="H309" s="8"/>
      <c r="I309" s="8"/>
      <c r="J309" s="8"/>
      <c r="K309" s="8"/>
      <c r="L309" s="8"/>
      <c r="M309" s="8"/>
      <c r="N309" s="8"/>
      <c r="O309" s="8"/>
      <c r="P309" s="8"/>
      <c r="Q309" s="9"/>
      <c r="R309" s="9"/>
      <c r="S309" s="9"/>
      <c r="T309" s="9"/>
      <c r="U309" s="9"/>
      <c r="V309" s="9"/>
    </row>
    <row r="310" spans="4:22" x14ac:dyDescent="0.25">
      <c r="D310" s="6"/>
      <c r="E310" s="80"/>
      <c r="F310" s="8"/>
      <c r="G310" s="8"/>
      <c r="H310" s="8"/>
      <c r="I310" s="8"/>
      <c r="J310" s="8"/>
      <c r="K310" s="8"/>
      <c r="L310" s="8"/>
      <c r="M310" s="8"/>
      <c r="N310" s="8"/>
      <c r="O310" s="8"/>
      <c r="P310" s="8"/>
      <c r="Q310" s="9"/>
      <c r="R310" s="9"/>
      <c r="S310" s="9"/>
      <c r="T310" s="9"/>
      <c r="U310" s="9"/>
      <c r="V310" s="9"/>
    </row>
    <row r="311" spans="4:22" x14ac:dyDescent="0.25">
      <c r="D311" s="6"/>
      <c r="E311" s="80"/>
      <c r="F311" s="8"/>
      <c r="G311" s="8"/>
      <c r="H311" s="8"/>
      <c r="I311" s="8"/>
      <c r="J311" s="8"/>
      <c r="K311" s="8"/>
      <c r="L311" s="8"/>
      <c r="M311" s="8"/>
      <c r="N311" s="8"/>
      <c r="O311" s="8"/>
      <c r="P311" s="8"/>
      <c r="Q311" s="9"/>
      <c r="R311" s="9"/>
      <c r="S311" s="9"/>
      <c r="T311" s="9"/>
      <c r="U311" s="9"/>
      <c r="V311" s="9"/>
    </row>
    <row r="312" spans="4:22" x14ac:dyDescent="0.25">
      <c r="D312" s="6"/>
      <c r="E312" s="80"/>
      <c r="F312" s="8"/>
      <c r="G312" s="8"/>
      <c r="H312" s="8"/>
      <c r="I312" s="8"/>
      <c r="J312" s="8"/>
      <c r="K312" s="8"/>
      <c r="L312" s="8"/>
      <c r="M312" s="8"/>
      <c r="N312" s="8"/>
      <c r="O312" s="8"/>
      <c r="P312" s="8"/>
      <c r="Q312" s="9"/>
      <c r="R312" s="9"/>
      <c r="S312" s="9"/>
      <c r="T312" s="9"/>
      <c r="U312" s="9"/>
      <c r="V312" s="9"/>
    </row>
    <row r="313" spans="4:22" x14ac:dyDescent="0.25">
      <c r="D313" s="6"/>
      <c r="E313" s="80"/>
      <c r="F313" s="8"/>
      <c r="G313" s="8"/>
      <c r="H313" s="8"/>
      <c r="I313" s="8"/>
      <c r="J313" s="8"/>
      <c r="K313" s="8"/>
      <c r="L313" s="8"/>
      <c r="M313" s="8"/>
      <c r="N313" s="8"/>
      <c r="O313" s="8"/>
      <c r="P313" s="8"/>
      <c r="Q313" s="9"/>
      <c r="R313" s="9"/>
      <c r="S313" s="9"/>
      <c r="T313" s="9"/>
      <c r="U313" s="9"/>
      <c r="V313" s="9"/>
    </row>
    <row r="314" spans="4:22" x14ac:dyDescent="0.25">
      <c r="D314" s="6"/>
      <c r="E314" s="80"/>
      <c r="F314" s="8"/>
      <c r="G314" s="8"/>
      <c r="H314" s="8"/>
      <c r="I314" s="8"/>
      <c r="J314" s="8"/>
      <c r="K314" s="8"/>
      <c r="L314" s="8"/>
      <c r="M314" s="8"/>
      <c r="N314" s="8"/>
      <c r="O314" s="8"/>
      <c r="P314" s="8"/>
      <c r="Q314" s="9"/>
      <c r="R314" s="9"/>
      <c r="S314" s="9"/>
      <c r="T314" s="9"/>
      <c r="U314" s="9"/>
      <c r="V314" s="9"/>
    </row>
    <row r="315" spans="4:22" x14ac:dyDescent="0.25">
      <c r="D315" s="6"/>
      <c r="E315" s="80"/>
      <c r="F315" s="8"/>
      <c r="G315" s="8"/>
      <c r="H315" s="8"/>
      <c r="I315" s="8"/>
      <c r="J315" s="8"/>
      <c r="K315" s="8"/>
      <c r="L315" s="8"/>
      <c r="M315" s="8"/>
      <c r="N315" s="8"/>
      <c r="O315" s="8"/>
      <c r="P315" s="8"/>
      <c r="Q315" s="9"/>
      <c r="R315" s="9"/>
      <c r="S315" s="9"/>
      <c r="T315" s="9"/>
      <c r="U315" s="9"/>
      <c r="V315" s="9"/>
    </row>
    <row r="316" spans="4:22" x14ac:dyDescent="0.25">
      <c r="D316" s="6"/>
      <c r="E316" s="80"/>
      <c r="F316" s="8"/>
      <c r="G316" s="8"/>
      <c r="H316" s="8"/>
      <c r="I316" s="8"/>
      <c r="J316" s="8"/>
      <c r="K316" s="8"/>
      <c r="L316" s="8"/>
      <c r="M316" s="8"/>
      <c r="N316" s="8"/>
      <c r="O316" s="8"/>
      <c r="P316" s="8"/>
      <c r="Q316" s="9"/>
      <c r="R316" s="9"/>
      <c r="S316" s="9"/>
      <c r="T316" s="9"/>
      <c r="U316" s="9"/>
      <c r="V316" s="9"/>
    </row>
    <row r="317" spans="4:22" x14ac:dyDescent="0.25">
      <c r="D317" s="6"/>
      <c r="E317" s="80"/>
      <c r="F317" s="8"/>
      <c r="G317" s="8"/>
      <c r="H317" s="8"/>
      <c r="I317" s="8"/>
      <c r="J317" s="8"/>
      <c r="K317" s="8"/>
      <c r="L317" s="8"/>
      <c r="M317" s="8"/>
      <c r="N317" s="8"/>
      <c r="O317" s="8"/>
      <c r="P317" s="8"/>
      <c r="Q317" s="9"/>
      <c r="R317" s="9"/>
      <c r="S317" s="9"/>
      <c r="T317" s="9"/>
      <c r="U317" s="9"/>
      <c r="V317" s="9"/>
    </row>
    <row r="318" spans="4:22" x14ac:dyDescent="0.25">
      <c r="D318" s="6"/>
      <c r="E318" s="80"/>
      <c r="F318" s="8"/>
      <c r="G318" s="8"/>
      <c r="H318" s="8"/>
      <c r="I318" s="8"/>
      <c r="J318" s="8"/>
      <c r="K318" s="8"/>
      <c r="L318" s="8"/>
      <c r="M318" s="8"/>
      <c r="N318" s="8"/>
      <c r="O318" s="8"/>
      <c r="P318" s="8"/>
      <c r="Q318" s="9"/>
      <c r="R318" s="9"/>
      <c r="S318" s="9"/>
      <c r="T318" s="9"/>
      <c r="U318" s="9"/>
      <c r="V318" s="9"/>
    </row>
    <row r="319" spans="4:22" x14ac:dyDescent="0.25">
      <c r="D319" s="6"/>
      <c r="E319" s="80"/>
      <c r="F319" s="8"/>
      <c r="G319" s="8"/>
      <c r="H319" s="8"/>
      <c r="I319" s="8"/>
      <c r="J319" s="8"/>
      <c r="K319" s="8"/>
      <c r="L319" s="8"/>
      <c r="M319" s="8"/>
      <c r="N319" s="8"/>
      <c r="O319" s="8"/>
      <c r="P319" s="8"/>
      <c r="Q319" s="9"/>
      <c r="R319" s="9"/>
      <c r="S319" s="9"/>
      <c r="T319" s="9"/>
      <c r="U319" s="9"/>
      <c r="V319" s="9"/>
    </row>
    <row r="320" spans="4:22" x14ac:dyDescent="0.25">
      <c r="D320" s="6"/>
      <c r="E320" s="80"/>
      <c r="F320" s="8"/>
      <c r="G320" s="8"/>
      <c r="H320" s="8"/>
      <c r="I320" s="8"/>
      <c r="J320" s="8"/>
      <c r="K320" s="8"/>
      <c r="L320" s="8"/>
      <c r="M320" s="8"/>
      <c r="N320" s="8"/>
      <c r="O320" s="8"/>
      <c r="P320" s="8"/>
      <c r="Q320" s="9"/>
      <c r="R320" s="9"/>
      <c r="S320" s="9"/>
      <c r="T320" s="9"/>
      <c r="U320" s="9"/>
      <c r="V320" s="9"/>
    </row>
    <row r="321" spans="4:22" x14ac:dyDescent="0.25">
      <c r="D321" s="6"/>
      <c r="E321" s="80"/>
      <c r="F321" s="8"/>
      <c r="G321" s="8"/>
      <c r="H321" s="8"/>
      <c r="I321" s="8"/>
      <c r="J321" s="8"/>
      <c r="K321" s="8"/>
      <c r="L321" s="8"/>
      <c r="M321" s="8"/>
      <c r="N321" s="8"/>
      <c r="O321" s="8"/>
      <c r="P321" s="8"/>
      <c r="Q321" s="9"/>
      <c r="R321" s="9"/>
      <c r="S321" s="9"/>
      <c r="T321" s="9"/>
      <c r="U321" s="9"/>
      <c r="V321" s="9"/>
    </row>
    <row r="322" spans="4:22" x14ac:dyDescent="0.25">
      <c r="D322" s="6"/>
      <c r="E322" s="80"/>
      <c r="F322" s="8"/>
      <c r="G322" s="8"/>
      <c r="H322" s="8"/>
      <c r="I322" s="8"/>
      <c r="J322" s="8"/>
      <c r="K322" s="8"/>
      <c r="L322" s="8"/>
      <c r="M322" s="8"/>
      <c r="N322" s="8"/>
      <c r="O322" s="8"/>
      <c r="P322" s="8"/>
      <c r="Q322" s="9"/>
      <c r="R322" s="9"/>
      <c r="S322" s="9"/>
      <c r="T322" s="9"/>
      <c r="U322" s="9"/>
      <c r="V322" s="9"/>
    </row>
    <row r="323" spans="4:22" x14ac:dyDescent="0.25">
      <c r="D323" s="6"/>
      <c r="E323" s="80"/>
      <c r="F323" s="8"/>
      <c r="G323" s="8"/>
      <c r="H323" s="8"/>
      <c r="I323" s="8"/>
      <c r="J323" s="8"/>
      <c r="K323" s="8"/>
      <c r="L323" s="8"/>
      <c r="M323" s="8"/>
      <c r="N323" s="8"/>
      <c r="O323" s="8"/>
      <c r="P323" s="8"/>
      <c r="Q323" s="9"/>
      <c r="R323" s="9"/>
      <c r="S323" s="9"/>
      <c r="T323" s="9"/>
      <c r="U323" s="9"/>
      <c r="V323" s="9"/>
    </row>
    <row r="324" spans="4:22" x14ac:dyDescent="0.25">
      <c r="D324" s="6"/>
      <c r="E324" s="80"/>
      <c r="F324" s="8"/>
      <c r="G324" s="8"/>
      <c r="H324" s="8"/>
      <c r="I324" s="8"/>
      <c r="J324" s="8"/>
      <c r="K324" s="8"/>
      <c r="L324" s="8"/>
      <c r="M324" s="8"/>
      <c r="N324" s="8"/>
      <c r="O324" s="8"/>
      <c r="P324" s="8"/>
      <c r="Q324" s="9"/>
      <c r="R324" s="9"/>
      <c r="S324" s="9"/>
      <c r="T324" s="9"/>
      <c r="U324" s="9"/>
      <c r="V324" s="9"/>
    </row>
    <row r="325" spans="4:22" x14ac:dyDescent="0.25">
      <c r="D325" s="6"/>
      <c r="E325" s="80"/>
      <c r="F325" s="8"/>
      <c r="G325" s="8"/>
      <c r="H325" s="8"/>
      <c r="I325" s="8"/>
      <c r="J325" s="8"/>
      <c r="K325" s="8"/>
      <c r="L325" s="8"/>
      <c r="M325" s="8"/>
      <c r="N325" s="8"/>
      <c r="O325" s="8"/>
      <c r="P325" s="8"/>
      <c r="Q325" s="9"/>
      <c r="R325" s="9"/>
      <c r="S325" s="9"/>
      <c r="T325" s="9"/>
      <c r="U325" s="9"/>
      <c r="V325" s="9"/>
    </row>
    <row r="326" spans="4:22" x14ac:dyDescent="0.25">
      <c r="D326" s="6"/>
      <c r="E326" s="80"/>
      <c r="F326" s="8"/>
      <c r="G326" s="8"/>
      <c r="H326" s="8"/>
      <c r="I326" s="8"/>
      <c r="J326" s="8"/>
      <c r="K326" s="8"/>
      <c r="L326" s="8"/>
      <c r="M326" s="8"/>
      <c r="N326" s="8"/>
      <c r="O326" s="8"/>
      <c r="P326" s="8"/>
      <c r="Q326" s="9"/>
      <c r="R326" s="9"/>
      <c r="S326" s="9"/>
      <c r="T326" s="9"/>
      <c r="U326" s="9"/>
      <c r="V326" s="9"/>
    </row>
    <row r="327" spans="4:22" x14ac:dyDescent="0.25">
      <c r="D327" s="6"/>
      <c r="E327" s="80"/>
      <c r="F327" s="8"/>
      <c r="G327" s="8"/>
      <c r="H327" s="8"/>
      <c r="I327" s="8"/>
      <c r="J327" s="8"/>
      <c r="K327" s="8"/>
      <c r="L327" s="8"/>
      <c r="M327" s="8"/>
      <c r="N327" s="8"/>
      <c r="O327" s="8"/>
      <c r="P327" s="8"/>
      <c r="Q327" s="9"/>
      <c r="R327" s="9"/>
      <c r="S327" s="9"/>
      <c r="T327" s="9"/>
      <c r="U327" s="9"/>
      <c r="V327" s="9"/>
    </row>
    <row r="328" spans="4:22" x14ac:dyDescent="0.25">
      <c r="D328" s="6"/>
      <c r="E328" s="80"/>
      <c r="F328" s="8"/>
      <c r="G328" s="8"/>
      <c r="H328" s="8"/>
      <c r="I328" s="8"/>
      <c r="J328" s="8"/>
      <c r="K328" s="8"/>
      <c r="L328" s="8"/>
      <c r="M328" s="8"/>
      <c r="N328" s="8"/>
      <c r="O328" s="8"/>
      <c r="P328" s="8"/>
      <c r="Q328" s="9"/>
      <c r="R328" s="9"/>
      <c r="S328" s="9"/>
      <c r="T328" s="9"/>
      <c r="U328" s="9"/>
      <c r="V328" s="9"/>
    </row>
    <row r="329" spans="4:22" x14ac:dyDescent="0.25">
      <c r="D329" s="6"/>
      <c r="E329" s="80"/>
      <c r="F329" s="8"/>
      <c r="G329" s="8"/>
      <c r="H329" s="8"/>
      <c r="I329" s="8"/>
      <c r="J329" s="8"/>
      <c r="K329" s="8"/>
      <c r="L329" s="8"/>
      <c r="M329" s="8"/>
      <c r="N329" s="8"/>
      <c r="O329" s="8"/>
      <c r="P329" s="8"/>
      <c r="Q329" s="9"/>
      <c r="R329" s="9"/>
      <c r="S329" s="9"/>
      <c r="T329" s="9"/>
      <c r="U329" s="9"/>
      <c r="V329" s="9"/>
    </row>
    <row r="330" spans="4:22" x14ac:dyDescent="0.25">
      <c r="D330" s="6"/>
      <c r="E330" s="80"/>
      <c r="F330" s="8"/>
      <c r="G330" s="8"/>
      <c r="H330" s="8"/>
      <c r="I330" s="8"/>
      <c r="J330" s="8"/>
      <c r="K330" s="8"/>
      <c r="L330" s="8"/>
      <c r="M330" s="8"/>
      <c r="N330" s="8"/>
      <c r="O330" s="8"/>
      <c r="P330" s="8"/>
      <c r="Q330" s="9"/>
      <c r="R330" s="9"/>
      <c r="S330" s="9"/>
      <c r="T330" s="9"/>
      <c r="U330" s="9"/>
      <c r="V330" s="9"/>
    </row>
    <row r="331" spans="4:22" x14ac:dyDescent="0.25">
      <c r="D331" s="6"/>
      <c r="E331" s="80"/>
      <c r="F331" s="8"/>
      <c r="G331" s="8"/>
      <c r="H331" s="8"/>
      <c r="I331" s="8"/>
      <c r="J331" s="8"/>
      <c r="K331" s="8"/>
      <c r="L331" s="8"/>
      <c r="M331" s="8"/>
      <c r="N331" s="8"/>
      <c r="O331" s="8"/>
      <c r="P331" s="8"/>
      <c r="Q331" s="9"/>
      <c r="R331" s="9"/>
      <c r="S331" s="9"/>
      <c r="T331" s="9"/>
      <c r="U331" s="9"/>
      <c r="V331" s="9"/>
    </row>
    <row r="332" spans="4:22" x14ac:dyDescent="0.25">
      <c r="D332" s="6"/>
      <c r="E332" s="80"/>
      <c r="F332" s="8"/>
      <c r="G332" s="8"/>
      <c r="H332" s="8"/>
      <c r="I332" s="8"/>
      <c r="J332" s="8"/>
      <c r="K332" s="8"/>
      <c r="L332" s="8"/>
      <c r="M332" s="8"/>
      <c r="N332" s="8"/>
      <c r="O332" s="8"/>
      <c r="P332" s="8"/>
      <c r="Q332" s="9"/>
      <c r="R332" s="9"/>
      <c r="S332" s="9"/>
      <c r="T332" s="9"/>
      <c r="U332" s="9"/>
      <c r="V332" s="9"/>
    </row>
    <row r="333" spans="4:22" x14ac:dyDescent="0.25">
      <c r="D333" s="6"/>
      <c r="E333" s="80"/>
      <c r="F333" s="8"/>
      <c r="G333" s="8"/>
      <c r="H333" s="8"/>
      <c r="I333" s="8"/>
      <c r="J333" s="8"/>
      <c r="K333" s="8"/>
      <c r="L333" s="8"/>
      <c r="M333" s="8"/>
      <c r="N333" s="8"/>
      <c r="O333" s="8"/>
      <c r="P333" s="8"/>
      <c r="Q333" s="9"/>
      <c r="R333" s="9"/>
      <c r="S333" s="9"/>
      <c r="T333" s="9"/>
      <c r="U333" s="9"/>
      <c r="V333" s="9"/>
    </row>
    <row r="334" spans="4:22" x14ac:dyDescent="0.25">
      <c r="D334" s="6"/>
      <c r="E334" s="80"/>
      <c r="F334" s="8"/>
      <c r="G334" s="8"/>
      <c r="H334" s="8"/>
      <c r="I334" s="8"/>
      <c r="J334" s="8"/>
      <c r="K334" s="8"/>
      <c r="L334" s="8"/>
      <c r="M334" s="8"/>
      <c r="N334" s="8"/>
      <c r="O334" s="8"/>
      <c r="P334" s="8"/>
      <c r="Q334" s="9"/>
      <c r="R334" s="9"/>
      <c r="S334" s="9"/>
      <c r="T334" s="9"/>
      <c r="U334" s="9"/>
      <c r="V334" s="9"/>
    </row>
    <row r="335" spans="4:22" x14ac:dyDescent="0.25">
      <c r="D335" s="6"/>
      <c r="E335" s="80"/>
      <c r="F335" s="8"/>
      <c r="G335" s="8"/>
      <c r="H335" s="8"/>
      <c r="I335" s="8"/>
      <c r="J335" s="8"/>
      <c r="K335" s="8"/>
      <c r="L335" s="8"/>
      <c r="M335" s="8"/>
      <c r="N335" s="8"/>
      <c r="O335" s="8"/>
      <c r="P335" s="8"/>
      <c r="Q335" s="9"/>
      <c r="R335" s="9"/>
      <c r="S335" s="9"/>
      <c r="T335" s="9"/>
      <c r="U335" s="9"/>
      <c r="V335" s="9"/>
    </row>
    <row r="336" spans="4:22" x14ac:dyDescent="0.25">
      <c r="D336" s="6"/>
      <c r="E336" s="80"/>
      <c r="F336" s="8"/>
      <c r="G336" s="8"/>
      <c r="H336" s="8"/>
      <c r="I336" s="8"/>
      <c r="J336" s="8"/>
      <c r="K336" s="8"/>
      <c r="L336" s="8"/>
      <c r="M336" s="8"/>
      <c r="N336" s="8"/>
      <c r="O336" s="8"/>
      <c r="P336" s="8"/>
      <c r="Q336" s="9"/>
      <c r="R336" s="9"/>
      <c r="S336" s="9"/>
      <c r="T336" s="9"/>
      <c r="U336" s="9"/>
      <c r="V336" s="9"/>
    </row>
    <row r="337" spans="4:22" x14ac:dyDescent="0.25">
      <c r="D337" s="6"/>
      <c r="E337" s="80"/>
      <c r="F337" s="8"/>
      <c r="G337" s="8"/>
      <c r="H337" s="8"/>
      <c r="I337" s="8"/>
      <c r="J337" s="8"/>
      <c r="K337" s="8"/>
      <c r="L337" s="8"/>
      <c r="M337" s="8"/>
      <c r="N337" s="8"/>
      <c r="O337" s="8"/>
      <c r="P337" s="8"/>
      <c r="Q337" s="9"/>
      <c r="R337" s="9"/>
      <c r="S337" s="9"/>
      <c r="T337" s="9"/>
      <c r="U337" s="9"/>
      <c r="V337" s="9"/>
    </row>
    <row r="338" spans="4:22" x14ac:dyDescent="0.25">
      <c r="D338" s="6"/>
      <c r="E338" s="80"/>
      <c r="F338" s="8"/>
      <c r="G338" s="8"/>
      <c r="H338" s="8"/>
      <c r="I338" s="8"/>
      <c r="J338" s="8"/>
      <c r="K338" s="8"/>
      <c r="L338" s="8"/>
      <c r="M338" s="8"/>
      <c r="N338" s="8"/>
      <c r="O338" s="8"/>
      <c r="P338" s="8"/>
      <c r="Q338" s="9"/>
      <c r="R338" s="9"/>
      <c r="S338" s="9"/>
      <c r="T338" s="9"/>
      <c r="U338" s="9"/>
      <c r="V338" s="9"/>
    </row>
    <row r="339" spans="4:22" x14ac:dyDescent="0.25">
      <c r="D339" s="6"/>
      <c r="E339" s="80"/>
      <c r="F339" s="8"/>
      <c r="G339" s="8"/>
      <c r="H339" s="8"/>
      <c r="I339" s="8"/>
      <c r="J339" s="8"/>
      <c r="K339" s="8"/>
      <c r="L339" s="8"/>
      <c r="M339" s="8"/>
      <c r="N339" s="8"/>
      <c r="O339" s="8"/>
      <c r="P339" s="8"/>
      <c r="Q339" s="9"/>
      <c r="R339" s="9"/>
      <c r="S339" s="9"/>
      <c r="T339" s="9"/>
      <c r="U339" s="9"/>
      <c r="V339" s="9"/>
    </row>
    <row r="340" spans="4:22" x14ac:dyDescent="0.25">
      <c r="D340" s="6"/>
      <c r="E340" s="80"/>
      <c r="F340" s="8"/>
      <c r="G340" s="8"/>
      <c r="H340" s="8"/>
      <c r="I340" s="8"/>
      <c r="J340" s="8"/>
      <c r="K340" s="8"/>
      <c r="L340" s="8"/>
      <c r="M340" s="8"/>
      <c r="N340" s="8"/>
      <c r="O340" s="8"/>
      <c r="P340" s="8"/>
      <c r="Q340" s="9"/>
      <c r="R340" s="9"/>
      <c r="S340" s="9"/>
      <c r="T340" s="9"/>
      <c r="U340" s="9"/>
      <c r="V340" s="9"/>
    </row>
    <row r="341" spans="4:22" x14ac:dyDescent="0.25">
      <c r="D341" s="6"/>
      <c r="E341" s="80"/>
      <c r="F341" s="8"/>
      <c r="G341" s="8"/>
      <c r="H341" s="8"/>
      <c r="I341" s="8"/>
      <c r="J341" s="8"/>
      <c r="K341" s="8"/>
      <c r="L341" s="8"/>
      <c r="M341" s="8"/>
      <c r="N341" s="8"/>
      <c r="O341" s="8"/>
      <c r="P341" s="8"/>
      <c r="Q341" s="9"/>
      <c r="R341" s="9"/>
      <c r="S341" s="9"/>
      <c r="T341" s="9"/>
      <c r="U341" s="9"/>
      <c r="V341" s="9"/>
    </row>
    <row r="342" spans="4:22" x14ac:dyDescent="0.25">
      <c r="D342" s="6"/>
      <c r="E342" s="80"/>
      <c r="F342" s="8"/>
      <c r="G342" s="8"/>
      <c r="H342" s="8"/>
      <c r="I342" s="8"/>
      <c r="J342" s="8"/>
      <c r="K342" s="8"/>
      <c r="L342" s="8"/>
      <c r="M342" s="8"/>
      <c r="N342" s="8"/>
      <c r="O342" s="8"/>
      <c r="P342" s="8"/>
      <c r="Q342" s="9"/>
      <c r="R342" s="9"/>
      <c r="S342" s="9"/>
      <c r="T342" s="9"/>
      <c r="U342" s="9"/>
      <c r="V342" s="9"/>
    </row>
    <row r="343" spans="4:22" x14ac:dyDescent="0.25">
      <c r="D343" s="6"/>
      <c r="E343" s="80"/>
      <c r="F343" s="8"/>
      <c r="G343" s="8"/>
      <c r="H343" s="8"/>
      <c r="I343" s="8"/>
      <c r="J343" s="8"/>
      <c r="K343" s="8"/>
      <c r="L343" s="8"/>
      <c r="M343" s="8"/>
      <c r="N343" s="8"/>
      <c r="O343" s="8"/>
      <c r="P343" s="8"/>
      <c r="Q343" s="9"/>
      <c r="R343" s="9"/>
      <c r="S343" s="9"/>
      <c r="T343" s="9"/>
      <c r="U343" s="9"/>
      <c r="V343" s="9"/>
    </row>
    <row r="344" spans="4:22" x14ac:dyDescent="0.25">
      <c r="D344" s="6"/>
      <c r="E344" s="80"/>
      <c r="F344" s="8"/>
      <c r="G344" s="8"/>
      <c r="H344" s="8"/>
      <c r="I344" s="8"/>
      <c r="J344" s="8"/>
      <c r="K344" s="8"/>
      <c r="L344" s="8"/>
      <c r="M344" s="8"/>
      <c r="N344" s="8"/>
      <c r="O344" s="8"/>
      <c r="P344" s="8"/>
      <c r="Q344" s="9"/>
      <c r="R344" s="9"/>
      <c r="S344" s="9"/>
      <c r="T344" s="9"/>
      <c r="U344" s="9"/>
      <c r="V344" s="9"/>
    </row>
    <row r="345" spans="4:22" x14ac:dyDescent="0.25">
      <c r="D345" s="6"/>
      <c r="E345" s="80"/>
      <c r="F345" s="8"/>
      <c r="G345" s="8"/>
      <c r="H345" s="8"/>
      <c r="I345" s="8"/>
      <c r="J345" s="8"/>
      <c r="K345" s="8"/>
      <c r="L345" s="8"/>
      <c r="M345" s="8"/>
      <c r="N345" s="8"/>
      <c r="O345" s="8"/>
      <c r="P345" s="8"/>
      <c r="Q345" s="9"/>
      <c r="R345" s="9"/>
      <c r="S345" s="9"/>
      <c r="T345" s="9"/>
      <c r="U345" s="9"/>
      <c r="V345" s="9"/>
    </row>
    <row r="346" spans="4:22" x14ac:dyDescent="0.25">
      <c r="D346" s="6"/>
      <c r="E346" s="80"/>
      <c r="F346" s="8"/>
      <c r="G346" s="8"/>
      <c r="H346" s="8"/>
      <c r="I346" s="8"/>
      <c r="J346" s="8"/>
      <c r="K346" s="8"/>
      <c r="L346" s="8"/>
      <c r="M346" s="8"/>
      <c r="N346" s="8"/>
      <c r="O346" s="8"/>
      <c r="P346" s="8"/>
      <c r="Q346" s="9"/>
      <c r="R346" s="9"/>
      <c r="S346" s="9"/>
      <c r="T346" s="9"/>
      <c r="U346" s="9"/>
      <c r="V346" s="9"/>
    </row>
    <row r="347" spans="4:22" x14ac:dyDescent="0.25">
      <c r="D347" s="6"/>
      <c r="E347" s="80"/>
      <c r="F347" s="8"/>
      <c r="G347" s="8"/>
      <c r="H347" s="8"/>
      <c r="I347" s="8"/>
      <c r="J347" s="8"/>
      <c r="K347" s="8"/>
      <c r="L347" s="8"/>
      <c r="M347" s="8"/>
      <c r="N347" s="8"/>
      <c r="O347" s="8"/>
      <c r="P347" s="8"/>
      <c r="Q347" s="9"/>
      <c r="R347" s="9"/>
      <c r="S347" s="9"/>
      <c r="T347" s="9"/>
      <c r="U347" s="9"/>
      <c r="V347" s="9"/>
    </row>
    <row r="348" spans="4:22" x14ac:dyDescent="0.25">
      <c r="D348" s="6"/>
      <c r="E348" s="80"/>
      <c r="F348" s="8"/>
      <c r="G348" s="8"/>
      <c r="H348" s="8"/>
      <c r="I348" s="8"/>
      <c r="J348" s="8"/>
      <c r="K348" s="8"/>
      <c r="L348" s="8"/>
      <c r="M348" s="8"/>
      <c r="N348" s="8"/>
      <c r="O348" s="8"/>
      <c r="P348" s="8"/>
      <c r="Q348" s="9"/>
      <c r="R348" s="9"/>
      <c r="S348" s="9"/>
      <c r="T348" s="9"/>
      <c r="U348" s="9"/>
      <c r="V348" s="9"/>
    </row>
    <row r="349" spans="4:22" x14ac:dyDescent="0.25">
      <c r="D349" s="6"/>
      <c r="E349" s="80"/>
      <c r="F349" s="8"/>
      <c r="G349" s="8"/>
      <c r="H349" s="8"/>
      <c r="I349" s="8"/>
      <c r="J349" s="8"/>
      <c r="K349" s="8"/>
      <c r="L349" s="8"/>
      <c r="M349" s="8"/>
      <c r="N349" s="8"/>
      <c r="O349" s="8"/>
      <c r="P349" s="8"/>
      <c r="Q349" s="9"/>
      <c r="R349" s="9"/>
      <c r="S349" s="9"/>
      <c r="T349" s="9"/>
      <c r="U349" s="9"/>
      <c r="V349" s="9"/>
    </row>
    <row r="350" spans="4:22" x14ac:dyDescent="0.25">
      <c r="D350" s="6"/>
      <c r="E350" s="80"/>
      <c r="F350" s="8"/>
      <c r="G350" s="8"/>
      <c r="H350" s="8"/>
      <c r="I350" s="8"/>
      <c r="J350" s="8"/>
      <c r="K350" s="8"/>
      <c r="L350" s="8"/>
      <c r="M350" s="8"/>
      <c r="N350" s="8"/>
      <c r="O350" s="8"/>
      <c r="P350" s="8"/>
      <c r="Q350" s="9"/>
      <c r="R350" s="9"/>
      <c r="S350" s="9"/>
      <c r="T350" s="9"/>
      <c r="U350" s="9"/>
      <c r="V350" s="9"/>
    </row>
    <row r="351" spans="4:22" x14ac:dyDescent="0.25">
      <c r="D351" s="6"/>
      <c r="E351" s="80"/>
      <c r="F351" s="8"/>
      <c r="G351" s="8"/>
      <c r="H351" s="8"/>
      <c r="I351" s="8"/>
      <c r="J351" s="8"/>
      <c r="K351" s="8"/>
      <c r="L351" s="8"/>
      <c r="M351" s="8"/>
      <c r="N351" s="8"/>
      <c r="O351" s="8"/>
      <c r="P351" s="8"/>
      <c r="Q351" s="9"/>
      <c r="R351" s="9"/>
      <c r="S351" s="9"/>
      <c r="T351" s="9"/>
      <c r="U351" s="9"/>
      <c r="V351" s="9"/>
    </row>
    <row r="352" spans="4:22" x14ac:dyDescent="0.25">
      <c r="D352" s="6"/>
      <c r="E352" s="80"/>
      <c r="F352" s="8"/>
      <c r="G352" s="8"/>
      <c r="H352" s="8"/>
      <c r="I352" s="8"/>
      <c r="J352" s="8"/>
      <c r="K352" s="8"/>
      <c r="L352" s="8"/>
      <c r="M352" s="8"/>
      <c r="N352" s="8"/>
      <c r="O352" s="8"/>
      <c r="P352" s="8"/>
      <c r="Q352" s="9"/>
      <c r="R352" s="9"/>
      <c r="S352" s="9"/>
      <c r="T352" s="9"/>
      <c r="U352" s="9"/>
      <c r="V352" s="9"/>
    </row>
    <row r="353" spans="4:22" x14ac:dyDescent="0.25">
      <c r="D353" s="6"/>
      <c r="E353" s="80"/>
      <c r="F353" s="8"/>
      <c r="G353" s="8"/>
      <c r="H353" s="8"/>
      <c r="I353" s="8"/>
      <c r="J353" s="8"/>
      <c r="K353" s="8"/>
      <c r="L353" s="8"/>
      <c r="M353" s="8"/>
      <c r="N353" s="8"/>
      <c r="O353" s="8"/>
      <c r="P353" s="8"/>
      <c r="Q353" s="9"/>
      <c r="R353" s="9"/>
      <c r="S353" s="9"/>
      <c r="T353" s="9"/>
      <c r="U353" s="9"/>
      <c r="V353" s="9"/>
    </row>
    <row r="354" spans="4:22" x14ac:dyDescent="0.25">
      <c r="D354" s="6"/>
      <c r="E354" s="80"/>
      <c r="F354" s="8"/>
      <c r="G354" s="8"/>
      <c r="H354" s="8"/>
      <c r="I354" s="8"/>
      <c r="J354" s="8"/>
      <c r="K354" s="8"/>
      <c r="L354" s="8"/>
      <c r="M354" s="8"/>
      <c r="N354" s="8"/>
      <c r="O354" s="8"/>
      <c r="P354" s="8"/>
      <c r="Q354" s="9"/>
      <c r="R354" s="9"/>
      <c r="S354" s="9"/>
      <c r="T354" s="9"/>
      <c r="U354" s="9"/>
      <c r="V354" s="9"/>
    </row>
    <row r="355" spans="4:22" x14ac:dyDescent="0.25">
      <c r="D355" s="6"/>
      <c r="E355" s="80"/>
      <c r="F355" s="8"/>
      <c r="G355" s="8"/>
      <c r="H355" s="8"/>
      <c r="I355" s="8"/>
      <c r="J355" s="8"/>
      <c r="K355" s="8"/>
      <c r="L355" s="8"/>
      <c r="M355" s="8"/>
      <c r="N355" s="8"/>
      <c r="O355" s="8"/>
      <c r="P355" s="8"/>
      <c r="Q355" s="9"/>
      <c r="R355" s="9"/>
      <c r="S355" s="9"/>
      <c r="T355" s="9"/>
      <c r="U355" s="9"/>
      <c r="V355" s="9"/>
    </row>
    <row r="356" spans="4:22" x14ac:dyDescent="0.25">
      <c r="D356" s="6"/>
      <c r="E356" s="80"/>
      <c r="F356" s="8"/>
      <c r="G356" s="8"/>
      <c r="H356" s="8"/>
      <c r="I356" s="8"/>
      <c r="J356" s="8"/>
      <c r="K356" s="8"/>
      <c r="L356" s="8"/>
      <c r="M356" s="8"/>
      <c r="N356" s="8"/>
      <c r="O356" s="8"/>
      <c r="P356" s="8"/>
      <c r="Q356" s="9"/>
      <c r="R356" s="9"/>
      <c r="S356" s="9"/>
      <c r="T356" s="9"/>
      <c r="U356" s="9"/>
      <c r="V356" s="9"/>
    </row>
    <row r="357" spans="4:22" x14ac:dyDescent="0.25">
      <c r="D357" s="6"/>
      <c r="E357" s="80"/>
      <c r="F357" s="8"/>
      <c r="G357" s="8"/>
      <c r="H357" s="8"/>
      <c r="I357" s="8"/>
      <c r="J357" s="8"/>
      <c r="K357" s="8"/>
      <c r="L357" s="8"/>
      <c r="M357" s="8"/>
      <c r="N357" s="8"/>
      <c r="O357" s="8"/>
      <c r="P357" s="8"/>
      <c r="Q357" s="9"/>
      <c r="R357" s="9"/>
      <c r="S357" s="9"/>
      <c r="T357" s="9"/>
      <c r="U357" s="9"/>
      <c r="V357" s="9"/>
    </row>
    <row r="358" spans="4:22" x14ac:dyDescent="0.25">
      <c r="D358" s="6"/>
      <c r="E358" s="80"/>
      <c r="F358" s="8"/>
      <c r="G358" s="8"/>
      <c r="H358" s="8"/>
      <c r="I358" s="8"/>
      <c r="J358" s="8"/>
      <c r="K358" s="8"/>
      <c r="L358" s="8"/>
      <c r="M358" s="8"/>
      <c r="N358" s="8"/>
      <c r="O358" s="8"/>
      <c r="P358" s="8"/>
      <c r="Q358" s="9"/>
      <c r="R358" s="9"/>
      <c r="S358" s="9"/>
      <c r="T358" s="9"/>
      <c r="U358" s="9"/>
      <c r="V358" s="9"/>
    </row>
    <row r="359" spans="4:22" x14ac:dyDescent="0.25">
      <c r="D359" s="6"/>
      <c r="E359" s="80"/>
      <c r="F359" s="8"/>
      <c r="G359" s="8"/>
      <c r="H359" s="8"/>
      <c r="I359" s="8"/>
      <c r="J359" s="8"/>
      <c r="K359" s="8"/>
      <c r="L359" s="8"/>
      <c r="M359" s="8"/>
      <c r="N359" s="8"/>
      <c r="O359" s="8"/>
      <c r="P359" s="8"/>
      <c r="Q359" s="9"/>
      <c r="R359" s="9"/>
      <c r="S359" s="9"/>
      <c r="T359" s="9"/>
      <c r="U359" s="9"/>
      <c r="V359" s="9"/>
    </row>
    <row r="360" spans="4:22" x14ac:dyDescent="0.25">
      <c r="D360" s="6"/>
      <c r="E360" s="80"/>
      <c r="F360" s="8"/>
      <c r="G360" s="8"/>
      <c r="H360" s="8"/>
      <c r="I360" s="8"/>
      <c r="J360" s="8"/>
      <c r="K360" s="8"/>
      <c r="L360" s="8"/>
      <c r="M360" s="8"/>
      <c r="N360" s="8"/>
      <c r="O360" s="8"/>
      <c r="P360" s="8"/>
      <c r="Q360" s="9"/>
      <c r="R360" s="9"/>
      <c r="S360" s="9"/>
      <c r="T360" s="9"/>
      <c r="U360" s="9"/>
      <c r="V360" s="9"/>
    </row>
    <row r="361" spans="4:22" x14ac:dyDescent="0.25">
      <c r="D361" s="6"/>
      <c r="E361" s="80"/>
      <c r="F361" s="8"/>
      <c r="G361" s="8"/>
      <c r="H361" s="8"/>
      <c r="I361" s="8"/>
      <c r="J361" s="8"/>
      <c r="K361" s="8"/>
      <c r="L361" s="8"/>
      <c r="M361" s="8"/>
      <c r="N361" s="8"/>
      <c r="O361" s="8"/>
      <c r="P361" s="8"/>
      <c r="Q361" s="9"/>
      <c r="R361" s="9"/>
      <c r="S361" s="9"/>
      <c r="T361" s="9"/>
      <c r="U361" s="9"/>
      <c r="V361" s="9"/>
    </row>
    <row r="362" spans="4:22" x14ac:dyDescent="0.25">
      <c r="D362" s="6"/>
      <c r="E362" s="80"/>
      <c r="F362" s="8"/>
      <c r="G362" s="8"/>
      <c r="H362" s="8"/>
      <c r="I362" s="8"/>
      <c r="J362" s="8"/>
      <c r="K362" s="8"/>
      <c r="L362" s="8"/>
      <c r="M362" s="8"/>
      <c r="N362" s="8"/>
      <c r="O362" s="8"/>
      <c r="P362" s="8"/>
      <c r="Q362" s="9"/>
      <c r="R362" s="9"/>
      <c r="S362" s="9"/>
      <c r="T362" s="9"/>
      <c r="U362" s="9"/>
      <c r="V362" s="9"/>
    </row>
    <row r="363" spans="4:22" x14ac:dyDescent="0.25">
      <c r="D363" s="6"/>
      <c r="E363" s="80"/>
      <c r="F363" s="8"/>
      <c r="G363" s="8"/>
      <c r="H363" s="8"/>
      <c r="I363" s="8"/>
      <c r="J363" s="8"/>
      <c r="K363" s="8"/>
      <c r="L363" s="8"/>
      <c r="M363" s="8"/>
      <c r="N363" s="8"/>
      <c r="O363" s="8"/>
      <c r="P363" s="8"/>
      <c r="Q363" s="9"/>
      <c r="R363" s="9"/>
      <c r="S363" s="9"/>
      <c r="T363" s="9"/>
      <c r="U363" s="9"/>
      <c r="V363" s="9"/>
    </row>
    <row r="364" spans="4:22" x14ac:dyDescent="0.25">
      <c r="D364" s="6"/>
      <c r="E364" s="80"/>
      <c r="F364" s="8"/>
      <c r="G364" s="8"/>
      <c r="H364" s="8"/>
      <c r="I364" s="8"/>
      <c r="J364" s="8"/>
      <c r="K364" s="8"/>
      <c r="L364" s="8"/>
      <c r="M364" s="8"/>
      <c r="N364" s="8"/>
      <c r="O364" s="8"/>
      <c r="P364" s="8"/>
      <c r="Q364" s="9"/>
      <c r="R364" s="9"/>
      <c r="S364" s="9"/>
      <c r="T364" s="9"/>
      <c r="U364" s="9"/>
      <c r="V364" s="9"/>
    </row>
    <row r="365" spans="4:22" x14ac:dyDescent="0.25">
      <c r="D365" s="6"/>
      <c r="E365" s="80"/>
      <c r="F365" s="8"/>
      <c r="G365" s="8"/>
      <c r="H365" s="8"/>
      <c r="I365" s="8"/>
      <c r="J365" s="8"/>
      <c r="K365" s="8"/>
      <c r="L365" s="8"/>
      <c r="M365" s="8"/>
      <c r="N365" s="8"/>
      <c r="O365" s="8"/>
      <c r="P365" s="8"/>
      <c r="Q365" s="9"/>
      <c r="R365" s="9"/>
      <c r="S365" s="9"/>
      <c r="T365" s="9"/>
      <c r="U365" s="9"/>
      <c r="V365" s="9"/>
    </row>
    <row r="366" spans="4:22" x14ac:dyDescent="0.25">
      <c r="D366" s="6"/>
      <c r="E366" s="80"/>
      <c r="F366" s="8"/>
      <c r="G366" s="8"/>
      <c r="H366" s="8"/>
      <c r="I366" s="8"/>
      <c r="J366" s="8"/>
      <c r="K366" s="8"/>
      <c r="L366" s="8"/>
      <c r="M366" s="8"/>
      <c r="N366" s="8"/>
      <c r="O366" s="8"/>
      <c r="P366" s="8"/>
      <c r="Q366" s="9"/>
      <c r="R366" s="9"/>
      <c r="S366" s="9"/>
      <c r="T366" s="9"/>
      <c r="U366" s="9"/>
      <c r="V366" s="9"/>
    </row>
    <row r="367" spans="4:22" x14ac:dyDescent="0.25">
      <c r="D367" s="6"/>
      <c r="E367" s="80"/>
      <c r="F367" s="8"/>
      <c r="G367" s="8"/>
      <c r="H367" s="8"/>
      <c r="I367" s="8"/>
      <c r="J367" s="8"/>
      <c r="K367" s="8"/>
      <c r="L367" s="8"/>
      <c r="M367" s="8"/>
      <c r="N367" s="8"/>
      <c r="O367" s="8"/>
      <c r="P367" s="8"/>
      <c r="Q367" s="9"/>
      <c r="R367" s="9"/>
      <c r="S367" s="9"/>
      <c r="T367" s="9"/>
      <c r="U367" s="9"/>
      <c r="V367" s="9"/>
    </row>
    <row r="368" spans="4:22" x14ac:dyDescent="0.25">
      <c r="D368" s="6"/>
      <c r="E368" s="80"/>
      <c r="F368" s="8"/>
      <c r="G368" s="8"/>
      <c r="H368" s="8"/>
      <c r="I368" s="8"/>
      <c r="J368" s="8"/>
      <c r="K368" s="8"/>
      <c r="L368" s="8"/>
      <c r="M368" s="8"/>
      <c r="N368" s="8"/>
      <c r="O368" s="8"/>
      <c r="P368" s="8"/>
      <c r="Q368" s="9"/>
      <c r="R368" s="9"/>
      <c r="S368" s="9"/>
      <c r="T368" s="9"/>
      <c r="U368" s="9"/>
      <c r="V368" s="9"/>
    </row>
    <row r="369" spans="4:22" x14ac:dyDescent="0.25">
      <c r="D369" s="6"/>
      <c r="E369" s="80"/>
      <c r="F369" s="8"/>
      <c r="G369" s="8"/>
      <c r="H369" s="8"/>
      <c r="I369" s="8"/>
      <c r="J369" s="8"/>
      <c r="K369" s="8"/>
      <c r="L369" s="8"/>
      <c r="M369" s="8"/>
      <c r="N369" s="8"/>
      <c r="O369" s="8"/>
      <c r="P369" s="8"/>
      <c r="Q369" s="9"/>
      <c r="R369" s="9"/>
      <c r="S369" s="9"/>
      <c r="T369" s="9"/>
      <c r="U369" s="9"/>
      <c r="V369" s="9"/>
    </row>
    <row r="370" spans="4:22" x14ac:dyDescent="0.25">
      <c r="D370" s="6"/>
      <c r="E370" s="80"/>
      <c r="F370" s="8"/>
      <c r="G370" s="8"/>
      <c r="H370" s="8"/>
      <c r="I370" s="8"/>
      <c r="J370" s="8"/>
      <c r="K370" s="8"/>
      <c r="L370" s="8"/>
      <c r="M370" s="8"/>
      <c r="N370" s="8"/>
      <c r="O370" s="8"/>
      <c r="P370" s="8"/>
      <c r="Q370" s="9"/>
      <c r="R370" s="9"/>
      <c r="S370" s="9"/>
      <c r="T370" s="9"/>
      <c r="U370" s="9"/>
      <c r="V370" s="9"/>
    </row>
    <row r="371" spans="4:22" x14ac:dyDescent="0.25">
      <c r="D371" s="6"/>
      <c r="E371" s="80"/>
      <c r="F371" s="8"/>
      <c r="G371" s="8"/>
      <c r="H371" s="8"/>
      <c r="I371" s="8"/>
      <c r="J371" s="8"/>
      <c r="K371" s="8"/>
      <c r="L371" s="8"/>
      <c r="M371" s="8"/>
      <c r="N371" s="8"/>
      <c r="O371" s="8"/>
      <c r="P371" s="8"/>
      <c r="Q371" s="9"/>
      <c r="R371" s="9"/>
      <c r="S371" s="9"/>
      <c r="T371" s="9"/>
      <c r="U371" s="9"/>
      <c r="V371" s="9"/>
    </row>
    <row r="372" spans="4:22" x14ac:dyDescent="0.25">
      <c r="D372" s="6"/>
      <c r="E372" s="80"/>
      <c r="F372" s="8"/>
      <c r="G372" s="8"/>
      <c r="H372" s="8"/>
      <c r="I372" s="8"/>
      <c r="J372" s="8"/>
      <c r="K372" s="8"/>
      <c r="L372" s="8"/>
      <c r="M372" s="8"/>
      <c r="N372" s="8"/>
      <c r="O372" s="8"/>
      <c r="P372" s="8"/>
      <c r="Q372" s="9"/>
      <c r="R372" s="9"/>
      <c r="S372" s="9"/>
      <c r="T372" s="9"/>
      <c r="U372" s="9"/>
      <c r="V372" s="9"/>
    </row>
    <row r="373" spans="4:22" x14ac:dyDescent="0.25">
      <c r="D373" s="6"/>
      <c r="E373" s="80"/>
      <c r="F373" s="8"/>
      <c r="G373" s="8"/>
      <c r="H373" s="8"/>
      <c r="I373" s="8"/>
      <c r="J373" s="8"/>
      <c r="K373" s="8"/>
      <c r="L373" s="8"/>
      <c r="M373" s="8"/>
      <c r="N373" s="8"/>
      <c r="O373" s="8"/>
      <c r="P373" s="8"/>
      <c r="Q373" s="9"/>
      <c r="R373" s="9"/>
      <c r="S373" s="9"/>
      <c r="T373" s="9"/>
      <c r="U373" s="9"/>
      <c r="V373" s="9"/>
    </row>
    <row r="374" spans="4:22" x14ac:dyDescent="0.25">
      <c r="D374" s="6"/>
      <c r="E374" s="80"/>
      <c r="F374" s="8"/>
      <c r="G374" s="8"/>
      <c r="H374" s="8"/>
      <c r="I374" s="8"/>
      <c r="J374" s="8"/>
      <c r="K374" s="8"/>
      <c r="L374" s="8"/>
      <c r="M374" s="8"/>
      <c r="N374" s="8"/>
      <c r="O374" s="8"/>
      <c r="P374" s="8"/>
      <c r="Q374" s="9"/>
      <c r="R374" s="9"/>
      <c r="S374" s="9"/>
      <c r="T374" s="9"/>
      <c r="U374" s="9"/>
      <c r="V374" s="9"/>
    </row>
    <row r="375" spans="4:22" x14ac:dyDescent="0.25">
      <c r="D375" s="6"/>
      <c r="E375" s="80"/>
      <c r="F375" s="8"/>
      <c r="G375" s="8"/>
      <c r="H375" s="8"/>
      <c r="I375" s="8"/>
      <c r="J375" s="8"/>
      <c r="K375" s="8"/>
      <c r="L375" s="8"/>
      <c r="M375" s="8"/>
      <c r="N375" s="8"/>
      <c r="O375" s="8"/>
      <c r="P375" s="8"/>
      <c r="Q375" s="9"/>
      <c r="R375" s="9"/>
      <c r="S375" s="9"/>
      <c r="T375" s="9"/>
      <c r="U375" s="9"/>
      <c r="V375" s="9"/>
    </row>
    <row r="376" spans="4:22" x14ac:dyDescent="0.25">
      <c r="D376" s="6"/>
      <c r="E376" s="80"/>
      <c r="F376" s="8"/>
      <c r="G376" s="8"/>
      <c r="H376" s="8"/>
      <c r="I376" s="8"/>
      <c r="J376" s="8"/>
      <c r="K376" s="8"/>
      <c r="L376" s="8"/>
      <c r="M376" s="8"/>
      <c r="N376" s="8"/>
      <c r="O376" s="8"/>
      <c r="P376" s="8"/>
      <c r="Q376" s="9"/>
      <c r="R376" s="9"/>
      <c r="S376" s="9"/>
      <c r="T376" s="9"/>
      <c r="U376" s="9"/>
      <c r="V376" s="9"/>
    </row>
    <row r="377" spans="4:22" x14ac:dyDescent="0.25">
      <c r="D377" s="6"/>
      <c r="E377" s="80"/>
      <c r="F377" s="8"/>
      <c r="G377" s="8"/>
      <c r="H377" s="8"/>
      <c r="I377" s="8"/>
      <c r="J377" s="8"/>
      <c r="K377" s="8"/>
      <c r="L377" s="8"/>
      <c r="M377" s="8"/>
      <c r="N377" s="8"/>
      <c r="O377" s="8"/>
      <c r="P377" s="8"/>
      <c r="Q377" s="9"/>
      <c r="R377" s="9"/>
      <c r="S377" s="9"/>
      <c r="T377" s="9"/>
      <c r="U377" s="9"/>
      <c r="V377" s="9"/>
    </row>
    <row r="378" spans="4:22" x14ac:dyDescent="0.25">
      <c r="D378" s="6"/>
      <c r="E378" s="80"/>
      <c r="F378" s="8"/>
      <c r="G378" s="8"/>
      <c r="H378" s="8"/>
      <c r="I378" s="8"/>
      <c r="J378" s="8"/>
      <c r="K378" s="8"/>
      <c r="L378" s="8"/>
      <c r="M378" s="8"/>
      <c r="N378" s="8"/>
      <c r="O378" s="8"/>
      <c r="P378" s="8"/>
      <c r="Q378" s="9"/>
      <c r="R378" s="9"/>
      <c r="S378" s="9"/>
      <c r="T378" s="9"/>
      <c r="U378" s="9"/>
      <c r="V378" s="9"/>
    </row>
    <row r="379" spans="4:22" x14ac:dyDescent="0.25">
      <c r="D379" s="6"/>
      <c r="E379" s="80"/>
      <c r="F379" s="8"/>
      <c r="G379" s="8"/>
      <c r="H379" s="8"/>
      <c r="I379" s="8"/>
      <c r="J379" s="8"/>
      <c r="K379" s="8"/>
      <c r="L379" s="8"/>
      <c r="M379" s="8"/>
      <c r="N379" s="8"/>
      <c r="O379" s="8"/>
      <c r="P379" s="8"/>
      <c r="Q379" s="9"/>
      <c r="R379" s="9"/>
      <c r="S379" s="9"/>
      <c r="T379" s="9"/>
      <c r="U379" s="9"/>
      <c r="V379" s="9"/>
    </row>
    <row r="380" spans="4:22" x14ac:dyDescent="0.25">
      <c r="D380" s="6"/>
      <c r="E380" s="80"/>
      <c r="F380" s="8"/>
      <c r="G380" s="8"/>
      <c r="H380" s="8"/>
      <c r="I380" s="8"/>
      <c r="J380" s="8"/>
      <c r="K380" s="8"/>
      <c r="L380" s="8"/>
      <c r="M380" s="8"/>
      <c r="N380" s="8"/>
      <c r="O380" s="8"/>
      <c r="P380" s="8"/>
      <c r="Q380" s="9"/>
      <c r="R380" s="9"/>
      <c r="S380" s="9"/>
      <c r="T380" s="9"/>
      <c r="U380" s="9"/>
      <c r="V380" s="9"/>
    </row>
    <row r="381" spans="4:22" x14ac:dyDescent="0.25">
      <c r="D381" s="6"/>
      <c r="E381" s="80"/>
      <c r="F381" s="8"/>
      <c r="G381" s="8"/>
      <c r="H381" s="8"/>
      <c r="I381" s="8"/>
      <c r="J381" s="8"/>
      <c r="K381" s="8"/>
      <c r="L381" s="8"/>
      <c r="M381" s="8"/>
      <c r="N381" s="8"/>
      <c r="O381" s="8"/>
      <c r="P381" s="8"/>
      <c r="Q381" s="9"/>
      <c r="R381" s="9"/>
      <c r="S381" s="9"/>
      <c r="T381" s="9"/>
      <c r="U381" s="9"/>
      <c r="V381" s="9"/>
    </row>
    <row r="382" spans="4:22" x14ac:dyDescent="0.25">
      <c r="D382" s="6"/>
      <c r="E382" s="80"/>
      <c r="F382" s="8"/>
      <c r="G382" s="8"/>
      <c r="H382" s="8"/>
      <c r="I382" s="8"/>
      <c r="J382" s="8"/>
      <c r="K382" s="8"/>
      <c r="L382" s="8"/>
      <c r="M382" s="8"/>
      <c r="N382" s="8"/>
      <c r="O382" s="8"/>
      <c r="P382" s="8"/>
      <c r="Q382" s="9"/>
      <c r="R382" s="9"/>
      <c r="S382" s="9"/>
      <c r="T382" s="9"/>
      <c r="U382" s="9"/>
      <c r="V382" s="9"/>
    </row>
    <row r="383" spans="4:22" x14ac:dyDescent="0.25">
      <c r="D383" s="6"/>
      <c r="E383" s="80"/>
      <c r="F383" s="8"/>
      <c r="G383" s="8"/>
      <c r="H383" s="8"/>
      <c r="I383" s="8"/>
      <c r="J383" s="8"/>
      <c r="K383" s="8"/>
      <c r="L383" s="8"/>
      <c r="M383" s="8"/>
      <c r="N383" s="8"/>
      <c r="O383" s="8"/>
      <c r="P383" s="8"/>
      <c r="Q383" s="9"/>
      <c r="R383" s="9"/>
      <c r="S383" s="9"/>
      <c r="T383" s="9"/>
      <c r="U383" s="9"/>
      <c r="V383" s="9"/>
    </row>
    <row r="384" spans="4:22" x14ac:dyDescent="0.25">
      <c r="D384" s="6"/>
      <c r="E384" s="80"/>
      <c r="F384" s="8"/>
      <c r="G384" s="8"/>
      <c r="H384" s="8"/>
      <c r="I384" s="8"/>
      <c r="J384" s="8"/>
      <c r="K384" s="8"/>
      <c r="L384" s="8"/>
      <c r="M384" s="8"/>
      <c r="N384" s="8"/>
      <c r="O384" s="8"/>
      <c r="P384" s="8"/>
      <c r="Q384" s="9"/>
      <c r="R384" s="9"/>
      <c r="S384" s="9"/>
      <c r="T384" s="9"/>
      <c r="U384" s="9"/>
      <c r="V384" s="9"/>
    </row>
    <row r="385" spans="4:22" x14ac:dyDescent="0.25">
      <c r="D385" s="6"/>
      <c r="E385" s="80"/>
      <c r="F385" s="8"/>
      <c r="G385" s="8"/>
      <c r="H385" s="8"/>
      <c r="I385" s="8"/>
      <c r="J385" s="8"/>
      <c r="K385" s="8"/>
      <c r="L385" s="8"/>
      <c r="M385" s="8"/>
      <c r="N385" s="8"/>
      <c r="O385" s="8"/>
      <c r="P385" s="8"/>
      <c r="Q385" s="9"/>
      <c r="R385" s="9"/>
      <c r="S385" s="9"/>
      <c r="T385" s="9"/>
      <c r="U385" s="9"/>
      <c r="V385" s="9"/>
    </row>
    <row r="386" spans="4:22" x14ac:dyDescent="0.25">
      <c r="D386" s="6"/>
      <c r="E386" s="80"/>
      <c r="F386" s="8"/>
      <c r="G386" s="8"/>
      <c r="H386" s="8"/>
      <c r="I386" s="8"/>
      <c r="J386" s="8"/>
      <c r="K386" s="8"/>
      <c r="L386" s="8"/>
      <c r="M386" s="8"/>
      <c r="N386" s="8"/>
      <c r="O386" s="8"/>
      <c r="P386" s="8"/>
      <c r="Q386" s="9"/>
      <c r="R386" s="9"/>
      <c r="S386" s="9"/>
      <c r="T386" s="9"/>
      <c r="U386" s="9"/>
      <c r="V386" s="9"/>
    </row>
    <row r="387" spans="4:22" x14ac:dyDescent="0.25">
      <c r="D387" s="6"/>
      <c r="E387" s="80"/>
      <c r="F387" s="8"/>
      <c r="G387" s="8"/>
      <c r="H387" s="8"/>
      <c r="I387" s="8"/>
      <c r="J387" s="8"/>
      <c r="K387" s="8"/>
      <c r="L387" s="8"/>
      <c r="M387" s="8"/>
      <c r="N387" s="8"/>
      <c r="O387" s="8"/>
      <c r="P387" s="8"/>
      <c r="Q387" s="9"/>
      <c r="R387" s="9"/>
      <c r="S387" s="9"/>
      <c r="T387" s="9"/>
      <c r="U387" s="9"/>
      <c r="V387" s="9"/>
    </row>
    <row r="388" spans="4:22" x14ac:dyDescent="0.25">
      <c r="D388" s="6"/>
      <c r="E388" s="80"/>
      <c r="F388" s="8"/>
      <c r="G388" s="8"/>
      <c r="H388" s="8"/>
      <c r="I388" s="8"/>
      <c r="J388" s="8"/>
      <c r="K388" s="8"/>
      <c r="L388" s="8"/>
      <c r="M388" s="8"/>
      <c r="N388" s="8"/>
      <c r="O388" s="8"/>
      <c r="P388" s="8"/>
      <c r="Q388" s="9"/>
      <c r="R388" s="9"/>
      <c r="S388" s="9"/>
      <c r="T388" s="9"/>
      <c r="U388" s="9"/>
      <c r="V388" s="9"/>
    </row>
    <row r="389" spans="4:22" x14ac:dyDescent="0.25">
      <c r="D389" s="6"/>
      <c r="E389" s="80"/>
      <c r="F389" s="8"/>
      <c r="G389" s="8"/>
      <c r="H389" s="8"/>
      <c r="I389" s="8"/>
      <c r="J389" s="8"/>
      <c r="K389" s="8"/>
      <c r="L389" s="8"/>
      <c r="M389" s="8"/>
      <c r="N389" s="8"/>
      <c r="O389" s="8"/>
      <c r="P389" s="8"/>
      <c r="Q389" s="9"/>
      <c r="R389" s="9"/>
      <c r="S389" s="9"/>
      <c r="T389" s="9"/>
      <c r="U389" s="9"/>
      <c r="V389" s="9"/>
    </row>
    <row r="390" spans="4:22" x14ac:dyDescent="0.25">
      <c r="D390" s="6"/>
      <c r="E390" s="80"/>
      <c r="F390" s="8"/>
      <c r="G390" s="8"/>
      <c r="H390" s="8"/>
      <c r="I390" s="8"/>
      <c r="J390" s="8"/>
      <c r="K390" s="8"/>
      <c r="L390" s="8"/>
      <c r="M390" s="8"/>
      <c r="N390" s="8"/>
      <c r="O390" s="8"/>
      <c r="P390" s="8"/>
      <c r="Q390" s="9"/>
      <c r="R390" s="9"/>
      <c r="S390" s="9"/>
      <c r="T390" s="9"/>
      <c r="U390" s="9"/>
      <c r="V390" s="9"/>
    </row>
    <row r="391" spans="4:22" x14ac:dyDescent="0.25">
      <c r="D391" s="6"/>
      <c r="E391" s="80"/>
      <c r="F391" s="8"/>
      <c r="G391" s="8"/>
      <c r="H391" s="8"/>
      <c r="I391" s="8"/>
      <c r="J391" s="8"/>
      <c r="K391" s="8"/>
      <c r="L391" s="8"/>
      <c r="M391" s="8"/>
      <c r="N391" s="8"/>
      <c r="O391" s="8"/>
      <c r="P391" s="8"/>
      <c r="Q391" s="9"/>
      <c r="R391" s="9"/>
      <c r="S391" s="9"/>
      <c r="T391" s="9"/>
      <c r="U391" s="9"/>
      <c r="V391" s="9"/>
    </row>
    <row r="392" spans="4:22" x14ac:dyDescent="0.25">
      <c r="D392" s="6"/>
      <c r="E392" s="80"/>
      <c r="F392" s="8"/>
      <c r="G392" s="8"/>
      <c r="H392" s="8"/>
      <c r="I392" s="8"/>
      <c r="J392" s="8"/>
      <c r="K392" s="8"/>
      <c r="L392" s="8"/>
      <c r="M392" s="8"/>
      <c r="N392" s="8"/>
      <c r="O392" s="8"/>
      <c r="P392" s="8"/>
      <c r="Q392" s="9"/>
      <c r="R392" s="9"/>
      <c r="S392" s="9"/>
      <c r="T392" s="9"/>
      <c r="U392" s="9"/>
      <c r="V392" s="9"/>
    </row>
    <row r="393" spans="4:22" x14ac:dyDescent="0.25">
      <c r="D393" s="6"/>
      <c r="E393" s="80"/>
      <c r="F393" s="8"/>
      <c r="G393" s="8"/>
      <c r="H393" s="8"/>
      <c r="I393" s="8"/>
      <c r="J393" s="8"/>
      <c r="K393" s="8"/>
      <c r="L393" s="8"/>
      <c r="M393" s="8"/>
      <c r="N393" s="8"/>
      <c r="O393" s="8"/>
      <c r="P393" s="8"/>
      <c r="Q393" s="9"/>
      <c r="R393" s="9"/>
      <c r="S393" s="9"/>
      <c r="T393" s="9"/>
      <c r="U393" s="9"/>
      <c r="V393" s="9"/>
    </row>
    <row r="394" spans="4:22" x14ac:dyDescent="0.25">
      <c r="D394" s="6"/>
      <c r="E394" s="80"/>
      <c r="F394" s="8"/>
      <c r="G394" s="8"/>
      <c r="H394" s="8"/>
      <c r="I394" s="8"/>
      <c r="J394" s="8"/>
      <c r="K394" s="8"/>
      <c r="L394" s="8"/>
      <c r="M394" s="8"/>
      <c r="N394" s="8"/>
      <c r="O394" s="8"/>
      <c r="P394" s="8"/>
      <c r="Q394" s="9"/>
      <c r="R394" s="9"/>
      <c r="S394" s="9"/>
      <c r="T394" s="9"/>
      <c r="U394" s="9"/>
      <c r="V394" s="9"/>
    </row>
    <row r="395" spans="4:22" x14ac:dyDescent="0.25">
      <c r="D395" s="6"/>
      <c r="E395" s="80"/>
      <c r="F395" s="8"/>
      <c r="G395" s="8"/>
      <c r="H395" s="8"/>
      <c r="I395" s="8"/>
      <c r="J395" s="8"/>
      <c r="K395" s="8"/>
      <c r="L395" s="8"/>
      <c r="M395" s="8"/>
      <c r="N395" s="8"/>
      <c r="O395" s="8"/>
      <c r="P395" s="8"/>
      <c r="Q395" s="9"/>
      <c r="R395" s="9"/>
      <c r="S395" s="9"/>
      <c r="T395" s="9"/>
      <c r="U395" s="9"/>
      <c r="V395" s="9"/>
    </row>
    <row r="396" spans="4:22" x14ac:dyDescent="0.25">
      <c r="D396" s="6"/>
      <c r="E396" s="80"/>
      <c r="F396" s="8"/>
      <c r="G396" s="8"/>
      <c r="H396" s="8"/>
      <c r="I396" s="8"/>
      <c r="J396" s="8"/>
      <c r="K396" s="8"/>
      <c r="L396" s="8"/>
      <c r="M396" s="8"/>
      <c r="N396" s="8"/>
      <c r="O396" s="8"/>
      <c r="P396" s="8"/>
      <c r="Q396" s="9"/>
      <c r="R396" s="9"/>
      <c r="S396" s="9"/>
      <c r="T396" s="9"/>
      <c r="U396" s="9"/>
      <c r="V396" s="9"/>
    </row>
    <row r="397" spans="4:22" x14ac:dyDescent="0.25">
      <c r="D397" s="6"/>
      <c r="E397" s="80"/>
      <c r="F397" s="8"/>
      <c r="G397" s="8"/>
      <c r="H397" s="8"/>
      <c r="I397" s="8"/>
      <c r="J397" s="8"/>
      <c r="K397" s="8"/>
      <c r="L397" s="8"/>
      <c r="M397" s="8"/>
      <c r="N397" s="8"/>
      <c r="O397" s="8"/>
      <c r="P397" s="8"/>
      <c r="Q397" s="9"/>
      <c r="R397" s="9"/>
      <c r="S397" s="9"/>
      <c r="T397" s="9"/>
      <c r="U397" s="9"/>
      <c r="V397" s="9"/>
    </row>
    <row r="398" spans="4:22" x14ac:dyDescent="0.25">
      <c r="D398" s="6"/>
      <c r="E398" s="80"/>
      <c r="F398" s="8"/>
      <c r="G398" s="8"/>
      <c r="H398" s="8"/>
      <c r="I398" s="8"/>
      <c r="J398" s="8"/>
      <c r="K398" s="8"/>
      <c r="L398" s="8"/>
      <c r="M398" s="8"/>
      <c r="N398" s="8"/>
      <c r="O398" s="8"/>
      <c r="P398" s="8"/>
      <c r="Q398" s="9"/>
      <c r="R398" s="9"/>
      <c r="S398" s="9"/>
      <c r="T398" s="9"/>
      <c r="U398" s="9"/>
      <c r="V398" s="9"/>
    </row>
    <row r="399" spans="4:22" x14ac:dyDescent="0.25">
      <c r="D399" s="6"/>
      <c r="E399" s="80"/>
      <c r="F399" s="8"/>
      <c r="G399" s="8"/>
      <c r="H399" s="8"/>
      <c r="I399" s="8"/>
      <c r="J399" s="8"/>
      <c r="K399" s="8"/>
      <c r="L399" s="8"/>
      <c r="M399" s="8"/>
      <c r="N399" s="8"/>
      <c r="O399" s="8"/>
      <c r="P399" s="8"/>
      <c r="Q399" s="9"/>
      <c r="R399" s="9"/>
      <c r="S399" s="9"/>
      <c r="T399" s="9"/>
      <c r="U399" s="9"/>
      <c r="V399" s="9"/>
    </row>
    <row r="400" spans="4:22" x14ac:dyDescent="0.25">
      <c r="D400" s="6"/>
      <c r="E400" s="80"/>
      <c r="F400" s="8"/>
      <c r="G400" s="8"/>
      <c r="H400" s="8"/>
      <c r="I400" s="8"/>
      <c r="J400" s="8"/>
      <c r="K400" s="8"/>
      <c r="L400" s="8"/>
      <c r="M400" s="8"/>
      <c r="N400" s="8"/>
      <c r="O400" s="8"/>
      <c r="P400" s="8"/>
      <c r="Q400" s="9"/>
      <c r="R400" s="9"/>
      <c r="S400" s="9"/>
      <c r="T400" s="9"/>
      <c r="U400" s="9"/>
      <c r="V400" s="9"/>
    </row>
    <row r="401" spans="4:22" x14ac:dyDescent="0.25">
      <c r="D401" s="6"/>
      <c r="E401" s="80"/>
      <c r="F401" s="8"/>
      <c r="G401" s="8"/>
      <c r="H401" s="8"/>
      <c r="I401" s="8"/>
      <c r="J401" s="8"/>
      <c r="K401" s="8"/>
      <c r="L401" s="8"/>
      <c r="M401" s="8"/>
      <c r="N401" s="8"/>
      <c r="O401" s="8"/>
      <c r="P401" s="8"/>
      <c r="Q401" s="9"/>
      <c r="R401" s="9"/>
      <c r="S401" s="9"/>
      <c r="T401" s="9"/>
      <c r="U401" s="9"/>
      <c r="V401" s="9"/>
    </row>
    <row r="402" spans="4:22" x14ac:dyDescent="0.25">
      <c r="D402" s="6"/>
      <c r="E402" s="80"/>
      <c r="F402" s="8"/>
      <c r="G402" s="8"/>
      <c r="H402" s="8"/>
      <c r="I402" s="8"/>
      <c r="J402" s="8"/>
      <c r="K402" s="8"/>
      <c r="L402" s="8"/>
      <c r="M402" s="8"/>
      <c r="N402" s="8"/>
      <c r="O402" s="8"/>
      <c r="P402" s="8"/>
      <c r="Q402" s="9"/>
      <c r="R402" s="9"/>
      <c r="S402" s="9"/>
      <c r="T402" s="9"/>
      <c r="U402" s="9"/>
      <c r="V402" s="9"/>
    </row>
    <row r="403" spans="4:22" x14ac:dyDescent="0.25">
      <c r="D403" s="6"/>
      <c r="E403" s="80"/>
      <c r="F403" s="8"/>
      <c r="G403" s="8"/>
      <c r="H403" s="8"/>
      <c r="I403" s="8"/>
      <c r="J403" s="8"/>
      <c r="K403" s="8"/>
      <c r="L403" s="8"/>
      <c r="M403" s="8"/>
      <c r="N403" s="8"/>
      <c r="O403" s="8"/>
      <c r="P403" s="8"/>
      <c r="Q403" s="9"/>
      <c r="R403" s="9"/>
      <c r="S403" s="9"/>
      <c r="T403" s="9"/>
      <c r="U403" s="9"/>
      <c r="V403" s="9"/>
    </row>
    <row r="404" spans="4:22" x14ac:dyDescent="0.25">
      <c r="D404" s="6"/>
      <c r="E404" s="80"/>
      <c r="F404" s="8"/>
      <c r="G404" s="8"/>
      <c r="H404" s="8"/>
      <c r="I404" s="8"/>
      <c r="J404" s="8"/>
      <c r="K404" s="8"/>
      <c r="L404" s="8"/>
      <c r="M404" s="8"/>
      <c r="N404" s="8"/>
      <c r="O404" s="8"/>
      <c r="P404" s="8"/>
      <c r="Q404" s="9"/>
      <c r="R404" s="9"/>
      <c r="S404" s="9"/>
      <c r="T404" s="9"/>
      <c r="U404" s="9"/>
      <c r="V404" s="9"/>
    </row>
    <row r="405" spans="4:22" x14ac:dyDescent="0.25">
      <c r="D405" s="6"/>
      <c r="E405" s="80"/>
      <c r="F405" s="8"/>
      <c r="G405" s="8"/>
      <c r="H405" s="8"/>
      <c r="I405" s="8"/>
      <c r="J405" s="8"/>
      <c r="K405" s="8"/>
      <c r="L405" s="8"/>
      <c r="M405" s="8"/>
      <c r="N405" s="8"/>
      <c r="O405" s="8"/>
      <c r="P405" s="8"/>
      <c r="Q405" s="9"/>
      <c r="R405" s="9"/>
      <c r="S405" s="9"/>
      <c r="T405" s="9"/>
      <c r="U405" s="9"/>
      <c r="V405" s="9"/>
    </row>
    <row r="406" spans="4:22" x14ac:dyDescent="0.25">
      <c r="D406" s="6"/>
      <c r="E406" s="80"/>
      <c r="F406" s="8"/>
      <c r="G406" s="8"/>
      <c r="H406" s="8"/>
      <c r="I406" s="8"/>
      <c r="J406" s="8"/>
      <c r="K406" s="8"/>
      <c r="L406" s="8"/>
      <c r="M406" s="8"/>
      <c r="N406" s="8"/>
      <c r="O406" s="8"/>
      <c r="P406" s="8"/>
      <c r="Q406" s="9"/>
      <c r="R406" s="9"/>
      <c r="S406" s="9"/>
      <c r="T406" s="9"/>
      <c r="U406" s="9"/>
      <c r="V406" s="9"/>
    </row>
    <row r="407" spans="4:22" x14ac:dyDescent="0.25">
      <c r="D407" s="6"/>
      <c r="E407" s="80"/>
      <c r="F407" s="8"/>
      <c r="G407" s="8"/>
      <c r="H407" s="8"/>
      <c r="I407" s="8"/>
      <c r="J407" s="8"/>
      <c r="K407" s="8"/>
      <c r="L407" s="8"/>
      <c r="M407" s="8"/>
      <c r="N407" s="8"/>
      <c r="O407" s="8"/>
      <c r="P407" s="8"/>
      <c r="Q407" s="9"/>
      <c r="R407" s="9"/>
      <c r="S407" s="9"/>
      <c r="T407" s="9"/>
      <c r="U407" s="9"/>
      <c r="V407" s="9"/>
    </row>
    <row r="408" spans="4:22" x14ac:dyDescent="0.25">
      <c r="D408" s="6"/>
      <c r="E408" s="80"/>
      <c r="F408" s="8"/>
      <c r="G408" s="8"/>
      <c r="H408" s="8"/>
      <c r="I408" s="8"/>
      <c r="J408" s="8"/>
      <c r="K408" s="8"/>
      <c r="L408" s="8"/>
      <c r="M408" s="8"/>
      <c r="N408" s="8"/>
      <c r="O408" s="8"/>
      <c r="P408" s="8"/>
      <c r="Q408" s="9"/>
      <c r="R408" s="9"/>
      <c r="S408" s="9"/>
      <c r="T408" s="9"/>
      <c r="U408" s="9"/>
      <c r="V408" s="9"/>
    </row>
    <row r="409" spans="4:22" x14ac:dyDescent="0.25">
      <c r="D409" s="6"/>
      <c r="E409" s="80"/>
      <c r="F409" s="8"/>
      <c r="G409" s="8"/>
      <c r="H409" s="8"/>
      <c r="I409" s="8"/>
      <c r="J409" s="8"/>
      <c r="K409" s="8"/>
      <c r="L409" s="8"/>
      <c r="M409" s="8"/>
      <c r="N409" s="8"/>
      <c r="O409" s="8"/>
      <c r="P409" s="8"/>
      <c r="Q409" s="9"/>
      <c r="R409" s="9"/>
      <c r="S409" s="9"/>
      <c r="T409" s="9"/>
      <c r="U409" s="9"/>
      <c r="V409" s="9"/>
    </row>
    <row r="410" spans="4:22" x14ac:dyDescent="0.25">
      <c r="D410" s="6"/>
      <c r="E410" s="80"/>
      <c r="F410" s="8"/>
      <c r="G410" s="8"/>
      <c r="H410" s="8"/>
      <c r="I410" s="8"/>
      <c r="J410" s="8"/>
      <c r="K410" s="8"/>
      <c r="L410" s="8"/>
      <c r="M410" s="8"/>
      <c r="N410" s="8"/>
      <c r="O410" s="8"/>
      <c r="P410" s="8"/>
      <c r="Q410" s="9"/>
      <c r="R410" s="9"/>
      <c r="S410" s="9"/>
      <c r="T410" s="9"/>
      <c r="U410" s="9"/>
      <c r="V410" s="9"/>
    </row>
    <row r="411" spans="4:22" x14ac:dyDescent="0.25">
      <c r="D411" s="6"/>
      <c r="E411" s="80"/>
      <c r="F411" s="8"/>
      <c r="G411" s="8"/>
      <c r="H411" s="8"/>
      <c r="I411" s="8"/>
      <c r="J411" s="8"/>
      <c r="K411" s="8"/>
      <c r="L411" s="8"/>
      <c r="M411" s="8"/>
      <c r="N411" s="8"/>
      <c r="O411" s="8"/>
      <c r="P411" s="8"/>
      <c r="Q411" s="9"/>
      <c r="R411" s="9"/>
      <c r="S411" s="9"/>
      <c r="T411" s="9"/>
      <c r="U411" s="9"/>
      <c r="V411" s="9"/>
    </row>
    <row r="412" spans="4:22" x14ac:dyDescent="0.25">
      <c r="D412" s="6"/>
      <c r="E412" s="80"/>
      <c r="F412" s="8"/>
      <c r="G412" s="8"/>
      <c r="H412" s="8"/>
      <c r="I412" s="8"/>
      <c r="J412" s="8"/>
      <c r="K412" s="8"/>
      <c r="L412" s="8"/>
      <c r="M412" s="8"/>
      <c r="N412" s="8"/>
      <c r="O412" s="8"/>
      <c r="P412" s="8"/>
      <c r="Q412" s="9"/>
      <c r="R412" s="9"/>
      <c r="S412" s="9"/>
      <c r="T412" s="9"/>
      <c r="U412" s="9"/>
      <c r="V412" s="9"/>
    </row>
    <row r="413" spans="4:22" x14ac:dyDescent="0.25">
      <c r="D413" s="6"/>
      <c r="E413" s="80"/>
      <c r="F413" s="8"/>
      <c r="G413" s="8"/>
      <c r="H413" s="8"/>
      <c r="I413" s="8"/>
      <c r="J413" s="8"/>
      <c r="K413" s="8"/>
      <c r="L413" s="8"/>
      <c r="M413" s="8"/>
      <c r="N413" s="8"/>
      <c r="O413" s="8"/>
      <c r="P413" s="8"/>
      <c r="Q413" s="9"/>
      <c r="R413" s="9"/>
      <c r="S413" s="9"/>
      <c r="T413" s="9"/>
      <c r="U413" s="9"/>
      <c r="V413" s="9"/>
    </row>
    <row r="414" spans="4:22" x14ac:dyDescent="0.25">
      <c r="D414" s="6"/>
      <c r="E414" s="80"/>
      <c r="F414" s="8"/>
      <c r="G414" s="8"/>
      <c r="H414" s="8"/>
      <c r="I414" s="8"/>
      <c r="J414" s="8"/>
      <c r="K414" s="8"/>
      <c r="L414" s="8"/>
      <c r="M414" s="8"/>
      <c r="N414" s="8"/>
      <c r="O414" s="8"/>
      <c r="P414" s="8"/>
      <c r="Q414" s="9"/>
      <c r="R414" s="9"/>
      <c r="S414" s="9"/>
      <c r="T414" s="9"/>
      <c r="U414" s="9"/>
      <c r="V414" s="9"/>
    </row>
    <row r="415" spans="4:22" x14ac:dyDescent="0.25">
      <c r="D415" s="6"/>
      <c r="E415" s="80"/>
      <c r="F415" s="8"/>
      <c r="G415" s="8"/>
      <c r="H415" s="8"/>
      <c r="I415" s="8"/>
      <c r="J415" s="8"/>
      <c r="K415" s="8"/>
      <c r="L415" s="8"/>
      <c r="M415" s="8"/>
      <c r="N415" s="8"/>
      <c r="O415" s="8"/>
      <c r="P415" s="8"/>
      <c r="Q415" s="9"/>
      <c r="R415" s="9"/>
      <c r="S415" s="9"/>
      <c r="T415" s="9"/>
      <c r="U415" s="9"/>
      <c r="V415" s="9"/>
    </row>
    <row r="416" spans="4:22" x14ac:dyDescent="0.25">
      <c r="D416" s="6"/>
      <c r="E416" s="80"/>
      <c r="F416" s="8"/>
      <c r="G416" s="8"/>
      <c r="H416" s="8"/>
      <c r="I416" s="8"/>
      <c r="J416" s="8"/>
      <c r="K416" s="8"/>
      <c r="L416" s="8"/>
      <c r="M416" s="8"/>
      <c r="N416" s="8"/>
      <c r="O416" s="8"/>
      <c r="P416" s="8"/>
      <c r="Q416" s="9"/>
      <c r="R416" s="9"/>
      <c r="S416" s="9"/>
      <c r="T416" s="9"/>
      <c r="U416" s="9"/>
      <c r="V416" s="9"/>
    </row>
    <row r="417" spans="4:22" x14ac:dyDescent="0.25">
      <c r="D417" s="6"/>
      <c r="E417" s="80"/>
      <c r="F417" s="8"/>
      <c r="G417" s="8"/>
      <c r="H417" s="8"/>
      <c r="I417" s="8"/>
      <c r="J417" s="8"/>
      <c r="K417" s="8"/>
      <c r="L417" s="8"/>
      <c r="M417" s="8"/>
      <c r="N417" s="8"/>
      <c r="O417" s="8"/>
      <c r="P417" s="8"/>
      <c r="Q417" s="9"/>
      <c r="R417" s="9"/>
      <c r="S417" s="9"/>
      <c r="T417" s="9"/>
      <c r="U417" s="9"/>
      <c r="V417" s="9"/>
    </row>
    <row r="418" spans="4:22" x14ac:dyDescent="0.25">
      <c r="D418" s="6"/>
      <c r="E418" s="80"/>
      <c r="F418" s="8"/>
      <c r="G418" s="8"/>
      <c r="H418" s="8"/>
      <c r="I418" s="8"/>
      <c r="J418" s="8"/>
      <c r="K418" s="8"/>
      <c r="L418" s="8"/>
      <c r="M418" s="8"/>
      <c r="N418" s="8"/>
      <c r="O418" s="8"/>
      <c r="P418" s="8"/>
      <c r="Q418" s="9"/>
      <c r="R418" s="9"/>
      <c r="S418" s="9"/>
      <c r="T418" s="9"/>
      <c r="U418" s="9"/>
      <c r="V418" s="9"/>
    </row>
    <row r="419" spans="4:22" x14ac:dyDescent="0.25">
      <c r="D419" s="6"/>
      <c r="E419" s="80"/>
      <c r="F419" s="8"/>
      <c r="G419" s="8"/>
      <c r="H419" s="8"/>
      <c r="I419" s="8"/>
      <c r="J419" s="8"/>
      <c r="K419" s="8"/>
      <c r="L419" s="8"/>
      <c r="M419" s="8"/>
      <c r="N419" s="8"/>
      <c r="O419" s="8"/>
      <c r="P419" s="8"/>
      <c r="Q419" s="9"/>
      <c r="R419" s="9"/>
      <c r="S419" s="9"/>
      <c r="T419" s="9"/>
      <c r="U419" s="9"/>
      <c r="V419" s="9"/>
    </row>
    <row r="420" spans="4:22" x14ac:dyDescent="0.25">
      <c r="D420" s="6"/>
      <c r="E420" s="80"/>
      <c r="F420" s="8"/>
      <c r="G420" s="8"/>
      <c r="H420" s="8"/>
      <c r="I420" s="8"/>
      <c r="J420" s="8"/>
      <c r="K420" s="8"/>
      <c r="L420" s="8"/>
      <c r="M420" s="8"/>
      <c r="N420" s="8"/>
      <c r="O420" s="8"/>
      <c r="P420" s="8"/>
      <c r="Q420" s="9"/>
      <c r="R420" s="9"/>
      <c r="S420" s="9"/>
      <c r="T420" s="9"/>
      <c r="U420" s="9"/>
      <c r="V420" s="9"/>
    </row>
    <row r="421" spans="4:22" x14ac:dyDescent="0.25">
      <c r="D421" s="6"/>
      <c r="E421" s="80"/>
      <c r="F421" s="8"/>
      <c r="G421" s="8"/>
      <c r="H421" s="8"/>
      <c r="I421" s="8"/>
      <c r="J421" s="8"/>
      <c r="K421" s="8"/>
      <c r="L421" s="8"/>
      <c r="M421" s="8"/>
      <c r="N421" s="8"/>
      <c r="O421" s="8"/>
      <c r="P421" s="8"/>
      <c r="Q421" s="9"/>
      <c r="R421" s="9"/>
      <c r="S421" s="9"/>
      <c r="T421" s="9"/>
      <c r="U421" s="9"/>
      <c r="V421" s="9"/>
    </row>
    <row r="422" spans="4:22" x14ac:dyDescent="0.25">
      <c r="D422" s="6"/>
      <c r="E422" s="80"/>
      <c r="F422" s="8"/>
      <c r="G422" s="8"/>
      <c r="H422" s="8"/>
      <c r="I422" s="8"/>
      <c r="J422" s="8"/>
      <c r="K422" s="8"/>
      <c r="L422" s="8"/>
      <c r="M422" s="8"/>
      <c r="N422" s="8"/>
      <c r="O422" s="8"/>
      <c r="P422" s="8"/>
      <c r="Q422" s="9"/>
      <c r="R422" s="9"/>
      <c r="S422" s="9"/>
      <c r="T422" s="9"/>
      <c r="U422" s="9"/>
      <c r="V422" s="9"/>
    </row>
    <row r="423" spans="4:22" x14ac:dyDescent="0.25">
      <c r="D423" s="6"/>
      <c r="E423" s="80"/>
      <c r="F423" s="8"/>
      <c r="G423" s="8"/>
      <c r="H423" s="8"/>
      <c r="I423" s="8"/>
      <c r="J423" s="8"/>
      <c r="K423" s="8"/>
      <c r="L423" s="8"/>
      <c r="M423" s="8"/>
      <c r="N423" s="8"/>
      <c r="O423" s="8"/>
      <c r="P423" s="8"/>
      <c r="Q423" s="9"/>
      <c r="R423" s="9"/>
      <c r="S423" s="9"/>
      <c r="T423" s="9"/>
      <c r="U423" s="9"/>
      <c r="V423" s="9"/>
    </row>
    <row r="424" spans="4:22" x14ac:dyDescent="0.25">
      <c r="D424" s="6"/>
      <c r="E424" s="80"/>
      <c r="F424" s="8"/>
      <c r="G424" s="8"/>
      <c r="H424" s="8"/>
      <c r="I424" s="8"/>
      <c r="J424" s="8"/>
      <c r="K424" s="8"/>
      <c r="L424" s="8"/>
      <c r="M424" s="8"/>
      <c r="N424" s="8"/>
      <c r="O424" s="8"/>
      <c r="P424" s="8"/>
      <c r="Q424" s="9"/>
      <c r="R424" s="9"/>
      <c r="S424" s="9"/>
      <c r="T424" s="9"/>
      <c r="U424" s="9"/>
      <c r="V424" s="9"/>
    </row>
    <row r="425" spans="4:22" x14ac:dyDescent="0.25">
      <c r="D425" s="6"/>
      <c r="E425" s="80"/>
      <c r="F425" s="8"/>
      <c r="G425" s="8"/>
      <c r="H425" s="8"/>
      <c r="I425" s="8"/>
      <c r="J425" s="8"/>
      <c r="K425" s="8"/>
      <c r="L425" s="8"/>
      <c r="M425" s="8"/>
      <c r="N425" s="8"/>
      <c r="O425" s="8"/>
      <c r="P425" s="8"/>
      <c r="Q425" s="9"/>
      <c r="R425" s="9"/>
      <c r="S425" s="9"/>
      <c r="T425" s="9"/>
      <c r="U425" s="9"/>
      <c r="V425" s="9"/>
    </row>
    <row r="426" spans="4:22" x14ac:dyDescent="0.25">
      <c r="D426" s="6"/>
      <c r="E426" s="80"/>
      <c r="F426" s="8"/>
      <c r="G426" s="8"/>
      <c r="H426" s="8"/>
      <c r="I426" s="8"/>
      <c r="J426" s="8"/>
      <c r="K426" s="8"/>
      <c r="L426" s="8"/>
      <c r="M426" s="8"/>
      <c r="N426" s="8"/>
      <c r="O426" s="8"/>
      <c r="P426" s="8"/>
      <c r="Q426" s="9"/>
      <c r="R426" s="9"/>
      <c r="S426" s="9"/>
      <c r="T426" s="9"/>
      <c r="U426" s="9"/>
      <c r="V426" s="9"/>
    </row>
    <row r="427" spans="4:22" x14ac:dyDescent="0.25">
      <c r="D427" s="6"/>
      <c r="E427" s="80"/>
      <c r="F427" s="8"/>
      <c r="G427" s="8"/>
      <c r="H427" s="8"/>
      <c r="I427" s="8"/>
      <c r="J427" s="8"/>
      <c r="K427" s="8"/>
      <c r="L427" s="8"/>
      <c r="M427" s="8"/>
      <c r="N427" s="8"/>
      <c r="O427" s="8"/>
      <c r="P427" s="8"/>
      <c r="Q427" s="9"/>
      <c r="R427" s="9"/>
      <c r="S427" s="9"/>
      <c r="T427" s="9"/>
      <c r="U427" s="9"/>
      <c r="V427" s="9"/>
    </row>
    <row r="428" spans="4:22" x14ac:dyDescent="0.25">
      <c r="D428" s="6"/>
      <c r="E428" s="80"/>
      <c r="F428" s="8"/>
      <c r="G428" s="8"/>
      <c r="H428" s="8"/>
      <c r="I428" s="8"/>
      <c r="J428" s="8"/>
      <c r="K428" s="8"/>
      <c r="L428" s="8"/>
      <c r="M428" s="8"/>
      <c r="N428" s="8"/>
      <c r="O428" s="8"/>
      <c r="P428" s="8"/>
      <c r="Q428" s="9"/>
      <c r="R428" s="9"/>
      <c r="S428" s="9"/>
      <c r="T428" s="9"/>
      <c r="U428" s="9"/>
      <c r="V428" s="9"/>
    </row>
    <row r="429" spans="4:22" x14ac:dyDescent="0.25">
      <c r="D429" s="6"/>
      <c r="E429" s="80"/>
      <c r="F429" s="8"/>
      <c r="G429" s="8"/>
      <c r="H429" s="8"/>
      <c r="I429" s="8"/>
      <c r="J429" s="8"/>
      <c r="K429" s="8"/>
      <c r="L429" s="8"/>
      <c r="M429" s="8"/>
      <c r="N429" s="8"/>
      <c r="O429" s="8"/>
      <c r="P429" s="8"/>
      <c r="Q429" s="9"/>
      <c r="R429" s="9"/>
      <c r="S429" s="9"/>
      <c r="T429" s="9"/>
      <c r="U429" s="9"/>
      <c r="V429" s="9"/>
    </row>
    <row r="430" spans="4:22" x14ac:dyDescent="0.25">
      <c r="D430" s="6"/>
      <c r="E430" s="80"/>
      <c r="F430" s="8"/>
      <c r="G430" s="8"/>
      <c r="H430" s="8"/>
      <c r="I430" s="8"/>
      <c r="J430" s="8"/>
      <c r="K430" s="8"/>
      <c r="L430" s="8"/>
      <c r="M430" s="8"/>
      <c r="N430" s="8"/>
      <c r="O430" s="8"/>
      <c r="P430" s="8"/>
      <c r="Q430" s="9"/>
      <c r="R430" s="9"/>
      <c r="S430" s="9"/>
      <c r="T430" s="9"/>
      <c r="U430" s="9"/>
      <c r="V430" s="9"/>
    </row>
    <row r="431" spans="4:22" x14ac:dyDescent="0.25">
      <c r="D431" s="6"/>
      <c r="E431" s="80"/>
      <c r="F431" s="8"/>
      <c r="G431" s="8"/>
      <c r="H431" s="8"/>
      <c r="I431" s="8"/>
      <c r="J431" s="8"/>
      <c r="K431" s="8"/>
      <c r="L431" s="8"/>
      <c r="M431" s="8"/>
      <c r="N431" s="8"/>
      <c r="O431" s="8"/>
      <c r="P431" s="8"/>
      <c r="Q431" s="9"/>
      <c r="R431" s="9"/>
      <c r="S431" s="9"/>
      <c r="T431" s="9"/>
      <c r="U431" s="9"/>
      <c r="V431" s="9"/>
    </row>
    <row r="432" spans="4:22" x14ac:dyDescent="0.25">
      <c r="D432" s="6"/>
      <c r="E432" s="80"/>
      <c r="F432" s="8"/>
      <c r="G432" s="8"/>
      <c r="H432" s="8"/>
      <c r="I432" s="8"/>
      <c r="J432" s="8"/>
      <c r="K432" s="8"/>
      <c r="L432" s="8"/>
      <c r="M432" s="8"/>
      <c r="N432" s="8"/>
      <c r="O432" s="8"/>
      <c r="P432" s="8"/>
      <c r="Q432" s="9"/>
      <c r="R432" s="9"/>
      <c r="S432" s="9"/>
      <c r="T432" s="9"/>
      <c r="U432" s="9"/>
      <c r="V432" s="9"/>
    </row>
    <row r="433" spans="4:22" x14ac:dyDescent="0.25">
      <c r="D433" s="6"/>
      <c r="E433" s="80"/>
      <c r="F433" s="8"/>
      <c r="G433" s="8"/>
      <c r="H433" s="8"/>
      <c r="I433" s="8"/>
      <c r="J433" s="8"/>
      <c r="K433" s="8"/>
      <c r="L433" s="8"/>
      <c r="M433" s="8"/>
      <c r="N433" s="8"/>
      <c r="O433" s="8"/>
      <c r="P433" s="8"/>
      <c r="Q433" s="9"/>
      <c r="R433" s="9"/>
      <c r="S433" s="9"/>
      <c r="T433" s="9"/>
      <c r="U433" s="9"/>
      <c r="V433" s="9"/>
    </row>
    <row r="434" spans="4:22" x14ac:dyDescent="0.25">
      <c r="D434" s="6"/>
      <c r="E434" s="80"/>
      <c r="F434" s="8"/>
      <c r="G434" s="8"/>
      <c r="H434" s="8"/>
      <c r="I434" s="8"/>
      <c r="J434" s="8"/>
      <c r="K434" s="8"/>
      <c r="L434" s="8"/>
      <c r="M434" s="8"/>
      <c r="N434" s="8"/>
      <c r="O434" s="8"/>
      <c r="P434" s="8"/>
      <c r="Q434" s="9"/>
      <c r="R434" s="9"/>
      <c r="S434" s="9"/>
      <c r="T434" s="9"/>
      <c r="U434" s="9"/>
      <c r="V434" s="9"/>
    </row>
    <row r="435" spans="4:22" x14ac:dyDescent="0.25">
      <c r="D435" s="6"/>
      <c r="E435" s="80"/>
      <c r="F435" s="8"/>
      <c r="G435" s="8"/>
      <c r="H435" s="8"/>
      <c r="I435" s="8"/>
      <c r="J435" s="8"/>
      <c r="K435" s="8"/>
      <c r="L435" s="8"/>
      <c r="M435" s="8"/>
      <c r="N435" s="8"/>
      <c r="O435" s="8"/>
      <c r="P435" s="8"/>
      <c r="Q435" s="9"/>
      <c r="R435" s="9"/>
      <c r="S435" s="9"/>
      <c r="T435" s="9"/>
      <c r="U435" s="9"/>
      <c r="V435" s="9"/>
    </row>
    <row r="436" spans="4:22" x14ac:dyDescent="0.25">
      <c r="D436" s="6"/>
      <c r="E436" s="80"/>
      <c r="F436" s="8"/>
      <c r="G436" s="8"/>
      <c r="H436" s="8"/>
      <c r="I436" s="8"/>
      <c r="J436" s="8"/>
      <c r="K436" s="8"/>
      <c r="L436" s="8"/>
      <c r="M436" s="8"/>
      <c r="N436" s="8"/>
      <c r="O436" s="8"/>
      <c r="P436" s="8"/>
      <c r="Q436" s="9"/>
      <c r="R436" s="9"/>
      <c r="S436" s="9"/>
      <c r="T436" s="9"/>
      <c r="U436" s="9"/>
      <c r="V436" s="9"/>
    </row>
    <row r="437" spans="4:22" x14ac:dyDescent="0.25">
      <c r="D437" s="6"/>
      <c r="E437" s="80"/>
      <c r="F437" s="8"/>
      <c r="G437" s="8"/>
      <c r="H437" s="8"/>
      <c r="I437" s="8"/>
      <c r="J437" s="8"/>
      <c r="K437" s="8"/>
      <c r="L437" s="8"/>
      <c r="M437" s="8"/>
      <c r="N437" s="8"/>
      <c r="O437" s="8"/>
      <c r="P437" s="8"/>
      <c r="Q437" s="9"/>
      <c r="R437" s="9"/>
      <c r="S437" s="9"/>
      <c r="T437" s="9"/>
      <c r="U437" s="9"/>
      <c r="V437" s="9"/>
    </row>
    <row r="438" spans="4:22" x14ac:dyDescent="0.25">
      <c r="D438" s="6"/>
      <c r="E438" s="80"/>
      <c r="F438" s="8"/>
      <c r="G438" s="8"/>
      <c r="H438" s="8"/>
      <c r="I438" s="8"/>
      <c r="J438" s="8"/>
      <c r="K438" s="8"/>
      <c r="L438" s="8"/>
      <c r="M438" s="8"/>
      <c r="N438" s="8"/>
      <c r="O438" s="8"/>
      <c r="P438" s="8"/>
      <c r="Q438" s="9"/>
      <c r="R438" s="9"/>
      <c r="S438" s="9"/>
      <c r="T438" s="9"/>
      <c r="U438" s="9"/>
      <c r="V438" s="9"/>
    </row>
    <row r="439" spans="4:22" x14ac:dyDescent="0.25">
      <c r="D439" s="6"/>
      <c r="E439" s="80"/>
      <c r="F439" s="8"/>
      <c r="G439" s="8"/>
      <c r="H439" s="8"/>
      <c r="I439" s="8"/>
      <c r="J439" s="8"/>
      <c r="K439" s="8"/>
      <c r="L439" s="8"/>
      <c r="M439" s="8"/>
      <c r="N439" s="8"/>
      <c r="O439" s="8"/>
      <c r="P439" s="8"/>
      <c r="Q439" s="9"/>
      <c r="R439" s="9"/>
      <c r="S439" s="9"/>
      <c r="T439" s="9"/>
      <c r="U439" s="9"/>
      <c r="V439" s="9"/>
    </row>
    <row r="440" spans="4:22" x14ac:dyDescent="0.25">
      <c r="D440" s="6"/>
      <c r="E440" s="80"/>
      <c r="F440" s="8"/>
      <c r="G440" s="8"/>
      <c r="H440" s="8"/>
      <c r="I440" s="8"/>
      <c r="J440" s="8"/>
      <c r="K440" s="8"/>
      <c r="L440" s="8"/>
      <c r="M440" s="8"/>
      <c r="N440" s="8"/>
      <c r="O440" s="8"/>
      <c r="P440" s="8"/>
      <c r="Q440" s="9"/>
      <c r="R440" s="9"/>
      <c r="S440" s="9"/>
      <c r="T440" s="9"/>
      <c r="U440" s="9"/>
      <c r="V440" s="9"/>
    </row>
    <row r="441" spans="4:22" x14ac:dyDescent="0.25">
      <c r="D441" s="6"/>
      <c r="E441" s="80"/>
      <c r="F441" s="8"/>
      <c r="G441" s="8"/>
      <c r="H441" s="8"/>
      <c r="I441" s="8"/>
      <c r="J441" s="8"/>
      <c r="K441" s="8"/>
      <c r="L441" s="8"/>
      <c r="M441" s="8"/>
      <c r="N441" s="8"/>
      <c r="O441" s="8"/>
      <c r="P441" s="8"/>
      <c r="Q441" s="9"/>
      <c r="R441" s="9"/>
      <c r="S441" s="9"/>
      <c r="T441" s="9"/>
      <c r="U441" s="9"/>
      <c r="V441" s="9"/>
    </row>
    <row r="442" spans="4:22" x14ac:dyDescent="0.25">
      <c r="D442" s="6"/>
      <c r="E442" s="80"/>
      <c r="F442" s="8"/>
      <c r="G442" s="8"/>
      <c r="H442" s="8"/>
      <c r="I442" s="8"/>
      <c r="J442" s="8"/>
      <c r="K442" s="8"/>
      <c r="L442" s="8"/>
      <c r="M442" s="8"/>
      <c r="N442" s="8"/>
      <c r="O442" s="8"/>
      <c r="P442" s="8"/>
      <c r="Q442" s="9"/>
      <c r="R442" s="9"/>
      <c r="S442" s="9"/>
      <c r="T442" s="9"/>
      <c r="U442" s="9"/>
      <c r="V442" s="9"/>
    </row>
    <row r="443" spans="4:22" x14ac:dyDescent="0.25">
      <c r="D443" s="6"/>
      <c r="E443" s="80"/>
      <c r="F443" s="8"/>
      <c r="G443" s="8"/>
      <c r="H443" s="8"/>
      <c r="I443" s="8"/>
      <c r="J443" s="8"/>
      <c r="K443" s="8"/>
      <c r="L443" s="8"/>
      <c r="M443" s="8"/>
      <c r="N443" s="8"/>
      <c r="O443" s="8"/>
      <c r="P443" s="8"/>
      <c r="Q443" s="9"/>
      <c r="R443" s="9"/>
      <c r="S443" s="9"/>
      <c r="T443" s="9"/>
      <c r="U443" s="9"/>
      <c r="V443" s="9"/>
    </row>
    <row r="444" spans="4:22" x14ac:dyDescent="0.25">
      <c r="D444" s="6"/>
      <c r="E444" s="80"/>
      <c r="F444" s="8"/>
      <c r="G444" s="8"/>
      <c r="H444" s="8"/>
      <c r="I444" s="8"/>
      <c r="J444" s="8"/>
      <c r="K444" s="8"/>
      <c r="L444" s="8"/>
      <c r="M444" s="8"/>
      <c r="N444" s="8"/>
      <c r="O444" s="8"/>
      <c r="P444" s="8"/>
      <c r="Q444" s="9"/>
      <c r="R444" s="9"/>
      <c r="S444" s="9"/>
      <c r="T444" s="9"/>
      <c r="U444" s="9"/>
      <c r="V444" s="9"/>
    </row>
    <row r="445" spans="4:22" x14ac:dyDescent="0.25">
      <c r="D445" s="6"/>
      <c r="E445" s="80"/>
      <c r="F445" s="8"/>
      <c r="G445" s="8"/>
      <c r="H445" s="8"/>
      <c r="I445" s="8"/>
      <c r="J445" s="8"/>
      <c r="K445" s="8"/>
      <c r="L445" s="8"/>
      <c r="M445" s="8"/>
      <c r="N445" s="8"/>
      <c r="O445" s="8"/>
      <c r="P445" s="8"/>
      <c r="Q445" s="9"/>
      <c r="R445" s="9"/>
      <c r="S445" s="9"/>
      <c r="T445" s="9"/>
      <c r="U445" s="9"/>
      <c r="V445" s="9"/>
    </row>
    <row r="446" spans="4:22" x14ac:dyDescent="0.25">
      <c r="D446" s="6"/>
      <c r="E446" s="80"/>
      <c r="F446" s="8"/>
      <c r="G446" s="8"/>
      <c r="H446" s="8"/>
      <c r="I446" s="8"/>
      <c r="J446" s="8"/>
      <c r="K446" s="8"/>
      <c r="L446" s="8"/>
      <c r="M446" s="8"/>
      <c r="N446" s="8"/>
      <c r="O446" s="8"/>
      <c r="P446" s="8"/>
      <c r="Q446" s="9"/>
      <c r="R446" s="9"/>
      <c r="S446" s="9"/>
      <c r="T446" s="9"/>
      <c r="U446" s="9"/>
      <c r="V446" s="9"/>
    </row>
    <row r="447" spans="4:22" x14ac:dyDescent="0.25">
      <c r="D447" s="6"/>
      <c r="E447" s="80"/>
      <c r="F447" s="8"/>
      <c r="G447" s="8"/>
      <c r="H447" s="8"/>
      <c r="I447" s="8"/>
      <c r="J447" s="8"/>
      <c r="K447" s="8"/>
      <c r="L447" s="8"/>
      <c r="M447" s="8"/>
      <c r="N447" s="8"/>
      <c r="O447" s="8"/>
      <c r="P447" s="8"/>
      <c r="Q447" s="9"/>
      <c r="R447" s="9"/>
      <c r="S447" s="9"/>
      <c r="T447" s="9"/>
      <c r="U447" s="9"/>
      <c r="V447" s="9"/>
    </row>
    <row r="448" spans="4:22" x14ac:dyDescent="0.25">
      <c r="D448" s="6"/>
      <c r="E448" s="80"/>
      <c r="F448" s="8"/>
      <c r="G448" s="8"/>
      <c r="H448" s="8"/>
      <c r="I448" s="8"/>
      <c r="J448" s="8"/>
      <c r="K448" s="8"/>
      <c r="L448" s="8"/>
      <c r="M448" s="8"/>
      <c r="N448" s="8"/>
      <c r="O448" s="8"/>
      <c r="P448" s="8"/>
      <c r="Q448" s="9"/>
      <c r="R448" s="9"/>
      <c r="S448" s="9"/>
      <c r="T448" s="9"/>
      <c r="U448" s="9"/>
      <c r="V448" s="9"/>
    </row>
    <row r="449" spans="4:22" x14ac:dyDescent="0.25">
      <c r="D449" s="6"/>
      <c r="E449" s="80"/>
      <c r="F449" s="8"/>
      <c r="G449" s="8"/>
      <c r="H449" s="8"/>
      <c r="I449" s="8"/>
      <c r="J449" s="8"/>
      <c r="K449" s="8"/>
      <c r="L449" s="8"/>
      <c r="M449" s="8"/>
      <c r="N449" s="8"/>
      <c r="O449" s="8"/>
      <c r="P449" s="8"/>
      <c r="Q449" s="9"/>
      <c r="R449" s="9"/>
      <c r="S449" s="9"/>
      <c r="T449" s="9"/>
      <c r="U449" s="9"/>
      <c r="V449" s="9"/>
    </row>
    <row r="450" spans="4:22" x14ac:dyDescent="0.25">
      <c r="D450" s="6"/>
      <c r="E450" s="80"/>
      <c r="F450" s="8"/>
      <c r="G450" s="8"/>
      <c r="H450" s="8"/>
      <c r="I450" s="8"/>
      <c r="J450" s="8"/>
      <c r="K450" s="8"/>
      <c r="L450" s="8"/>
      <c r="M450" s="8"/>
      <c r="N450" s="8"/>
      <c r="O450" s="8"/>
      <c r="P450" s="8"/>
      <c r="Q450" s="9"/>
      <c r="R450" s="9"/>
      <c r="S450" s="9"/>
      <c r="T450" s="9"/>
      <c r="U450" s="9"/>
      <c r="V450" s="9"/>
    </row>
    <row r="451" spans="4:22" x14ac:dyDescent="0.25">
      <c r="D451" s="6"/>
      <c r="E451" s="80"/>
      <c r="F451" s="8"/>
      <c r="G451" s="8"/>
      <c r="H451" s="8"/>
      <c r="I451" s="8"/>
      <c r="J451" s="8"/>
      <c r="K451" s="8"/>
      <c r="L451" s="8"/>
      <c r="M451" s="8"/>
      <c r="N451" s="8"/>
      <c r="O451" s="8"/>
      <c r="P451" s="8"/>
      <c r="Q451" s="9"/>
      <c r="R451" s="9"/>
      <c r="S451" s="9"/>
      <c r="T451" s="9"/>
      <c r="U451" s="9"/>
      <c r="V451" s="9"/>
    </row>
    <row r="452" spans="4:22" x14ac:dyDescent="0.25">
      <c r="D452" s="6"/>
      <c r="E452" s="80"/>
      <c r="F452" s="8"/>
      <c r="G452" s="8"/>
      <c r="H452" s="8"/>
      <c r="I452" s="8"/>
      <c r="J452" s="8"/>
      <c r="K452" s="8"/>
      <c r="L452" s="8"/>
      <c r="M452" s="8"/>
      <c r="N452" s="8"/>
      <c r="O452" s="8"/>
      <c r="P452" s="8"/>
      <c r="Q452" s="9"/>
      <c r="R452" s="9"/>
      <c r="S452" s="9"/>
      <c r="T452" s="9"/>
      <c r="U452" s="9"/>
      <c r="V452" s="9"/>
    </row>
    <row r="453" spans="4:22" x14ac:dyDescent="0.25">
      <c r="D453" s="6"/>
      <c r="E453" s="80"/>
      <c r="F453" s="8"/>
      <c r="G453" s="8"/>
      <c r="H453" s="8"/>
      <c r="I453" s="8"/>
      <c r="J453" s="8"/>
      <c r="K453" s="8"/>
      <c r="L453" s="8"/>
      <c r="M453" s="8"/>
      <c r="N453" s="8"/>
      <c r="O453" s="8"/>
      <c r="P453" s="8"/>
      <c r="Q453" s="9"/>
      <c r="R453" s="9"/>
      <c r="S453" s="9"/>
      <c r="T453" s="9"/>
      <c r="U453" s="9"/>
      <c r="V453" s="9"/>
    </row>
    <row r="454" spans="4:22" x14ac:dyDescent="0.25">
      <c r="D454" s="6"/>
      <c r="E454" s="80"/>
      <c r="F454" s="8"/>
      <c r="G454" s="8"/>
      <c r="H454" s="8"/>
      <c r="I454" s="8"/>
      <c r="J454" s="8"/>
      <c r="K454" s="8"/>
      <c r="L454" s="8"/>
      <c r="M454" s="8"/>
      <c r="N454" s="8"/>
      <c r="O454" s="8"/>
      <c r="P454" s="8"/>
      <c r="Q454" s="9"/>
      <c r="R454" s="9"/>
      <c r="S454" s="9"/>
      <c r="T454" s="9"/>
      <c r="U454" s="9"/>
      <c r="V454" s="9"/>
    </row>
    <row r="455" spans="4:22" x14ac:dyDescent="0.25">
      <c r="D455" s="6"/>
      <c r="E455" s="80"/>
      <c r="F455" s="8"/>
      <c r="G455" s="8"/>
      <c r="H455" s="8"/>
      <c r="I455" s="8"/>
      <c r="J455" s="8"/>
      <c r="K455" s="8"/>
      <c r="L455" s="8"/>
      <c r="M455" s="8"/>
      <c r="N455" s="8"/>
      <c r="O455" s="8"/>
      <c r="P455" s="8"/>
      <c r="Q455" s="9"/>
      <c r="R455" s="9"/>
      <c r="S455" s="9"/>
      <c r="T455" s="9"/>
      <c r="U455" s="9"/>
      <c r="V455" s="9"/>
    </row>
    <row r="456" spans="4:22" x14ac:dyDescent="0.25">
      <c r="D456" s="6"/>
      <c r="E456" s="80"/>
      <c r="F456" s="8"/>
      <c r="G456" s="8"/>
      <c r="H456" s="8"/>
      <c r="I456" s="8"/>
      <c r="J456" s="8"/>
      <c r="K456" s="8"/>
      <c r="L456" s="8"/>
      <c r="M456" s="8"/>
      <c r="N456" s="8"/>
      <c r="O456" s="8"/>
      <c r="P456" s="8"/>
      <c r="Q456" s="9"/>
      <c r="R456" s="9"/>
      <c r="S456" s="9"/>
      <c r="T456" s="9"/>
      <c r="U456" s="9"/>
      <c r="V456" s="9"/>
    </row>
    <row r="457" spans="4:22" x14ac:dyDescent="0.25">
      <c r="D457" s="6"/>
      <c r="E457" s="80"/>
      <c r="F457" s="8"/>
      <c r="G457" s="8"/>
      <c r="H457" s="8"/>
      <c r="I457" s="8"/>
      <c r="J457" s="8"/>
      <c r="K457" s="8"/>
      <c r="L457" s="8"/>
      <c r="M457" s="8"/>
      <c r="N457" s="8"/>
      <c r="O457" s="8"/>
      <c r="P457" s="8"/>
      <c r="Q457" s="9"/>
      <c r="R457" s="9"/>
      <c r="S457" s="9"/>
      <c r="T457" s="9"/>
      <c r="U457" s="9"/>
      <c r="V457" s="9"/>
    </row>
    <row r="458" spans="4:22" x14ac:dyDescent="0.25">
      <c r="D458" s="6"/>
      <c r="E458" s="80"/>
      <c r="F458" s="8"/>
      <c r="G458" s="8"/>
      <c r="H458" s="8"/>
      <c r="I458" s="8"/>
      <c r="J458" s="8"/>
      <c r="K458" s="8"/>
      <c r="L458" s="8"/>
      <c r="M458" s="8"/>
      <c r="N458" s="8"/>
      <c r="O458" s="8"/>
      <c r="P458" s="8"/>
      <c r="Q458" s="9"/>
      <c r="R458" s="9"/>
      <c r="S458" s="9"/>
      <c r="T458" s="9"/>
      <c r="U458" s="9"/>
      <c r="V458" s="9"/>
    </row>
    <row r="459" spans="4:22" x14ac:dyDescent="0.25">
      <c r="D459" s="6"/>
      <c r="E459" s="80"/>
      <c r="F459" s="8"/>
      <c r="G459" s="8"/>
      <c r="H459" s="8"/>
      <c r="I459" s="8"/>
      <c r="J459" s="8"/>
      <c r="K459" s="8"/>
      <c r="L459" s="8"/>
      <c r="M459" s="8"/>
      <c r="N459" s="8"/>
      <c r="O459" s="8"/>
      <c r="P459" s="8"/>
      <c r="Q459" s="9"/>
      <c r="R459" s="9"/>
      <c r="S459" s="9"/>
      <c r="T459" s="9"/>
      <c r="U459" s="9"/>
      <c r="V459" s="9"/>
    </row>
    <row r="460" spans="4:22" x14ac:dyDescent="0.25">
      <c r="D460" s="6"/>
      <c r="E460" s="80"/>
      <c r="F460" s="8"/>
      <c r="G460" s="8"/>
      <c r="H460" s="8"/>
      <c r="I460" s="8"/>
      <c r="J460" s="8"/>
      <c r="K460" s="8"/>
      <c r="L460" s="8"/>
      <c r="M460" s="8"/>
      <c r="N460" s="8"/>
      <c r="O460" s="8"/>
      <c r="P460" s="8"/>
      <c r="Q460" s="9"/>
      <c r="R460" s="9"/>
      <c r="S460" s="9"/>
      <c r="T460" s="9"/>
      <c r="U460" s="9"/>
      <c r="V460" s="9"/>
    </row>
    <row r="461" spans="4:22" x14ac:dyDescent="0.25">
      <c r="D461" s="6"/>
      <c r="E461" s="80"/>
      <c r="F461" s="8"/>
      <c r="G461" s="8"/>
      <c r="H461" s="8"/>
      <c r="I461" s="8"/>
      <c r="J461" s="8"/>
      <c r="K461" s="8"/>
      <c r="L461" s="8"/>
      <c r="M461" s="8"/>
      <c r="N461" s="8"/>
      <c r="O461" s="8"/>
      <c r="P461" s="8"/>
      <c r="Q461" s="9"/>
      <c r="R461" s="9"/>
      <c r="S461" s="9"/>
      <c r="T461" s="9"/>
      <c r="U461" s="9"/>
      <c r="V461" s="9"/>
    </row>
    <row r="462" spans="4:22" x14ac:dyDescent="0.25">
      <c r="D462" s="6"/>
      <c r="E462" s="80"/>
      <c r="F462" s="8"/>
      <c r="G462" s="8"/>
      <c r="H462" s="8"/>
      <c r="I462" s="8"/>
      <c r="J462" s="8"/>
      <c r="K462" s="8"/>
      <c r="L462" s="8"/>
      <c r="M462" s="8"/>
      <c r="N462" s="8"/>
      <c r="O462" s="8"/>
      <c r="P462" s="8"/>
      <c r="Q462" s="9"/>
      <c r="R462" s="9"/>
      <c r="S462" s="9"/>
      <c r="T462" s="9"/>
      <c r="U462" s="9"/>
      <c r="V462" s="9"/>
    </row>
    <row r="463" spans="4:22" x14ac:dyDescent="0.25">
      <c r="D463" s="6"/>
      <c r="E463" s="80"/>
      <c r="F463" s="8"/>
      <c r="G463" s="8"/>
      <c r="H463" s="8"/>
      <c r="I463" s="8"/>
      <c r="J463" s="8"/>
      <c r="K463" s="8"/>
      <c r="L463" s="8"/>
      <c r="M463" s="8"/>
      <c r="N463" s="8"/>
      <c r="O463" s="8"/>
      <c r="P463" s="8"/>
      <c r="Q463" s="9"/>
      <c r="R463" s="9"/>
      <c r="S463" s="9"/>
      <c r="T463" s="9"/>
      <c r="U463" s="9"/>
      <c r="V463" s="9"/>
    </row>
    <row r="464" spans="4:22" x14ac:dyDescent="0.25">
      <c r="D464" s="6"/>
      <c r="E464" s="80"/>
      <c r="F464" s="8"/>
      <c r="G464" s="8"/>
      <c r="H464" s="8"/>
      <c r="I464" s="8"/>
      <c r="J464" s="8"/>
      <c r="K464" s="8"/>
      <c r="L464" s="8"/>
      <c r="M464" s="8"/>
      <c r="N464" s="8"/>
      <c r="O464" s="8"/>
      <c r="P464" s="8"/>
      <c r="Q464" s="9"/>
      <c r="R464" s="9"/>
      <c r="S464" s="9"/>
      <c r="T464" s="9"/>
      <c r="U464" s="9"/>
      <c r="V464" s="9"/>
    </row>
    <row r="465" spans="4:22" x14ac:dyDescent="0.25">
      <c r="D465" s="6"/>
      <c r="E465" s="80"/>
      <c r="F465" s="8"/>
      <c r="G465" s="8"/>
      <c r="H465" s="8"/>
      <c r="I465" s="8"/>
      <c r="J465" s="8"/>
      <c r="K465" s="8"/>
      <c r="L465" s="8"/>
      <c r="M465" s="8"/>
      <c r="N465" s="8"/>
      <c r="O465" s="8"/>
      <c r="P465" s="8"/>
      <c r="Q465" s="9"/>
      <c r="R465" s="9"/>
      <c r="S465" s="9"/>
      <c r="T465" s="9"/>
      <c r="U465" s="9"/>
      <c r="V465" s="9"/>
    </row>
    <row r="466" spans="4:22" x14ac:dyDescent="0.25">
      <c r="D466" s="6"/>
      <c r="E466" s="80"/>
      <c r="F466" s="8"/>
      <c r="G466" s="8"/>
      <c r="H466" s="8"/>
      <c r="I466" s="8"/>
      <c r="J466" s="8"/>
      <c r="K466" s="8"/>
      <c r="L466" s="8"/>
      <c r="M466" s="8"/>
      <c r="N466" s="8"/>
      <c r="O466" s="8"/>
      <c r="P466" s="8"/>
      <c r="Q466" s="9"/>
      <c r="R466" s="9"/>
      <c r="S466" s="9"/>
      <c r="T466" s="9"/>
      <c r="U466" s="9"/>
      <c r="V466" s="9"/>
    </row>
    <row r="467" spans="4:22" x14ac:dyDescent="0.25">
      <c r="D467" s="6"/>
      <c r="E467" s="80"/>
      <c r="F467" s="8"/>
      <c r="G467" s="8"/>
      <c r="H467" s="8"/>
      <c r="I467" s="8"/>
      <c r="J467" s="8"/>
      <c r="K467" s="8"/>
      <c r="L467" s="8"/>
      <c r="M467" s="8"/>
      <c r="N467" s="8"/>
      <c r="O467" s="8"/>
      <c r="P467" s="8"/>
      <c r="Q467" s="9"/>
      <c r="R467" s="9"/>
      <c r="S467" s="9"/>
      <c r="T467" s="9"/>
      <c r="U467" s="9"/>
      <c r="V467" s="9"/>
    </row>
    <row r="468" spans="4:22" x14ac:dyDescent="0.25">
      <c r="D468" s="6"/>
      <c r="E468" s="80"/>
      <c r="F468" s="8"/>
      <c r="G468" s="8"/>
      <c r="H468" s="8"/>
      <c r="I468" s="8"/>
      <c r="J468" s="8"/>
      <c r="K468" s="8"/>
      <c r="L468" s="8"/>
      <c r="M468" s="8"/>
      <c r="N468" s="8"/>
      <c r="O468" s="8"/>
      <c r="P468" s="8"/>
      <c r="Q468" s="9"/>
      <c r="R468" s="9"/>
      <c r="S468" s="9"/>
      <c r="T468" s="9"/>
      <c r="U468" s="9"/>
      <c r="V468" s="9"/>
    </row>
    <row r="469" spans="4:22" x14ac:dyDescent="0.25">
      <c r="D469" s="6"/>
      <c r="E469" s="80"/>
      <c r="F469" s="8"/>
      <c r="G469" s="8"/>
      <c r="H469" s="8"/>
      <c r="I469" s="8"/>
      <c r="J469" s="8"/>
      <c r="K469" s="8"/>
      <c r="L469" s="8"/>
      <c r="M469" s="8"/>
      <c r="N469" s="8"/>
      <c r="O469" s="8"/>
      <c r="P469" s="8"/>
      <c r="Q469" s="9"/>
      <c r="R469" s="9"/>
      <c r="S469" s="9"/>
      <c r="T469" s="9"/>
      <c r="U469" s="9"/>
      <c r="V469" s="9"/>
    </row>
    <row r="470" spans="4:22" x14ac:dyDescent="0.25">
      <c r="D470" s="6"/>
      <c r="E470" s="80"/>
      <c r="F470" s="8"/>
      <c r="G470" s="8"/>
      <c r="H470" s="8"/>
      <c r="I470" s="8"/>
      <c r="J470" s="8"/>
      <c r="K470" s="8"/>
      <c r="L470" s="8"/>
      <c r="M470" s="8"/>
      <c r="N470" s="8"/>
      <c r="O470" s="8"/>
      <c r="P470" s="8"/>
      <c r="Q470" s="9"/>
      <c r="R470" s="9"/>
      <c r="S470" s="9"/>
      <c r="T470" s="9"/>
      <c r="U470" s="9"/>
      <c r="V470" s="9"/>
    </row>
    <row r="471" spans="4:22" x14ac:dyDescent="0.25">
      <c r="D471" s="6"/>
      <c r="E471" s="80"/>
      <c r="F471" s="8"/>
      <c r="G471" s="8"/>
      <c r="H471" s="8"/>
      <c r="I471" s="8"/>
      <c r="J471" s="8"/>
      <c r="K471" s="8"/>
      <c r="L471" s="8"/>
      <c r="M471" s="8"/>
      <c r="N471" s="8"/>
      <c r="O471" s="8"/>
      <c r="P471" s="8"/>
      <c r="Q471" s="9"/>
      <c r="R471" s="9"/>
      <c r="S471" s="9"/>
      <c r="T471" s="9"/>
      <c r="U471" s="9"/>
      <c r="V471" s="9"/>
    </row>
    <row r="472" spans="4:22" x14ac:dyDescent="0.25">
      <c r="D472" s="6"/>
      <c r="E472" s="80"/>
      <c r="F472" s="8"/>
      <c r="G472" s="8"/>
      <c r="H472" s="8"/>
      <c r="I472" s="8"/>
      <c r="J472" s="8"/>
      <c r="K472" s="8"/>
      <c r="L472" s="8"/>
      <c r="M472" s="8"/>
      <c r="N472" s="8"/>
      <c r="O472" s="8"/>
      <c r="P472" s="8"/>
      <c r="Q472" s="9"/>
      <c r="R472" s="9"/>
      <c r="S472" s="9"/>
      <c r="T472" s="9"/>
      <c r="U472" s="9"/>
      <c r="V472" s="9"/>
    </row>
    <row r="473" spans="4:22" x14ac:dyDescent="0.25">
      <c r="D473" s="6"/>
      <c r="E473" s="80"/>
      <c r="F473" s="8"/>
      <c r="G473" s="8"/>
      <c r="H473" s="8"/>
      <c r="I473" s="8"/>
      <c r="J473" s="8"/>
      <c r="K473" s="8"/>
      <c r="L473" s="8"/>
      <c r="M473" s="8"/>
      <c r="N473" s="8"/>
      <c r="O473" s="8"/>
      <c r="P473" s="8"/>
      <c r="Q473" s="9"/>
      <c r="R473" s="9"/>
      <c r="S473" s="9"/>
      <c r="T473" s="9"/>
      <c r="U473" s="9"/>
      <c r="V473" s="9"/>
    </row>
    <row r="474" spans="4:22" x14ac:dyDescent="0.25">
      <c r="D474" s="6"/>
      <c r="E474" s="80"/>
      <c r="F474" s="8"/>
      <c r="G474" s="8"/>
      <c r="H474" s="8"/>
      <c r="I474" s="8"/>
      <c r="J474" s="8"/>
      <c r="K474" s="8"/>
      <c r="L474" s="8"/>
      <c r="M474" s="8"/>
      <c r="N474" s="8"/>
      <c r="O474" s="8"/>
      <c r="P474" s="8"/>
      <c r="Q474" s="9"/>
      <c r="R474" s="9"/>
      <c r="S474" s="9"/>
      <c r="T474" s="9"/>
      <c r="U474" s="9"/>
      <c r="V474" s="9"/>
    </row>
    <row r="475" spans="4:22" x14ac:dyDescent="0.25">
      <c r="D475" s="6"/>
      <c r="E475" s="80"/>
      <c r="F475" s="8"/>
      <c r="G475" s="8"/>
      <c r="H475" s="8"/>
      <c r="I475" s="8"/>
      <c r="J475" s="8"/>
      <c r="K475" s="8"/>
      <c r="L475" s="8"/>
      <c r="M475" s="8"/>
      <c r="N475" s="8"/>
      <c r="O475" s="8"/>
      <c r="P475" s="8"/>
      <c r="Q475" s="9"/>
      <c r="R475" s="9"/>
      <c r="S475" s="9"/>
      <c r="T475" s="9"/>
      <c r="U475" s="9"/>
      <c r="V475" s="9"/>
    </row>
    <row r="476" spans="4:22" x14ac:dyDescent="0.25">
      <c r="D476" s="6"/>
      <c r="E476" s="80"/>
      <c r="F476" s="8"/>
      <c r="G476" s="8"/>
      <c r="H476" s="8"/>
      <c r="I476" s="8"/>
      <c r="J476" s="8"/>
      <c r="K476" s="8"/>
      <c r="L476" s="8"/>
      <c r="M476" s="8"/>
      <c r="N476" s="8"/>
      <c r="O476" s="8"/>
      <c r="P476" s="8"/>
      <c r="Q476" s="9"/>
      <c r="R476" s="9"/>
      <c r="S476" s="9"/>
      <c r="T476" s="9"/>
      <c r="U476" s="9"/>
      <c r="V476" s="9"/>
    </row>
    <row r="477" spans="4:22" x14ac:dyDescent="0.25">
      <c r="D477" s="6"/>
      <c r="E477" s="80"/>
      <c r="F477" s="8"/>
      <c r="G477" s="8"/>
      <c r="H477" s="8"/>
      <c r="I477" s="8"/>
      <c r="J477" s="8"/>
      <c r="K477" s="8"/>
      <c r="L477" s="8"/>
      <c r="M477" s="8"/>
      <c r="N477" s="8"/>
      <c r="O477" s="8"/>
      <c r="P477" s="8"/>
      <c r="Q477" s="9"/>
      <c r="R477" s="9"/>
      <c r="S477" s="9"/>
      <c r="T477" s="9"/>
      <c r="U477" s="9"/>
      <c r="V477" s="9"/>
    </row>
    <row r="478" spans="4:22" x14ac:dyDescent="0.25">
      <c r="D478" s="6"/>
      <c r="E478" s="80"/>
      <c r="F478" s="8"/>
      <c r="G478" s="8"/>
      <c r="H478" s="8"/>
      <c r="I478" s="8"/>
      <c r="J478" s="8"/>
      <c r="K478" s="8"/>
      <c r="L478" s="8"/>
      <c r="M478" s="8"/>
      <c r="N478" s="8"/>
      <c r="O478" s="8"/>
      <c r="P478" s="8"/>
      <c r="Q478" s="9"/>
      <c r="R478" s="9"/>
      <c r="S478" s="9"/>
      <c r="T478" s="9"/>
      <c r="U478" s="9"/>
      <c r="V478" s="9"/>
    </row>
    <row r="479" spans="4:22" x14ac:dyDescent="0.25">
      <c r="D479" s="6"/>
      <c r="E479" s="80"/>
      <c r="F479" s="8"/>
      <c r="G479" s="8"/>
      <c r="H479" s="8"/>
      <c r="I479" s="8"/>
      <c r="J479" s="8"/>
      <c r="K479" s="8"/>
      <c r="L479" s="8"/>
      <c r="M479" s="8"/>
      <c r="N479" s="8"/>
      <c r="O479" s="8"/>
      <c r="P479" s="8"/>
      <c r="Q479" s="9"/>
      <c r="R479" s="9"/>
      <c r="S479" s="9"/>
      <c r="T479" s="9"/>
      <c r="U479" s="9"/>
      <c r="V479" s="9"/>
    </row>
    <row r="480" spans="4:22" x14ac:dyDescent="0.25">
      <c r="D480" s="6"/>
      <c r="E480" s="80"/>
      <c r="F480" s="8"/>
      <c r="G480" s="8"/>
      <c r="H480" s="8"/>
      <c r="I480" s="8"/>
      <c r="J480" s="8"/>
      <c r="K480" s="8"/>
      <c r="L480" s="8"/>
      <c r="M480" s="8"/>
      <c r="N480" s="8"/>
      <c r="O480" s="8"/>
      <c r="P480" s="8"/>
      <c r="Q480" s="9"/>
      <c r="R480" s="9"/>
      <c r="S480" s="9"/>
      <c r="T480" s="9"/>
      <c r="U480" s="9"/>
      <c r="V480" s="9"/>
    </row>
    <row r="481" spans="4:22" x14ac:dyDescent="0.25">
      <c r="D481" s="6"/>
      <c r="E481" s="80"/>
      <c r="F481" s="8"/>
      <c r="G481" s="8"/>
      <c r="H481" s="8"/>
      <c r="I481" s="8"/>
      <c r="J481" s="8"/>
      <c r="K481" s="8"/>
      <c r="L481" s="8"/>
      <c r="M481" s="8"/>
      <c r="N481" s="8"/>
      <c r="O481" s="8"/>
      <c r="P481" s="8"/>
      <c r="Q481" s="9"/>
      <c r="R481" s="9"/>
      <c r="S481" s="9"/>
      <c r="T481" s="9"/>
      <c r="U481" s="9"/>
      <c r="V481" s="9"/>
    </row>
    <row r="482" spans="4:22" x14ac:dyDescent="0.25">
      <c r="D482" s="6"/>
      <c r="E482" s="80"/>
      <c r="F482" s="8"/>
      <c r="G482" s="8"/>
      <c r="H482" s="8"/>
      <c r="I482" s="8"/>
      <c r="J482" s="8"/>
      <c r="K482" s="8"/>
      <c r="L482" s="8"/>
      <c r="M482" s="8"/>
      <c r="N482" s="8"/>
      <c r="O482" s="8"/>
      <c r="P482" s="8"/>
      <c r="Q482" s="9"/>
      <c r="R482" s="9"/>
      <c r="S482" s="9"/>
      <c r="T482" s="9"/>
      <c r="U482" s="9"/>
      <c r="V482" s="9"/>
    </row>
    <row r="483" spans="4:22" x14ac:dyDescent="0.25">
      <c r="D483" s="6"/>
      <c r="E483" s="80"/>
      <c r="F483" s="8"/>
      <c r="G483" s="8"/>
      <c r="H483" s="8"/>
      <c r="I483" s="8"/>
      <c r="J483" s="8"/>
      <c r="K483" s="8"/>
      <c r="L483" s="8"/>
      <c r="M483" s="8"/>
      <c r="N483" s="8"/>
      <c r="O483" s="8"/>
      <c r="P483" s="8"/>
      <c r="Q483" s="9"/>
      <c r="R483" s="9"/>
      <c r="S483" s="9"/>
      <c r="T483" s="9"/>
      <c r="U483" s="9"/>
      <c r="V483" s="9"/>
    </row>
    <row r="484" spans="4:22" x14ac:dyDescent="0.25">
      <c r="D484" s="6"/>
      <c r="E484" s="80"/>
      <c r="F484" s="8"/>
      <c r="G484" s="8"/>
      <c r="H484" s="8"/>
      <c r="I484" s="8"/>
      <c r="J484" s="8"/>
      <c r="K484" s="8"/>
      <c r="L484" s="8"/>
      <c r="M484" s="8"/>
      <c r="N484" s="8"/>
      <c r="O484" s="8"/>
      <c r="P484" s="8"/>
      <c r="Q484" s="9"/>
      <c r="R484" s="9"/>
      <c r="S484" s="9"/>
      <c r="T484" s="9"/>
      <c r="U484" s="9"/>
      <c r="V484" s="9"/>
    </row>
    <row r="485" spans="4:22" x14ac:dyDescent="0.25">
      <c r="D485" s="6"/>
      <c r="E485" s="80"/>
      <c r="F485" s="8"/>
      <c r="G485" s="8"/>
      <c r="H485" s="8"/>
      <c r="I485" s="8"/>
      <c r="J485" s="8"/>
      <c r="K485" s="8"/>
      <c r="L485" s="8"/>
      <c r="M485" s="8"/>
      <c r="N485" s="8"/>
      <c r="O485" s="8"/>
      <c r="P485" s="8"/>
      <c r="Q485" s="9"/>
      <c r="R485" s="9"/>
      <c r="S485" s="9"/>
      <c r="T485" s="9"/>
      <c r="U485" s="9"/>
      <c r="V485" s="9"/>
    </row>
    <row r="486" spans="4:22" x14ac:dyDescent="0.25">
      <c r="D486" s="6"/>
      <c r="E486" s="80"/>
      <c r="F486" s="8"/>
      <c r="G486" s="8"/>
      <c r="H486" s="8"/>
      <c r="I486" s="8"/>
      <c r="J486" s="8"/>
      <c r="K486" s="8"/>
      <c r="L486" s="8"/>
      <c r="M486" s="8"/>
      <c r="N486" s="8"/>
      <c r="O486" s="8"/>
      <c r="P486" s="8"/>
      <c r="Q486" s="9"/>
      <c r="R486" s="9"/>
      <c r="S486" s="9"/>
      <c r="T486" s="9"/>
      <c r="U486" s="9"/>
      <c r="V486" s="9"/>
    </row>
    <row r="487" spans="4:22" x14ac:dyDescent="0.25">
      <c r="D487" s="6"/>
      <c r="E487" s="80"/>
      <c r="F487" s="8"/>
      <c r="G487" s="8"/>
      <c r="H487" s="8"/>
      <c r="I487" s="8"/>
      <c r="J487" s="8"/>
      <c r="K487" s="8"/>
      <c r="L487" s="8"/>
      <c r="M487" s="8"/>
      <c r="N487" s="8"/>
      <c r="O487" s="8"/>
      <c r="P487" s="8"/>
      <c r="Q487" s="9"/>
      <c r="R487" s="9"/>
      <c r="S487" s="9"/>
      <c r="T487" s="9"/>
      <c r="U487" s="9"/>
      <c r="V487" s="9"/>
    </row>
    <row r="488" spans="4:22" x14ac:dyDescent="0.25">
      <c r="D488" s="6"/>
      <c r="E488" s="80"/>
      <c r="F488" s="8"/>
      <c r="G488" s="8"/>
      <c r="H488" s="8"/>
      <c r="I488" s="8"/>
      <c r="J488" s="8"/>
      <c r="K488" s="8"/>
      <c r="L488" s="8"/>
      <c r="M488" s="8"/>
      <c r="N488" s="8"/>
      <c r="O488" s="8"/>
      <c r="P488" s="8"/>
      <c r="Q488" s="9"/>
      <c r="R488" s="9"/>
      <c r="S488" s="9"/>
      <c r="T488" s="9"/>
      <c r="U488" s="9"/>
      <c r="V488" s="9"/>
    </row>
    <row r="489" spans="4:22" x14ac:dyDescent="0.25">
      <c r="D489" s="6"/>
      <c r="E489" s="80"/>
      <c r="F489" s="8"/>
      <c r="G489" s="8"/>
      <c r="H489" s="8"/>
      <c r="I489" s="8"/>
      <c r="J489" s="8"/>
      <c r="K489" s="8"/>
      <c r="L489" s="8"/>
      <c r="M489" s="8"/>
      <c r="N489" s="8"/>
      <c r="O489" s="8"/>
      <c r="P489" s="8"/>
      <c r="Q489" s="9"/>
      <c r="R489" s="9"/>
      <c r="S489" s="9"/>
      <c r="T489" s="9"/>
      <c r="U489" s="9"/>
      <c r="V489" s="9"/>
    </row>
    <row r="490" spans="4:22" x14ac:dyDescent="0.25">
      <c r="D490" s="6"/>
      <c r="E490" s="80"/>
      <c r="F490" s="8"/>
      <c r="G490" s="8"/>
      <c r="H490" s="8"/>
      <c r="I490" s="8"/>
      <c r="J490" s="8"/>
      <c r="K490" s="8"/>
      <c r="L490" s="8"/>
      <c r="M490" s="8"/>
      <c r="N490" s="8"/>
      <c r="O490" s="8"/>
      <c r="P490" s="8"/>
      <c r="Q490" s="9"/>
      <c r="R490" s="9"/>
      <c r="S490" s="9"/>
      <c r="T490" s="9"/>
      <c r="U490" s="9"/>
      <c r="V490" s="9"/>
    </row>
    <row r="491" spans="4:22" x14ac:dyDescent="0.25">
      <c r="D491" s="6"/>
      <c r="E491" s="80"/>
      <c r="F491" s="8"/>
      <c r="G491" s="8"/>
      <c r="H491" s="8"/>
      <c r="I491" s="8"/>
      <c r="J491" s="8"/>
      <c r="K491" s="8"/>
      <c r="L491" s="8"/>
      <c r="M491" s="8"/>
      <c r="N491" s="8"/>
      <c r="O491" s="8"/>
      <c r="P491" s="8"/>
      <c r="Q491" s="9"/>
      <c r="R491" s="9"/>
      <c r="S491" s="9"/>
      <c r="T491" s="9"/>
      <c r="U491" s="9"/>
      <c r="V491" s="9"/>
    </row>
    <row r="492" spans="4:22" x14ac:dyDescent="0.25">
      <c r="D492" s="6"/>
      <c r="E492" s="80"/>
      <c r="F492" s="8"/>
      <c r="G492" s="8"/>
      <c r="H492" s="8"/>
      <c r="I492" s="8"/>
      <c r="J492" s="8"/>
      <c r="K492" s="8"/>
      <c r="L492" s="8"/>
      <c r="M492" s="8"/>
      <c r="N492" s="8"/>
      <c r="O492" s="8"/>
      <c r="P492" s="8"/>
      <c r="Q492" s="9"/>
      <c r="R492" s="9"/>
      <c r="S492" s="9"/>
      <c r="T492" s="9"/>
      <c r="U492" s="9"/>
      <c r="V492" s="9"/>
    </row>
    <row r="493" spans="4:22" x14ac:dyDescent="0.25">
      <c r="D493" s="6"/>
      <c r="E493" s="80"/>
      <c r="F493" s="8"/>
      <c r="G493" s="8"/>
      <c r="H493" s="8"/>
      <c r="I493" s="8"/>
      <c r="J493" s="8"/>
      <c r="K493" s="8"/>
      <c r="L493" s="8"/>
      <c r="M493" s="8"/>
      <c r="N493" s="8"/>
      <c r="O493" s="8"/>
      <c r="P493" s="8"/>
      <c r="Q493" s="9"/>
      <c r="R493" s="9"/>
      <c r="S493" s="9"/>
      <c r="T493" s="9"/>
      <c r="U493" s="9"/>
      <c r="V493" s="9"/>
    </row>
    <row r="494" spans="4:22" x14ac:dyDescent="0.25">
      <c r="D494" s="6"/>
      <c r="E494" s="80"/>
      <c r="F494" s="8"/>
      <c r="G494" s="8"/>
      <c r="H494" s="8"/>
      <c r="I494" s="8"/>
      <c r="J494" s="8"/>
      <c r="K494" s="8"/>
      <c r="L494" s="8"/>
      <c r="M494" s="8"/>
      <c r="N494" s="8"/>
      <c r="O494" s="8"/>
      <c r="P494" s="8"/>
      <c r="Q494" s="9"/>
      <c r="R494" s="9"/>
      <c r="S494" s="9"/>
      <c r="T494" s="9"/>
      <c r="U494" s="9"/>
      <c r="V494" s="9"/>
    </row>
    <row r="495" spans="4:22" x14ac:dyDescent="0.25">
      <c r="D495" s="6"/>
      <c r="E495" s="80"/>
      <c r="F495" s="8"/>
      <c r="G495" s="8"/>
      <c r="H495" s="8"/>
      <c r="I495" s="8"/>
      <c r="J495" s="8"/>
      <c r="K495" s="8"/>
      <c r="L495" s="8"/>
      <c r="M495" s="8"/>
      <c r="N495" s="8"/>
      <c r="O495" s="8"/>
      <c r="P495" s="8"/>
      <c r="Q495" s="9"/>
      <c r="R495" s="9"/>
      <c r="S495" s="9"/>
      <c r="T495" s="9"/>
      <c r="U495" s="9"/>
      <c r="V495" s="9"/>
    </row>
    <row r="496" spans="4:22" x14ac:dyDescent="0.25">
      <c r="D496" s="6"/>
      <c r="E496" s="80"/>
      <c r="F496" s="8"/>
      <c r="G496" s="8"/>
      <c r="H496" s="8"/>
      <c r="I496" s="8"/>
      <c r="J496" s="8"/>
      <c r="K496" s="8"/>
      <c r="L496" s="8"/>
      <c r="M496" s="8"/>
      <c r="N496" s="8"/>
      <c r="O496" s="8"/>
      <c r="P496" s="8"/>
      <c r="Q496" s="9"/>
      <c r="R496" s="9"/>
      <c r="S496" s="9"/>
      <c r="T496" s="9"/>
      <c r="U496" s="9"/>
      <c r="V496" s="9"/>
    </row>
    <row r="497" spans="4:22" x14ac:dyDescent="0.25">
      <c r="D497" s="6"/>
      <c r="E497" s="80"/>
      <c r="F497" s="8"/>
      <c r="G497" s="8"/>
      <c r="H497" s="8"/>
      <c r="I497" s="8"/>
      <c r="J497" s="8"/>
      <c r="K497" s="8"/>
      <c r="L497" s="8"/>
      <c r="M497" s="8"/>
      <c r="N497" s="8"/>
      <c r="O497" s="8"/>
      <c r="P497" s="8"/>
      <c r="Q497" s="9"/>
      <c r="R497" s="9"/>
      <c r="S497" s="9"/>
      <c r="T497" s="9"/>
      <c r="U497" s="9"/>
      <c r="V497" s="9"/>
    </row>
    <row r="498" spans="4:22" x14ac:dyDescent="0.25">
      <c r="D498" s="6"/>
      <c r="E498" s="80"/>
      <c r="F498" s="8"/>
      <c r="G498" s="8"/>
      <c r="H498" s="8"/>
      <c r="I498" s="8"/>
      <c r="J498" s="8"/>
      <c r="K498" s="8"/>
      <c r="L498" s="8"/>
      <c r="M498" s="8"/>
      <c r="N498" s="8"/>
      <c r="O498" s="8"/>
      <c r="P498" s="8"/>
      <c r="Q498" s="9"/>
      <c r="R498" s="9"/>
      <c r="S498" s="9"/>
      <c r="T498" s="9"/>
      <c r="U498" s="9"/>
      <c r="V498" s="9"/>
    </row>
    <row r="499" spans="4:22" x14ac:dyDescent="0.25">
      <c r="D499" s="6"/>
      <c r="E499" s="80"/>
      <c r="F499" s="8"/>
      <c r="G499" s="8"/>
      <c r="H499" s="8"/>
      <c r="I499" s="8"/>
      <c r="J499" s="8"/>
      <c r="K499" s="8"/>
      <c r="L499" s="8"/>
      <c r="M499" s="8"/>
      <c r="N499" s="8"/>
      <c r="O499" s="8"/>
      <c r="P499" s="8"/>
      <c r="Q499" s="9"/>
      <c r="R499" s="9"/>
      <c r="S499" s="9"/>
      <c r="T499" s="9"/>
      <c r="U499" s="9"/>
      <c r="V499" s="9"/>
    </row>
    <row r="500" spans="4:22" x14ac:dyDescent="0.25">
      <c r="D500" s="6"/>
      <c r="E500" s="80"/>
      <c r="F500" s="8"/>
      <c r="G500" s="8"/>
      <c r="H500" s="8"/>
      <c r="I500" s="8"/>
      <c r="J500" s="8"/>
      <c r="K500" s="8"/>
      <c r="L500" s="8"/>
      <c r="M500" s="8"/>
      <c r="N500" s="8"/>
      <c r="O500" s="8"/>
      <c r="P500" s="8"/>
      <c r="Q500" s="9"/>
      <c r="R500" s="9"/>
      <c r="S500" s="9"/>
      <c r="T500" s="9"/>
      <c r="U500" s="9"/>
      <c r="V500" s="9"/>
    </row>
    <row r="501" spans="4:22" x14ac:dyDescent="0.25">
      <c r="D501" s="6"/>
      <c r="E501" s="80"/>
      <c r="F501" s="8"/>
      <c r="G501" s="8"/>
      <c r="H501" s="8"/>
      <c r="I501" s="8"/>
      <c r="J501" s="8"/>
      <c r="K501" s="8"/>
      <c r="L501" s="8"/>
      <c r="M501" s="8"/>
      <c r="N501" s="8"/>
      <c r="O501" s="8"/>
      <c r="P501" s="8"/>
      <c r="Q501" s="9"/>
      <c r="R501" s="9"/>
      <c r="S501" s="9"/>
      <c r="T501" s="9"/>
      <c r="U501" s="9"/>
      <c r="V501" s="9"/>
    </row>
    <row r="502" spans="4:22" x14ac:dyDescent="0.25">
      <c r="D502" s="6"/>
      <c r="E502" s="80"/>
      <c r="F502" s="8"/>
      <c r="G502" s="8"/>
      <c r="H502" s="8"/>
      <c r="I502" s="8"/>
      <c r="J502" s="8"/>
      <c r="K502" s="8"/>
      <c r="L502" s="8"/>
      <c r="M502" s="8"/>
      <c r="N502" s="8"/>
      <c r="O502" s="8"/>
      <c r="P502" s="8"/>
      <c r="Q502" s="9"/>
      <c r="R502" s="9"/>
      <c r="S502" s="9"/>
      <c r="T502" s="9"/>
      <c r="U502" s="9"/>
      <c r="V502" s="9"/>
    </row>
    <row r="503" spans="4:22" x14ac:dyDescent="0.25">
      <c r="D503" s="6"/>
      <c r="E503" s="80"/>
      <c r="F503" s="8"/>
      <c r="G503" s="8"/>
      <c r="H503" s="8"/>
      <c r="I503" s="8"/>
      <c r="J503" s="8"/>
      <c r="K503" s="8"/>
      <c r="L503" s="8"/>
      <c r="M503" s="8"/>
      <c r="N503" s="8"/>
      <c r="O503" s="8"/>
      <c r="P503" s="8"/>
      <c r="Q503" s="9"/>
      <c r="R503" s="9"/>
      <c r="S503" s="9"/>
      <c r="T503" s="9"/>
      <c r="U503" s="9"/>
      <c r="V503" s="9"/>
    </row>
    <row r="504" spans="4:22" x14ac:dyDescent="0.25">
      <c r="D504" s="6"/>
      <c r="E504" s="80"/>
      <c r="F504" s="8"/>
      <c r="G504" s="8"/>
      <c r="H504" s="8"/>
      <c r="I504" s="8"/>
      <c r="J504" s="8"/>
      <c r="K504" s="8"/>
      <c r="L504" s="8"/>
      <c r="M504" s="8"/>
      <c r="N504" s="8"/>
      <c r="O504" s="8"/>
      <c r="P504" s="8"/>
      <c r="Q504" s="9"/>
      <c r="R504" s="9"/>
      <c r="S504" s="9"/>
      <c r="T504" s="9"/>
      <c r="U504" s="9"/>
      <c r="V504" s="9"/>
    </row>
    <row r="505" spans="4:22" x14ac:dyDescent="0.25">
      <c r="D505" s="6"/>
      <c r="E505" s="80"/>
      <c r="F505" s="8"/>
      <c r="G505" s="8"/>
      <c r="H505" s="8"/>
      <c r="I505" s="8"/>
      <c r="J505" s="8"/>
      <c r="K505" s="8"/>
      <c r="L505" s="8"/>
      <c r="M505" s="8"/>
      <c r="N505" s="8"/>
      <c r="O505" s="8"/>
      <c r="P505" s="8"/>
      <c r="Q505" s="9"/>
      <c r="R505" s="9"/>
      <c r="S505" s="9"/>
      <c r="T505" s="9"/>
      <c r="U505" s="9"/>
      <c r="V505" s="9"/>
    </row>
    <row r="506" spans="4:22" x14ac:dyDescent="0.25">
      <c r="D506" s="6"/>
      <c r="E506" s="80"/>
      <c r="F506" s="8"/>
      <c r="G506" s="8"/>
      <c r="H506" s="8"/>
      <c r="I506" s="8"/>
      <c r="J506" s="8"/>
      <c r="K506" s="8"/>
      <c r="L506" s="8"/>
      <c r="M506" s="8"/>
      <c r="N506" s="8"/>
      <c r="O506" s="8"/>
      <c r="P506" s="8"/>
      <c r="Q506" s="9"/>
      <c r="R506" s="9"/>
      <c r="S506" s="9"/>
      <c r="T506" s="9"/>
      <c r="U506" s="9"/>
      <c r="V506" s="9"/>
    </row>
    <row r="507" spans="4:22" x14ac:dyDescent="0.25">
      <c r="D507" s="6"/>
      <c r="E507" s="80"/>
      <c r="F507" s="8"/>
      <c r="G507" s="8"/>
      <c r="H507" s="8"/>
      <c r="I507" s="8"/>
      <c r="J507" s="8"/>
      <c r="K507" s="8"/>
      <c r="L507" s="8"/>
      <c r="M507" s="8"/>
      <c r="N507" s="8"/>
      <c r="O507" s="8"/>
      <c r="P507" s="8"/>
      <c r="Q507" s="9"/>
      <c r="R507" s="9"/>
      <c r="S507" s="9"/>
      <c r="T507" s="9"/>
      <c r="U507" s="9"/>
      <c r="V507" s="9"/>
    </row>
    <row r="508" spans="4:22" x14ac:dyDescent="0.25">
      <c r="D508" s="6"/>
      <c r="E508" s="80"/>
      <c r="F508" s="8"/>
      <c r="G508" s="8"/>
      <c r="H508" s="8"/>
      <c r="I508" s="8"/>
      <c r="J508" s="8"/>
      <c r="K508" s="8"/>
      <c r="L508" s="8"/>
      <c r="M508" s="8"/>
      <c r="N508" s="8"/>
      <c r="O508" s="8"/>
      <c r="P508" s="8"/>
      <c r="Q508" s="9"/>
      <c r="R508" s="9"/>
      <c r="S508" s="9"/>
      <c r="T508" s="9"/>
      <c r="U508" s="9"/>
      <c r="V508" s="9"/>
    </row>
    <row r="509" spans="4:22" x14ac:dyDescent="0.25">
      <c r="D509" s="6"/>
      <c r="E509" s="80"/>
      <c r="F509" s="8"/>
      <c r="G509" s="8"/>
      <c r="H509" s="8"/>
      <c r="I509" s="8"/>
      <c r="J509" s="8"/>
      <c r="K509" s="8"/>
      <c r="L509" s="8"/>
      <c r="M509" s="8"/>
      <c r="N509" s="8"/>
      <c r="O509" s="8"/>
      <c r="P509" s="8"/>
      <c r="Q509" s="9"/>
      <c r="R509" s="9"/>
      <c r="S509" s="9"/>
      <c r="T509" s="9"/>
      <c r="U509" s="9"/>
      <c r="V509" s="9"/>
    </row>
    <row r="510" spans="4:22" x14ac:dyDescent="0.25">
      <c r="D510" s="6"/>
      <c r="E510" s="80"/>
      <c r="F510" s="8"/>
      <c r="G510" s="8"/>
      <c r="H510" s="8"/>
      <c r="I510" s="8"/>
      <c r="J510" s="8"/>
      <c r="K510" s="8"/>
      <c r="L510" s="8"/>
      <c r="M510" s="8"/>
      <c r="N510" s="8"/>
      <c r="O510" s="8"/>
      <c r="P510" s="8"/>
      <c r="Q510" s="9"/>
      <c r="R510" s="9"/>
      <c r="S510" s="9"/>
      <c r="T510" s="9"/>
      <c r="U510" s="9"/>
      <c r="V510" s="9"/>
    </row>
    <row r="511" spans="4:22" x14ac:dyDescent="0.25">
      <c r="D511" s="6"/>
      <c r="E511" s="80"/>
      <c r="F511" s="8"/>
      <c r="G511" s="8"/>
      <c r="H511" s="8"/>
      <c r="I511" s="8"/>
      <c r="J511" s="8"/>
      <c r="K511" s="8"/>
      <c r="L511" s="8"/>
      <c r="M511" s="8"/>
      <c r="N511" s="8"/>
      <c r="O511" s="8"/>
      <c r="P511" s="8"/>
      <c r="Q511" s="9"/>
      <c r="R511" s="9"/>
      <c r="S511" s="9"/>
      <c r="T511" s="9"/>
      <c r="U511" s="9"/>
      <c r="V511" s="9"/>
    </row>
    <row r="512" spans="4:22" x14ac:dyDescent="0.25">
      <c r="D512" s="6"/>
      <c r="E512" s="80"/>
      <c r="F512" s="8"/>
      <c r="G512" s="8"/>
      <c r="H512" s="8"/>
      <c r="I512" s="8"/>
      <c r="J512" s="8"/>
      <c r="K512" s="8"/>
      <c r="L512" s="8"/>
      <c r="M512" s="8"/>
      <c r="N512" s="8"/>
      <c r="O512" s="8"/>
      <c r="P512" s="8"/>
      <c r="Q512" s="9"/>
      <c r="R512" s="9"/>
      <c r="S512" s="9"/>
      <c r="T512" s="9"/>
      <c r="U512" s="9"/>
      <c r="V512" s="9"/>
    </row>
    <row r="513" spans="4:22" x14ac:dyDescent="0.25">
      <c r="D513" s="6"/>
      <c r="E513" s="80"/>
      <c r="F513" s="8"/>
      <c r="G513" s="8"/>
      <c r="H513" s="8"/>
      <c r="I513" s="8"/>
      <c r="J513" s="8"/>
      <c r="K513" s="8"/>
      <c r="L513" s="8"/>
      <c r="M513" s="8"/>
      <c r="N513" s="8"/>
      <c r="O513" s="8"/>
      <c r="P513" s="8"/>
      <c r="Q513" s="9"/>
      <c r="R513" s="9"/>
      <c r="S513" s="9"/>
      <c r="T513" s="9"/>
      <c r="U513" s="9"/>
      <c r="V513" s="9"/>
    </row>
    <row r="514" spans="4:22" x14ac:dyDescent="0.25">
      <c r="D514" s="6"/>
      <c r="E514" s="80"/>
      <c r="F514" s="8"/>
      <c r="G514" s="8"/>
      <c r="H514" s="8"/>
      <c r="I514" s="8"/>
      <c r="J514" s="8"/>
      <c r="K514" s="8"/>
      <c r="L514" s="8"/>
      <c r="M514" s="8"/>
      <c r="N514" s="8"/>
      <c r="O514" s="8"/>
      <c r="P514" s="8"/>
      <c r="Q514" s="9"/>
      <c r="R514" s="9"/>
      <c r="S514" s="9"/>
      <c r="T514" s="9"/>
      <c r="U514" s="9"/>
      <c r="V514" s="9"/>
    </row>
    <row r="515" spans="4:22" x14ac:dyDescent="0.25">
      <c r="D515" s="6"/>
      <c r="E515" s="80"/>
      <c r="F515" s="8"/>
      <c r="G515" s="8"/>
      <c r="H515" s="8"/>
      <c r="I515" s="8"/>
      <c r="J515" s="8"/>
      <c r="K515" s="8"/>
      <c r="L515" s="8"/>
      <c r="M515" s="8"/>
      <c r="N515" s="8"/>
      <c r="O515" s="8"/>
      <c r="P515" s="8"/>
      <c r="Q515" s="9"/>
      <c r="R515" s="9"/>
      <c r="S515" s="9"/>
      <c r="T515" s="9"/>
      <c r="U515" s="9"/>
      <c r="V515" s="9"/>
    </row>
    <row r="516" spans="4:22" x14ac:dyDescent="0.25">
      <c r="D516" s="6"/>
      <c r="E516" s="80"/>
      <c r="F516" s="8"/>
      <c r="G516" s="8"/>
      <c r="H516" s="8"/>
      <c r="I516" s="8"/>
      <c r="J516" s="8"/>
      <c r="K516" s="8"/>
      <c r="L516" s="8"/>
      <c r="M516" s="8"/>
      <c r="N516" s="8"/>
      <c r="O516" s="8"/>
      <c r="P516" s="8"/>
      <c r="Q516" s="9"/>
      <c r="R516" s="9"/>
      <c r="S516" s="9"/>
      <c r="T516" s="9"/>
      <c r="U516" s="9"/>
      <c r="V516" s="9"/>
    </row>
    <row r="517" spans="4:22" x14ac:dyDescent="0.25">
      <c r="D517" s="6"/>
      <c r="E517" s="80"/>
      <c r="F517" s="8"/>
      <c r="G517" s="8"/>
      <c r="H517" s="8"/>
      <c r="I517" s="8"/>
      <c r="J517" s="8"/>
      <c r="K517" s="8"/>
      <c r="L517" s="8"/>
      <c r="M517" s="8"/>
      <c r="N517" s="8"/>
      <c r="O517" s="8"/>
      <c r="P517" s="8"/>
      <c r="Q517" s="9"/>
      <c r="R517" s="9"/>
      <c r="S517" s="9"/>
      <c r="T517" s="9"/>
      <c r="U517" s="9"/>
      <c r="V517" s="9"/>
    </row>
    <row r="518" spans="4:22" x14ac:dyDescent="0.25">
      <c r="D518" s="6"/>
      <c r="E518" s="80"/>
      <c r="F518" s="8"/>
      <c r="G518" s="8"/>
      <c r="H518" s="8"/>
      <c r="I518" s="8"/>
      <c r="J518" s="8"/>
      <c r="K518" s="8"/>
      <c r="L518" s="8"/>
      <c r="M518" s="8"/>
      <c r="N518" s="8"/>
      <c r="O518" s="8"/>
      <c r="P518" s="8"/>
      <c r="Q518" s="9"/>
      <c r="R518" s="9"/>
      <c r="S518" s="9"/>
      <c r="T518" s="9"/>
      <c r="U518" s="9"/>
      <c r="V518" s="9"/>
    </row>
    <row r="519" spans="4:22" x14ac:dyDescent="0.25">
      <c r="D519" s="6"/>
      <c r="E519" s="80"/>
      <c r="F519" s="8"/>
      <c r="G519" s="8"/>
      <c r="H519" s="8"/>
      <c r="I519" s="8"/>
      <c r="J519" s="8"/>
      <c r="K519" s="8"/>
      <c r="L519" s="8"/>
      <c r="M519" s="8"/>
      <c r="N519" s="8"/>
      <c r="O519" s="8"/>
      <c r="P519" s="8"/>
      <c r="Q519" s="9"/>
      <c r="R519" s="9"/>
      <c r="S519" s="9"/>
      <c r="T519" s="9"/>
      <c r="U519" s="9"/>
      <c r="V519" s="9"/>
    </row>
    <row r="520" spans="4:22" x14ac:dyDescent="0.25">
      <c r="D520" s="6"/>
      <c r="E520" s="80"/>
      <c r="F520" s="8"/>
      <c r="G520" s="8"/>
      <c r="H520" s="8"/>
      <c r="I520" s="8"/>
      <c r="J520" s="8"/>
      <c r="K520" s="8"/>
      <c r="L520" s="8"/>
      <c r="M520" s="8"/>
      <c r="N520" s="8"/>
      <c r="O520" s="8"/>
      <c r="P520" s="8"/>
      <c r="Q520" s="9"/>
      <c r="R520" s="9"/>
      <c r="S520" s="9"/>
      <c r="T520" s="9"/>
      <c r="U520" s="9"/>
      <c r="V520" s="9"/>
    </row>
    <row r="521" spans="4:22" x14ac:dyDescent="0.25">
      <c r="D521" s="6"/>
      <c r="E521" s="80"/>
      <c r="F521" s="8"/>
      <c r="G521" s="8"/>
      <c r="H521" s="8"/>
      <c r="I521" s="8"/>
      <c r="J521" s="8"/>
      <c r="K521" s="8"/>
      <c r="L521" s="8"/>
      <c r="M521" s="8"/>
      <c r="N521" s="8"/>
      <c r="O521" s="8"/>
      <c r="P521" s="8"/>
      <c r="Q521" s="9"/>
      <c r="R521" s="9"/>
      <c r="S521" s="9"/>
      <c r="T521" s="9"/>
      <c r="U521" s="9"/>
      <c r="V521" s="9"/>
    </row>
    <row r="522" spans="4:22" x14ac:dyDescent="0.25">
      <c r="D522" s="6"/>
      <c r="E522" s="80"/>
      <c r="F522" s="8"/>
      <c r="G522" s="8"/>
      <c r="H522" s="8"/>
      <c r="I522" s="8"/>
      <c r="J522" s="8"/>
      <c r="K522" s="8"/>
      <c r="L522" s="8"/>
      <c r="M522" s="8"/>
      <c r="N522" s="8"/>
      <c r="O522" s="8"/>
      <c r="P522" s="8"/>
      <c r="Q522" s="9"/>
      <c r="R522" s="9"/>
      <c r="S522" s="9"/>
      <c r="T522" s="9"/>
      <c r="U522" s="9"/>
      <c r="V522" s="9"/>
    </row>
    <row r="523" spans="4:22" x14ac:dyDescent="0.25">
      <c r="D523" s="6"/>
      <c r="E523" s="80"/>
      <c r="F523" s="8"/>
      <c r="G523" s="8"/>
      <c r="H523" s="8"/>
      <c r="I523" s="8"/>
      <c r="J523" s="8"/>
      <c r="K523" s="8"/>
      <c r="L523" s="8"/>
      <c r="M523" s="8"/>
      <c r="N523" s="8"/>
      <c r="O523" s="8"/>
      <c r="P523" s="8"/>
      <c r="Q523" s="9"/>
      <c r="R523" s="9"/>
      <c r="S523" s="9"/>
      <c r="T523" s="9"/>
      <c r="U523" s="9"/>
      <c r="V523" s="9"/>
    </row>
    <row r="524" spans="4:22" x14ac:dyDescent="0.25">
      <c r="D524" s="6"/>
      <c r="E524" s="80"/>
      <c r="F524" s="8"/>
      <c r="G524" s="8"/>
      <c r="H524" s="8"/>
      <c r="I524" s="8"/>
      <c r="J524" s="8"/>
      <c r="K524" s="8"/>
      <c r="L524" s="8"/>
      <c r="M524" s="8"/>
      <c r="N524" s="8"/>
      <c r="O524" s="8"/>
      <c r="P524" s="8"/>
      <c r="Q524" s="9"/>
      <c r="R524" s="9"/>
      <c r="S524" s="9"/>
      <c r="T524" s="9"/>
      <c r="U524" s="9"/>
      <c r="V524" s="9"/>
    </row>
    <row r="525" spans="4:22" x14ac:dyDescent="0.25">
      <c r="D525" s="6"/>
      <c r="E525" s="80"/>
      <c r="F525" s="8"/>
      <c r="G525" s="8"/>
      <c r="H525" s="8"/>
      <c r="I525" s="8"/>
      <c r="J525" s="8"/>
      <c r="K525" s="8"/>
      <c r="L525" s="8"/>
      <c r="M525" s="8"/>
      <c r="N525" s="8"/>
      <c r="O525" s="8"/>
      <c r="P525" s="8"/>
      <c r="Q525" s="9"/>
      <c r="R525" s="9"/>
      <c r="S525" s="9"/>
      <c r="T525" s="9"/>
      <c r="U525" s="9"/>
      <c r="V525" s="9"/>
    </row>
    <row r="526" spans="4:22" x14ac:dyDescent="0.25">
      <c r="D526" s="6"/>
      <c r="E526" s="80"/>
      <c r="F526" s="8"/>
      <c r="G526" s="8"/>
      <c r="H526" s="8"/>
      <c r="I526" s="8"/>
      <c r="J526" s="8"/>
      <c r="K526" s="8"/>
      <c r="L526" s="8"/>
      <c r="M526" s="8"/>
      <c r="N526" s="8"/>
      <c r="O526" s="8"/>
      <c r="P526" s="8"/>
      <c r="Q526" s="9"/>
      <c r="R526" s="9"/>
      <c r="S526" s="9"/>
      <c r="T526" s="9"/>
      <c r="U526" s="9"/>
      <c r="V526" s="9"/>
    </row>
    <row r="527" spans="4:22" x14ac:dyDescent="0.25">
      <c r="D527" s="6"/>
      <c r="E527" s="80"/>
      <c r="F527" s="8"/>
      <c r="G527" s="8"/>
      <c r="H527" s="8"/>
      <c r="I527" s="8"/>
      <c r="J527" s="8"/>
      <c r="K527" s="8"/>
      <c r="L527" s="8"/>
      <c r="M527" s="8"/>
      <c r="N527" s="8"/>
      <c r="O527" s="8"/>
      <c r="P527" s="8"/>
      <c r="Q527" s="9"/>
      <c r="R527" s="9"/>
      <c r="S527" s="9"/>
      <c r="T527" s="9"/>
      <c r="U527" s="9"/>
      <c r="V527" s="9"/>
    </row>
    <row r="528" spans="4:22" x14ac:dyDescent="0.25">
      <c r="D528" s="6"/>
      <c r="E528" s="80"/>
      <c r="F528" s="8"/>
      <c r="G528" s="8"/>
      <c r="H528" s="8"/>
      <c r="I528" s="8"/>
      <c r="J528" s="8"/>
      <c r="K528" s="8"/>
      <c r="L528" s="8"/>
      <c r="M528" s="8"/>
      <c r="N528" s="8"/>
      <c r="O528" s="8"/>
      <c r="P528" s="8"/>
      <c r="Q528" s="9"/>
      <c r="R528" s="9"/>
      <c r="S528" s="9"/>
      <c r="T528" s="9"/>
      <c r="U528" s="9"/>
      <c r="V528" s="9"/>
    </row>
    <row r="529" spans="4:22" x14ac:dyDescent="0.25">
      <c r="D529" s="6"/>
      <c r="E529" s="80"/>
      <c r="F529" s="8"/>
      <c r="G529" s="8"/>
      <c r="H529" s="8"/>
      <c r="I529" s="8"/>
      <c r="J529" s="8"/>
      <c r="K529" s="8"/>
      <c r="L529" s="8"/>
      <c r="M529" s="8"/>
      <c r="N529" s="8"/>
      <c r="O529" s="8"/>
      <c r="P529" s="8"/>
      <c r="Q529" s="9"/>
      <c r="R529" s="9"/>
      <c r="S529" s="9"/>
      <c r="T529" s="9"/>
      <c r="U529" s="9"/>
      <c r="V529" s="9"/>
    </row>
    <row r="530" spans="4:22" x14ac:dyDescent="0.25">
      <c r="D530" s="6"/>
      <c r="E530" s="80"/>
      <c r="F530" s="8"/>
      <c r="G530" s="8"/>
      <c r="H530" s="8"/>
      <c r="I530" s="8"/>
      <c r="J530" s="8"/>
      <c r="K530" s="8"/>
      <c r="L530" s="8"/>
      <c r="M530" s="8"/>
      <c r="N530" s="8"/>
      <c r="O530" s="8"/>
      <c r="P530" s="8"/>
      <c r="Q530" s="9"/>
      <c r="R530" s="9"/>
      <c r="S530" s="9"/>
      <c r="T530" s="9"/>
      <c r="U530" s="9"/>
      <c r="V530" s="9"/>
    </row>
    <row r="531" spans="4:22" x14ac:dyDescent="0.25">
      <c r="D531" s="6"/>
      <c r="E531" s="80"/>
      <c r="F531" s="8"/>
      <c r="G531" s="8"/>
      <c r="H531" s="8"/>
      <c r="I531" s="8"/>
      <c r="J531" s="8"/>
      <c r="K531" s="8"/>
      <c r="L531" s="8"/>
      <c r="M531" s="8"/>
      <c r="N531" s="8"/>
      <c r="O531" s="8"/>
      <c r="P531" s="8"/>
      <c r="Q531" s="9"/>
      <c r="R531" s="9"/>
      <c r="S531" s="9"/>
      <c r="T531" s="9"/>
      <c r="U531" s="9"/>
      <c r="V531" s="9"/>
    </row>
    <row r="532" spans="4:22" x14ac:dyDescent="0.25">
      <c r="D532" s="6"/>
      <c r="E532" s="80"/>
      <c r="F532" s="8"/>
      <c r="G532" s="8"/>
      <c r="H532" s="8"/>
      <c r="I532" s="8"/>
      <c r="J532" s="8"/>
      <c r="K532" s="8"/>
      <c r="L532" s="8"/>
      <c r="M532" s="8"/>
      <c r="N532" s="8"/>
      <c r="O532" s="8"/>
      <c r="P532" s="8"/>
      <c r="Q532" s="9"/>
      <c r="R532" s="9"/>
      <c r="S532" s="9"/>
      <c r="T532" s="9"/>
      <c r="U532" s="9"/>
      <c r="V532" s="9"/>
    </row>
    <row r="533" spans="4:22" x14ac:dyDescent="0.25">
      <c r="D533" s="6"/>
      <c r="E533" s="80"/>
      <c r="F533" s="8"/>
      <c r="G533" s="8"/>
      <c r="H533" s="8"/>
      <c r="I533" s="8"/>
      <c r="J533" s="8"/>
      <c r="K533" s="8"/>
      <c r="L533" s="8"/>
      <c r="M533" s="8"/>
      <c r="N533" s="8"/>
      <c r="O533" s="8"/>
      <c r="P533" s="8"/>
      <c r="Q533" s="9"/>
      <c r="R533" s="9"/>
      <c r="S533" s="9"/>
      <c r="T533" s="9"/>
      <c r="U533" s="9"/>
      <c r="V533" s="9"/>
    </row>
    <row r="534" spans="4:22" x14ac:dyDescent="0.25">
      <c r="D534" s="6"/>
      <c r="E534" s="80"/>
      <c r="F534" s="8"/>
      <c r="G534" s="8"/>
      <c r="H534" s="8"/>
      <c r="I534" s="8"/>
      <c r="J534" s="8"/>
      <c r="K534" s="8"/>
      <c r="L534" s="8"/>
      <c r="M534" s="8"/>
      <c r="N534" s="8"/>
      <c r="O534" s="8"/>
      <c r="P534" s="8"/>
      <c r="Q534" s="9"/>
      <c r="R534" s="9"/>
      <c r="S534" s="9"/>
      <c r="T534" s="9"/>
      <c r="U534" s="9"/>
      <c r="V534" s="9"/>
    </row>
    <row r="535" spans="4:22" x14ac:dyDescent="0.25">
      <c r="D535" s="6"/>
      <c r="E535" s="80"/>
      <c r="F535" s="8"/>
      <c r="G535" s="8"/>
      <c r="H535" s="8"/>
      <c r="I535" s="8"/>
      <c r="J535" s="8"/>
      <c r="K535" s="8"/>
      <c r="L535" s="8"/>
      <c r="M535" s="8"/>
      <c r="N535" s="8"/>
      <c r="O535" s="8"/>
      <c r="P535" s="8"/>
      <c r="Q535" s="9"/>
      <c r="R535" s="9"/>
      <c r="S535" s="9"/>
      <c r="T535" s="9"/>
      <c r="U535" s="9"/>
      <c r="V535" s="9"/>
    </row>
    <row r="536" spans="4:22" x14ac:dyDescent="0.25">
      <c r="D536" s="6"/>
      <c r="E536" s="80"/>
      <c r="F536" s="8"/>
      <c r="G536" s="8"/>
      <c r="H536" s="8"/>
      <c r="I536" s="8"/>
      <c r="J536" s="8"/>
      <c r="K536" s="8"/>
      <c r="L536" s="8"/>
      <c r="M536" s="8"/>
      <c r="N536" s="8"/>
      <c r="O536" s="8"/>
      <c r="P536" s="8"/>
      <c r="Q536" s="9"/>
      <c r="R536" s="9"/>
      <c r="S536" s="9"/>
      <c r="T536" s="9"/>
      <c r="U536" s="9"/>
      <c r="V536" s="9"/>
    </row>
    <row r="537" spans="4:22" x14ac:dyDescent="0.25">
      <c r="D537" s="6"/>
      <c r="E537" s="80"/>
      <c r="F537" s="8"/>
      <c r="G537" s="8"/>
      <c r="H537" s="8"/>
      <c r="I537" s="8"/>
      <c r="J537" s="8"/>
      <c r="K537" s="8"/>
      <c r="L537" s="8"/>
      <c r="M537" s="8"/>
      <c r="N537" s="8"/>
      <c r="O537" s="8"/>
      <c r="P537" s="8"/>
      <c r="Q537" s="9"/>
      <c r="R537" s="9"/>
      <c r="S537" s="9"/>
      <c r="T537" s="9"/>
      <c r="U537" s="9"/>
      <c r="V537" s="9"/>
    </row>
    <row r="538" spans="4:22" x14ac:dyDescent="0.25">
      <c r="D538" s="6"/>
      <c r="E538" s="80"/>
      <c r="F538" s="8"/>
      <c r="G538" s="8"/>
      <c r="H538" s="8"/>
      <c r="I538" s="8"/>
      <c r="J538" s="8"/>
      <c r="K538" s="8"/>
      <c r="L538" s="8"/>
      <c r="M538" s="8"/>
      <c r="N538" s="8"/>
      <c r="O538" s="8"/>
      <c r="P538" s="8"/>
      <c r="Q538" s="9"/>
      <c r="R538" s="9"/>
      <c r="S538" s="9"/>
      <c r="T538" s="9"/>
      <c r="U538" s="9"/>
      <c r="V538" s="9"/>
    </row>
    <row r="539" spans="4:22" x14ac:dyDescent="0.25">
      <c r="D539" s="6"/>
      <c r="E539" s="80"/>
      <c r="F539" s="8"/>
      <c r="G539" s="8"/>
      <c r="H539" s="8"/>
      <c r="I539" s="8"/>
      <c r="J539" s="8"/>
      <c r="K539" s="8"/>
      <c r="L539" s="8"/>
      <c r="M539" s="8"/>
      <c r="N539" s="8"/>
      <c r="O539" s="8"/>
      <c r="P539" s="8"/>
      <c r="Q539" s="9"/>
      <c r="R539" s="9"/>
      <c r="S539" s="9"/>
      <c r="T539" s="9"/>
      <c r="U539" s="9"/>
      <c r="V539" s="9"/>
    </row>
    <row r="540" spans="4:22" x14ac:dyDescent="0.25">
      <c r="D540" s="6"/>
      <c r="E540" s="80"/>
      <c r="F540" s="8"/>
      <c r="G540" s="8"/>
      <c r="H540" s="8"/>
      <c r="I540" s="8"/>
      <c r="J540" s="8"/>
      <c r="K540" s="8"/>
      <c r="L540" s="8"/>
      <c r="M540" s="8"/>
      <c r="N540" s="8"/>
      <c r="O540" s="8"/>
      <c r="P540" s="8"/>
      <c r="Q540" s="9"/>
      <c r="R540" s="9"/>
      <c r="S540" s="9"/>
      <c r="T540" s="9"/>
      <c r="U540" s="9"/>
      <c r="V540" s="9"/>
    </row>
    <row r="541" spans="4:22" x14ac:dyDescent="0.25">
      <c r="D541" s="6"/>
      <c r="E541" s="80"/>
      <c r="F541" s="8"/>
      <c r="G541" s="8"/>
      <c r="H541" s="8"/>
      <c r="I541" s="8"/>
      <c r="J541" s="8"/>
      <c r="K541" s="8"/>
      <c r="L541" s="8"/>
      <c r="M541" s="8"/>
      <c r="N541" s="8"/>
      <c r="O541" s="8"/>
      <c r="P541" s="8"/>
      <c r="Q541" s="9"/>
      <c r="R541" s="9"/>
      <c r="S541" s="9"/>
      <c r="T541" s="9"/>
      <c r="U541" s="9"/>
      <c r="V541" s="9"/>
    </row>
    <row r="542" spans="4:22" x14ac:dyDescent="0.25">
      <c r="D542" s="6"/>
      <c r="E542" s="80"/>
      <c r="F542" s="8"/>
      <c r="G542" s="8"/>
      <c r="H542" s="8"/>
      <c r="I542" s="8"/>
      <c r="J542" s="8"/>
      <c r="K542" s="8"/>
      <c r="L542" s="8"/>
      <c r="M542" s="8"/>
      <c r="N542" s="8"/>
      <c r="O542" s="8"/>
      <c r="P542" s="8"/>
      <c r="Q542" s="9"/>
      <c r="R542" s="9"/>
      <c r="S542" s="9"/>
      <c r="T542" s="9"/>
      <c r="U542" s="9"/>
      <c r="V542" s="9"/>
    </row>
    <row r="543" spans="4:22" x14ac:dyDescent="0.25">
      <c r="D543" s="6"/>
      <c r="E543" s="80"/>
      <c r="F543" s="8"/>
      <c r="G543" s="8"/>
      <c r="H543" s="8"/>
      <c r="I543" s="8"/>
      <c r="J543" s="8"/>
      <c r="K543" s="8"/>
      <c r="L543" s="8"/>
      <c r="M543" s="8"/>
      <c r="N543" s="8"/>
      <c r="O543" s="8"/>
      <c r="P543" s="8"/>
      <c r="Q543" s="9"/>
      <c r="R543" s="9"/>
      <c r="S543" s="9"/>
      <c r="T543" s="9"/>
      <c r="U543" s="9"/>
      <c r="V543" s="9"/>
    </row>
    <row r="544" spans="4:22" x14ac:dyDescent="0.25">
      <c r="D544" s="6"/>
      <c r="E544" s="80"/>
      <c r="F544" s="8"/>
      <c r="G544" s="8"/>
      <c r="H544" s="8"/>
      <c r="I544" s="8"/>
      <c r="J544" s="8"/>
      <c r="K544" s="8"/>
      <c r="L544" s="8"/>
      <c r="M544" s="8"/>
      <c r="N544" s="8"/>
      <c r="O544" s="8"/>
      <c r="P544" s="8"/>
      <c r="Q544" s="9"/>
      <c r="R544" s="9"/>
      <c r="S544" s="9"/>
      <c r="T544" s="9"/>
      <c r="U544" s="9"/>
      <c r="V544" s="9"/>
    </row>
    <row r="545" spans="4:22" x14ac:dyDescent="0.25">
      <c r="D545" s="6"/>
      <c r="E545" s="80"/>
      <c r="F545" s="8"/>
      <c r="G545" s="8"/>
      <c r="H545" s="8"/>
      <c r="I545" s="8"/>
      <c r="J545" s="8"/>
      <c r="K545" s="8"/>
      <c r="L545" s="8"/>
      <c r="M545" s="8"/>
      <c r="N545" s="8"/>
      <c r="O545" s="8"/>
      <c r="P545" s="8"/>
      <c r="Q545" s="9"/>
      <c r="R545" s="9"/>
      <c r="S545" s="9"/>
      <c r="T545" s="9"/>
      <c r="U545" s="9"/>
      <c r="V545" s="9"/>
    </row>
    <row r="546" spans="4:22" x14ac:dyDescent="0.25">
      <c r="D546" s="6"/>
      <c r="E546" s="80"/>
      <c r="F546" s="8"/>
      <c r="G546" s="8"/>
      <c r="H546" s="8"/>
      <c r="I546" s="8"/>
      <c r="J546" s="8"/>
      <c r="K546" s="8"/>
      <c r="L546" s="8"/>
      <c r="M546" s="8"/>
      <c r="N546" s="8"/>
      <c r="O546" s="8"/>
      <c r="P546" s="8"/>
      <c r="Q546" s="9"/>
      <c r="R546" s="9"/>
      <c r="S546" s="9"/>
      <c r="T546" s="9"/>
      <c r="U546" s="9"/>
      <c r="V546" s="9"/>
    </row>
    <row r="547" spans="4:22" x14ac:dyDescent="0.25">
      <c r="D547" s="6"/>
      <c r="E547" s="80"/>
      <c r="F547" s="8"/>
      <c r="G547" s="8"/>
      <c r="H547" s="8"/>
      <c r="I547" s="8"/>
      <c r="J547" s="8"/>
      <c r="K547" s="8"/>
      <c r="L547" s="8"/>
      <c r="M547" s="8"/>
      <c r="N547" s="8"/>
      <c r="O547" s="8"/>
      <c r="P547" s="8"/>
      <c r="Q547" s="9"/>
      <c r="R547" s="9"/>
      <c r="S547" s="9"/>
      <c r="T547" s="9"/>
      <c r="U547" s="9"/>
      <c r="V547" s="9"/>
    </row>
    <row r="548" spans="4:22" x14ac:dyDescent="0.25">
      <c r="D548" s="6"/>
      <c r="E548" s="80"/>
      <c r="F548" s="8"/>
      <c r="G548" s="8"/>
      <c r="H548" s="8"/>
      <c r="I548" s="8"/>
      <c r="J548" s="8"/>
      <c r="K548" s="8"/>
      <c r="L548" s="8"/>
      <c r="M548" s="8"/>
      <c r="N548" s="8"/>
      <c r="O548" s="8"/>
      <c r="P548" s="8"/>
      <c r="Q548" s="9"/>
      <c r="R548" s="9"/>
      <c r="S548" s="9"/>
      <c r="T548" s="9"/>
      <c r="U548" s="9"/>
      <c r="V548" s="9"/>
    </row>
    <row r="549" spans="4:22" x14ac:dyDescent="0.25">
      <c r="D549" s="6"/>
      <c r="E549" s="80"/>
      <c r="F549" s="8"/>
      <c r="G549" s="8"/>
      <c r="H549" s="8"/>
      <c r="I549" s="8"/>
      <c r="J549" s="8"/>
      <c r="K549" s="8"/>
      <c r="L549" s="8"/>
      <c r="M549" s="8"/>
      <c r="N549" s="8"/>
      <c r="O549" s="8"/>
      <c r="P549" s="8"/>
      <c r="Q549" s="9"/>
      <c r="R549" s="9"/>
      <c r="S549" s="9"/>
      <c r="T549" s="9"/>
      <c r="U549" s="9"/>
      <c r="V549" s="9"/>
    </row>
    <row r="550" spans="4:22" x14ac:dyDescent="0.25">
      <c r="D550" s="6"/>
      <c r="E550" s="80"/>
      <c r="F550" s="8"/>
      <c r="G550" s="8"/>
      <c r="H550" s="8"/>
      <c r="I550" s="8"/>
      <c r="J550" s="8"/>
      <c r="K550" s="8"/>
      <c r="L550" s="8"/>
      <c r="M550" s="8"/>
      <c r="N550" s="8"/>
      <c r="O550" s="8"/>
      <c r="P550" s="8"/>
      <c r="Q550" s="9"/>
      <c r="R550" s="9"/>
      <c r="S550" s="9"/>
      <c r="T550" s="9"/>
      <c r="U550" s="9"/>
      <c r="V550" s="9"/>
    </row>
    <row r="551" spans="4:22" x14ac:dyDescent="0.25">
      <c r="D551" s="6"/>
      <c r="E551" s="80"/>
      <c r="F551" s="8"/>
      <c r="G551" s="8"/>
      <c r="H551" s="8"/>
      <c r="I551" s="8"/>
      <c r="J551" s="8"/>
      <c r="K551" s="8"/>
      <c r="L551" s="8"/>
      <c r="M551" s="8"/>
      <c r="N551" s="8"/>
      <c r="O551" s="8"/>
      <c r="P551" s="8"/>
      <c r="Q551" s="9"/>
      <c r="R551" s="9"/>
      <c r="S551" s="9"/>
      <c r="T551" s="9"/>
      <c r="U551" s="9"/>
      <c r="V551" s="9"/>
    </row>
    <row r="552" spans="4:22" x14ac:dyDescent="0.25">
      <c r="D552" s="6"/>
      <c r="E552" s="80"/>
      <c r="F552" s="8"/>
      <c r="G552" s="8"/>
      <c r="H552" s="8"/>
      <c r="I552" s="8"/>
      <c r="J552" s="8"/>
      <c r="K552" s="8"/>
      <c r="L552" s="8"/>
      <c r="M552" s="8"/>
      <c r="N552" s="8"/>
      <c r="O552" s="8"/>
      <c r="P552" s="8"/>
      <c r="Q552" s="9"/>
      <c r="R552" s="9"/>
      <c r="S552" s="9"/>
      <c r="T552" s="9"/>
      <c r="U552" s="9"/>
      <c r="V552" s="9"/>
    </row>
    <row r="553" spans="4:22" x14ac:dyDescent="0.25">
      <c r="D553" s="6"/>
      <c r="E553" s="80"/>
      <c r="F553" s="8"/>
      <c r="G553" s="8"/>
      <c r="H553" s="8"/>
      <c r="I553" s="8"/>
      <c r="J553" s="8"/>
      <c r="K553" s="8"/>
      <c r="L553" s="8"/>
      <c r="M553" s="8"/>
      <c r="N553" s="8"/>
      <c r="O553" s="8"/>
      <c r="P553" s="8"/>
      <c r="Q553" s="9"/>
      <c r="R553" s="9"/>
      <c r="S553" s="9"/>
      <c r="T553" s="9"/>
      <c r="U553" s="9"/>
      <c r="V553" s="9"/>
    </row>
    <row r="554" spans="4:22" x14ac:dyDescent="0.25">
      <c r="D554" s="6"/>
      <c r="E554" s="80"/>
      <c r="F554" s="8"/>
      <c r="G554" s="8"/>
      <c r="H554" s="8"/>
      <c r="I554" s="8"/>
      <c r="J554" s="8"/>
      <c r="K554" s="8"/>
      <c r="L554" s="8"/>
      <c r="M554" s="8"/>
      <c r="N554" s="8"/>
      <c r="O554" s="8"/>
      <c r="P554" s="8"/>
      <c r="Q554" s="9"/>
      <c r="R554" s="9"/>
      <c r="S554" s="9"/>
      <c r="T554" s="9"/>
      <c r="U554" s="9"/>
      <c r="V554" s="9"/>
    </row>
    <row r="555" spans="4:22" x14ac:dyDescent="0.25">
      <c r="D555" s="6"/>
      <c r="E555" s="80"/>
      <c r="F555" s="8"/>
      <c r="G555" s="8"/>
      <c r="H555" s="8"/>
      <c r="I555" s="8"/>
      <c r="J555" s="8"/>
      <c r="K555" s="8"/>
      <c r="L555" s="8"/>
      <c r="M555" s="8"/>
      <c r="N555" s="8"/>
      <c r="O555" s="8"/>
      <c r="P555" s="8"/>
      <c r="Q555" s="9"/>
      <c r="R555" s="9"/>
      <c r="S555" s="9"/>
      <c r="T555" s="9"/>
      <c r="U555" s="9"/>
      <c r="V555" s="9"/>
    </row>
    <row r="556" spans="4:22" x14ac:dyDescent="0.25">
      <c r="D556" s="6"/>
      <c r="E556" s="80"/>
      <c r="F556" s="8"/>
      <c r="G556" s="8"/>
      <c r="H556" s="8"/>
      <c r="I556" s="8"/>
      <c r="J556" s="8"/>
      <c r="K556" s="8"/>
      <c r="L556" s="8"/>
      <c r="M556" s="8"/>
      <c r="N556" s="8"/>
      <c r="O556" s="8"/>
      <c r="P556" s="8"/>
      <c r="Q556" s="9"/>
      <c r="R556" s="9"/>
      <c r="S556" s="9"/>
      <c r="T556" s="9"/>
      <c r="U556" s="9"/>
      <c r="V556" s="9"/>
    </row>
    <row r="557" spans="4:22" x14ac:dyDescent="0.25">
      <c r="D557" s="6"/>
      <c r="E557" s="80"/>
      <c r="F557" s="8"/>
      <c r="G557" s="8"/>
      <c r="H557" s="8"/>
      <c r="I557" s="8"/>
      <c r="J557" s="8"/>
      <c r="K557" s="8"/>
      <c r="L557" s="8"/>
      <c r="M557" s="8"/>
      <c r="N557" s="8"/>
      <c r="O557" s="8"/>
      <c r="P557" s="8"/>
      <c r="Q557" s="9"/>
      <c r="R557" s="9"/>
      <c r="S557" s="9"/>
      <c r="T557" s="9"/>
      <c r="U557" s="9"/>
      <c r="V557" s="9"/>
    </row>
    <row r="558" spans="4:22" x14ac:dyDescent="0.25">
      <c r="D558" s="6"/>
      <c r="E558" s="80"/>
      <c r="F558" s="8"/>
      <c r="G558" s="8"/>
      <c r="H558" s="8"/>
      <c r="I558" s="8"/>
      <c r="J558" s="8"/>
      <c r="K558" s="8"/>
      <c r="L558" s="8"/>
      <c r="M558" s="8"/>
      <c r="N558" s="8"/>
      <c r="O558" s="8"/>
      <c r="P558" s="8"/>
      <c r="Q558" s="9"/>
      <c r="R558" s="9"/>
      <c r="S558" s="9"/>
      <c r="T558" s="9"/>
      <c r="U558" s="9"/>
      <c r="V558" s="9"/>
    </row>
    <row r="559" spans="4:22" x14ac:dyDescent="0.25">
      <c r="D559" s="6"/>
      <c r="E559" s="80"/>
      <c r="F559" s="8"/>
      <c r="G559" s="8"/>
      <c r="H559" s="8"/>
      <c r="I559" s="8"/>
      <c r="J559" s="8"/>
      <c r="K559" s="8"/>
      <c r="L559" s="8"/>
      <c r="M559" s="8"/>
      <c r="N559" s="8"/>
      <c r="O559" s="8"/>
      <c r="P559" s="8"/>
      <c r="Q559" s="9"/>
      <c r="R559" s="9"/>
      <c r="S559" s="9"/>
      <c r="T559" s="9"/>
      <c r="U559" s="9"/>
      <c r="V559" s="9"/>
    </row>
    <row r="560" spans="4:22" x14ac:dyDescent="0.25">
      <c r="D560" s="6"/>
      <c r="E560" s="80"/>
      <c r="F560" s="8"/>
      <c r="G560" s="8"/>
      <c r="H560" s="8"/>
      <c r="I560" s="8"/>
      <c r="J560" s="8"/>
      <c r="K560" s="8"/>
      <c r="L560" s="8"/>
      <c r="M560" s="8"/>
      <c r="N560" s="8"/>
      <c r="O560" s="8"/>
      <c r="P560" s="8"/>
      <c r="Q560" s="9"/>
      <c r="R560" s="9"/>
      <c r="S560" s="9"/>
      <c r="T560" s="9"/>
      <c r="U560" s="9"/>
      <c r="V560" s="9"/>
    </row>
    <row r="561" spans="4:22" x14ac:dyDescent="0.25">
      <c r="D561" s="6"/>
      <c r="E561" s="80"/>
      <c r="F561" s="8"/>
      <c r="G561" s="8"/>
      <c r="H561" s="8"/>
      <c r="I561" s="8"/>
      <c r="J561" s="8"/>
      <c r="K561" s="8"/>
      <c r="L561" s="8"/>
      <c r="M561" s="8"/>
      <c r="N561" s="8"/>
      <c r="O561" s="8"/>
      <c r="P561" s="8"/>
      <c r="Q561" s="9"/>
      <c r="R561" s="9"/>
      <c r="S561" s="9"/>
      <c r="T561" s="9"/>
      <c r="U561" s="9"/>
      <c r="V561" s="9"/>
    </row>
    <row r="562" spans="4:22" x14ac:dyDescent="0.25">
      <c r="D562" s="6"/>
      <c r="E562" s="80"/>
      <c r="F562" s="8"/>
      <c r="G562" s="8"/>
      <c r="H562" s="8"/>
      <c r="I562" s="8"/>
      <c r="J562" s="8"/>
      <c r="K562" s="8"/>
      <c r="L562" s="8"/>
      <c r="M562" s="8"/>
      <c r="N562" s="8"/>
      <c r="O562" s="8"/>
      <c r="P562" s="8"/>
      <c r="Q562" s="9"/>
      <c r="R562" s="9"/>
      <c r="S562" s="9"/>
      <c r="T562" s="9"/>
      <c r="U562" s="9"/>
      <c r="V562" s="9"/>
    </row>
    <row r="563" spans="4:22" x14ac:dyDescent="0.25">
      <c r="D563" s="6"/>
      <c r="E563" s="80"/>
      <c r="F563" s="8"/>
      <c r="G563" s="8"/>
      <c r="H563" s="8"/>
      <c r="I563" s="8"/>
      <c r="J563" s="8"/>
      <c r="K563" s="8"/>
      <c r="L563" s="8"/>
      <c r="M563" s="8"/>
      <c r="N563" s="8"/>
      <c r="O563" s="8"/>
      <c r="P563" s="8"/>
      <c r="Q563" s="9"/>
      <c r="R563" s="9"/>
      <c r="S563" s="9"/>
      <c r="T563" s="9"/>
      <c r="U563" s="9"/>
      <c r="V563" s="9"/>
    </row>
    <row r="564" spans="4:22" x14ac:dyDescent="0.25">
      <c r="D564" s="6"/>
      <c r="E564" s="80"/>
      <c r="F564" s="8"/>
      <c r="G564" s="8"/>
      <c r="H564" s="8"/>
      <c r="I564" s="8"/>
      <c r="J564" s="8"/>
      <c r="K564" s="8"/>
      <c r="L564" s="8"/>
      <c r="M564" s="8"/>
      <c r="N564" s="8"/>
      <c r="O564" s="8"/>
      <c r="P564" s="8"/>
      <c r="Q564" s="9"/>
      <c r="R564" s="9"/>
      <c r="S564" s="9"/>
      <c r="T564" s="9"/>
      <c r="U564" s="9"/>
      <c r="V564" s="9"/>
    </row>
    <row r="565" spans="4:22" x14ac:dyDescent="0.25">
      <c r="D565" s="6"/>
      <c r="E565" s="80"/>
      <c r="F565" s="8"/>
      <c r="G565" s="8"/>
      <c r="H565" s="8"/>
      <c r="I565" s="8"/>
      <c r="J565" s="8"/>
      <c r="K565" s="8"/>
      <c r="L565" s="8"/>
      <c r="M565" s="8"/>
      <c r="N565" s="8"/>
      <c r="O565" s="8"/>
      <c r="P565" s="8"/>
      <c r="Q565" s="9"/>
      <c r="R565" s="9"/>
      <c r="S565" s="9"/>
      <c r="T565" s="9"/>
      <c r="U565" s="9"/>
      <c r="V565" s="9"/>
    </row>
    <row r="566" spans="4:22" x14ac:dyDescent="0.25">
      <c r="D566" s="6"/>
      <c r="E566" s="80"/>
      <c r="F566" s="8"/>
      <c r="G566" s="8"/>
      <c r="H566" s="8"/>
      <c r="I566" s="8"/>
      <c r="J566" s="8"/>
      <c r="K566" s="8"/>
      <c r="L566" s="8"/>
      <c r="M566" s="8"/>
      <c r="N566" s="8"/>
      <c r="O566" s="8"/>
      <c r="P566" s="8"/>
      <c r="Q566" s="9"/>
      <c r="R566" s="9"/>
      <c r="S566" s="9"/>
      <c r="T566" s="9"/>
      <c r="U566" s="9"/>
      <c r="V566" s="9"/>
    </row>
    <row r="567" spans="4:22" x14ac:dyDescent="0.25">
      <c r="D567" s="6"/>
      <c r="E567" s="80"/>
      <c r="F567" s="8"/>
      <c r="G567" s="8"/>
      <c r="H567" s="8"/>
      <c r="I567" s="8"/>
      <c r="J567" s="8"/>
      <c r="K567" s="8"/>
      <c r="L567" s="8"/>
      <c r="M567" s="8"/>
      <c r="N567" s="8"/>
      <c r="O567" s="8"/>
      <c r="P567" s="8"/>
      <c r="Q567" s="9"/>
      <c r="R567" s="9"/>
      <c r="S567" s="9"/>
      <c r="T567" s="9"/>
      <c r="U567" s="9"/>
      <c r="V567" s="9"/>
    </row>
    <row r="568" spans="4:22" x14ac:dyDescent="0.25">
      <c r="D568" s="6"/>
      <c r="E568" s="80"/>
      <c r="F568" s="8"/>
      <c r="G568" s="8"/>
      <c r="H568" s="8"/>
      <c r="I568" s="8"/>
      <c r="J568" s="8"/>
      <c r="K568" s="8"/>
      <c r="L568" s="8"/>
      <c r="M568" s="8"/>
      <c r="N568" s="8"/>
      <c r="O568" s="8"/>
      <c r="P568" s="8"/>
      <c r="Q568" s="9"/>
      <c r="R568" s="9"/>
      <c r="S568" s="9"/>
      <c r="T568" s="9"/>
      <c r="U568" s="9"/>
      <c r="V568" s="9"/>
    </row>
    <row r="569" spans="4:22" x14ac:dyDescent="0.25">
      <c r="D569" s="6"/>
      <c r="E569" s="80"/>
      <c r="F569" s="8"/>
      <c r="G569" s="8"/>
      <c r="H569" s="8"/>
      <c r="I569" s="8"/>
      <c r="J569" s="8"/>
      <c r="K569" s="8"/>
      <c r="L569" s="8"/>
      <c r="M569" s="8"/>
      <c r="N569" s="8"/>
      <c r="O569" s="8"/>
      <c r="P569" s="8"/>
      <c r="Q569" s="9"/>
      <c r="R569" s="9"/>
      <c r="S569" s="9"/>
      <c r="T569" s="9"/>
      <c r="U569" s="9"/>
      <c r="V569" s="9"/>
    </row>
    <row r="570" spans="4:22" x14ac:dyDescent="0.25">
      <c r="D570" s="6"/>
      <c r="E570" s="80"/>
      <c r="F570" s="8"/>
      <c r="G570" s="8"/>
      <c r="H570" s="8"/>
      <c r="I570" s="8"/>
      <c r="J570" s="8"/>
      <c r="K570" s="8"/>
      <c r="L570" s="8"/>
      <c r="M570" s="8"/>
      <c r="N570" s="8"/>
      <c r="O570" s="8"/>
      <c r="P570" s="8"/>
      <c r="Q570" s="9"/>
      <c r="R570" s="9"/>
      <c r="S570" s="9"/>
      <c r="T570" s="9"/>
      <c r="U570" s="9"/>
      <c r="V570" s="9"/>
    </row>
    <row r="571" spans="4:22" x14ac:dyDescent="0.25">
      <c r="D571" s="6"/>
      <c r="E571" s="80"/>
      <c r="F571" s="8"/>
      <c r="G571" s="8"/>
      <c r="H571" s="8"/>
      <c r="I571" s="8"/>
      <c r="J571" s="8"/>
      <c r="K571" s="8"/>
      <c r="L571" s="8"/>
      <c r="M571" s="8"/>
      <c r="N571" s="8"/>
      <c r="O571" s="8"/>
      <c r="P571" s="8"/>
      <c r="Q571" s="9"/>
      <c r="R571" s="9"/>
      <c r="S571" s="9"/>
      <c r="T571" s="9"/>
      <c r="U571" s="9"/>
      <c r="V571" s="9"/>
    </row>
    <row r="572" spans="4:22" x14ac:dyDescent="0.25">
      <c r="D572" s="6"/>
      <c r="E572" s="80"/>
      <c r="F572" s="8"/>
      <c r="G572" s="8"/>
      <c r="H572" s="8"/>
      <c r="I572" s="8"/>
      <c r="J572" s="8"/>
      <c r="K572" s="8"/>
      <c r="L572" s="8"/>
      <c r="M572" s="8"/>
      <c r="N572" s="8"/>
      <c r="O572" s="8"/>
      <c r="P572" s="8"/>
      <c r="Q572" s="9"/>
      <c r="R572" s="9"/>
      <c r="S572" s="9"/>
      <c r="T572" s="9"/>
      <c r="U572" s="9"/>
      <c r="V572" s="9"/>
    </row>
    <row r="573" spans="4:22" x14ac:dyDescent="0.25">
      <c r="D573" s="6"/>
      <c r="E573" s="80"/>
      <c r="F573" s="8"/>
      <c r="G573" s="8"/>
      <c r="H573" s="8"/>
      <c r="I573" s="8"/>
      <c r="J573" s="8"/>
      <c r="K573" s="8"/>
      <c r="L573" s="8"/>
      <c r="M573" s="8"/>
      <c r="N573" s="8"/>
      <c r="O573" s="8"/>
      <c r="P573" s="8"/>
      <c r="Q573" s="9"/>
      <c r="R573" s="9"/>
      <c r="S573" s="9"/>
      <c r="T573" s="9"/>
      <c r="U573" s="9"/>
      <c r="V573" s="9"/>
    </row>
    <row r="574" spans="4:22" x14ac:dyDescent="0.25">
      <c r="D574" s="6"/>
      <c r="E574" s="80"/>
      <c r="F574" s="8"/>
      <c r="G574" s="8"/>
      <c r="H574" s="8"/>
      <c r="I574" s="8"/>
      <c r="J574" s="8"/>
      <c r="K574" s="8"/>
      <c r="L574" s="8"/>
      <c r="M574" s="8"/>
      <c r="N574" s="8"/>
      <c r="O574" s="8"/>
      <c r="P574" s="8"/>
      <c r="Q574" s="9"/>
      <c r="R574" s="9"/>
      <c r="S574" s="9"/>
      <c r="T574" s="9"/>
      <c r="U574" s="9"/>
      <c r="V574" s="9"/>
    </row>
    <row r="575" spans="4:22" x14ac:dyDescent="0.25">
      <c r="D575" s="6"/>
      <c r="E575" s="80"/>
      <c r="F575" s="8"/>
      <c r="G575" s="8"/>
      <c r="H575" s="8"/>
      <c r="I575" s="8"/>
      <c r="J575" s="8"/>
      <c r="K575" s="8"/>
      <c r="L575" s="8"/>
      <c r="M575" s="8"/>
      <c r="N575" s="8"/>
      <c r="O575" s="8"/>
      <c r="P575" s="8"/>
      <c r="Q575" s="9"/>
      <c r="R575" s="9"/>
      <c r="S575" s="9"/>
      <c r="T575" s="9"/>
      <c r="U575" s="9"/>
      <c r="V575" s="9"/>
    </row>
    <row r="576" spans="4:22" x14ac:dyDescent="0.25">
      <c r="D576" s="6"/>
      <c r="E576" s="80"/>
      <c r="F576" s="8"/>
      <c r="G576" s="8"/>
      <c r="H576" s="8"/>
      <c r="I576" s="8"/>
      <c r="J576" s="8"/>
      <c r="K576" s="8"/>
      <c r="L576" s="8"/>
      <c r="M576" s="8"/>
      <c r="N576" s="8"/>
      <c r="O576" s="8"/>
      <c r="P576" s="8"/>
      <c r="Q576" s="9"/>
      <c r="R576" s="9"/>
      <c r="S576" s="9"/>
      <c r="T576" s="9"/>
      <c r="U576" s="9"/>
      <c r="V576" s="9"/>
    </row>
    <row r="577" spans="4:22" x14ac:dyDescent="0.25">
      <c r="D577" s="6"/>
      <c r="E577" s="80"/>
      <c r="F577" s="8"/>
      <c r="G577" s="8"/>
      <c r="H577" s="8"/>
      <c r="I577" s="8"/>
      <c r="J577" s="8"/>
      <c r="K577" s="8"/>
      <c r="L577" s="8"/>
      <c r="M577" s="8"/>
      <c r="N577" s="8"/>
      <c r="O577" s="8"/>
      <c r="P577" s="8"/>
      <c r="Q577" s="9"/>
      <c r="R577" s="9"/>
      <c r="S577" s="9"/>
      <c r="T577" s="9"/>
      <c r="U577" s="9"/>
      <c r="V577" s="9"/>
    </row>
    <row r="578" spans="4:22" x14ac:dyDescent="0.25">
      <c r="D578" s="6"/>
      <c r="E578" s="80"/>
      <c r="F578" s="8"/>
      <c r="G578" s="8"/>
      <c r="H578" s="8"/>
      <c r="I578" s="8"/>
      <c r="J578" s="8"/>
      <c r="K578" s="8"/>
      <c r="L578" s="8"/>
      <c r="M578" s="8"/>
      <c r="N578" s="8"/>
      <c r="O578" s="8"/>
      <c r="P578" s="8"/>
      <c r="Q578" s="9"/>
      <c r="R578" s="9"/>
      <c r="S578" s="9"/>
      <c r="T578" s="9"/>
      <c r="U578" s="9"/>
      <c r="V578" s="9"/>
    </row>
    <row r="579" spans="4:22" x14ac:dyDescent="0.25">
      <c r="D579" s="6"/>
      <c r="E579" s="80"/>
      <c r="F579" s="8"/>
      <c r="G579" s="8"/>
      <c r="H579" s="8"/>
      <c r="I579" s="8"/>
      <c r="J579" s="8"/>
      <c r="K579" s="8"/>
      <c r="L579" s="8"/>
      <c r="M579" s="8"/>
      <c r="N579" s="8"/>
      <c r="O579" s="8"/>
      <c r="P579" s="8"/>
      <c r="Q579" s="9"/>
      <c r="R579" s="9"/>
      <c r="S579" s="9"/>
      <c r="T579" s="9"/>
      <c r="U579" s="9"/>
      <c r="V579" s="9"/>
    </row>
    <row r="580" spans="4:22" x14ac:dyDescent="0.25">
      <c r="D580" s="6"/>
      <c r="E580" s="80"/>
      <c r="F580" s="8"/>
      <c r="G580" s="8"/>
      <c r="H580" s="8"/>
      <c r="I580" s="8"/>
      <c r="J580" s="8"/>
      <c r="K580" s="8"/>
      <c r="L580" s="8"/>
      <c r="M580" s="8"/>
      <c r="N580" s="8"/>
      <c r="O580" s="8"/>
      <c r="P580" s="8"/>
      <c r="Q580" s="9"/>
      <c r="R580" s="9"/>
      <c r="S580" s="9"/>
      <c r="T580" s="9"/>
      <c r="U580" s="9"/>
      <c r="V580" s="9"/>
    </row>
    <row r="581" spans="4:22" x14ac:dyDescent="0.25">
      <c r="D581" s="6"/>
      <c r="E581" s="80"/>
      <c r="F581" s="8"/>
      <c r="G581" s="8"/>
      <c r="H581" s="8"/>
      <c r="I581" s="8"/>
      <c r="J581" s="8"/>
      <c r="K581" s="8"/>
      <c r="L581" s="8"/>
      <c r="M581" s="8"/>
      <c r="N581" s="8"/>
      <c r="O581" s="8"/>
      <c r="P581" s="8"/>
      <c r="Q581" s="9"/>
      <c r="R581" s="9"/>
      <c r="S581" s="9"/>
      <c r="T581" s="9"/>
      <c r="U581" s="9"/>
      <c r="V581" s="9"/>
    </row>
    <row r="582" spans="4:22" x14ac:dyDescent="0.25">
      <c r="D582" s="6"/>
      <c r="E582" s="80"/>
      <c r="F582" s="8"/>
      <c r="G582" s="8"/>
      <c r="H582" s="8"/>
      <c r="I582" s="8"/>
      <c r="J582" s="8"/>
      <c r="K582" s="8"/>
      <c r="L582" s="8"/>
      <c r="M582" s="8"/>
      <c r="N582" s="8"/>
      <c r="O582" s="8"/>
      <c r="P582" s="8"/>
      <c r="Q582" s="9"/>
      <c r="R582" s="9"/>
      <c r="S582" s="9"/>
      <c r="T582" s="9"/>
      <c r="U582" s="9"/>
      <c r="V582" s="9"/>
    </row>
    <row r="583" spans="4:22" x14ac:dyDescent="0.25">
      <c r="D583" s="6"/>
      <c r="E583" s="80"/>
      <c r="F583" s="8"/>
      <c r="G583" s="8"/>
      <c r="H583" s="8"/>
      <c r="I583" s="8"/>
      <c r="J583" s="8"/>
      <c r="K583" s="8"/>
      <c r="L583" s="8"/>
      <c r="M583" s="8"/>
      <c r="N583" s="8"/>
      <c r="O583" s="8"/>
      <c r="P583" s="8"/>
      <c r="Q583" s="9"/>
      <c r="R583" s="9"/>
      <c r="S583" s="9"/>
      <c r="T583" s="9"/>
      <c r="U583" s="9"/>
      <c r="V583" s="9"/>
    </row>
    <row r="584" spans="4:22" x14ac:dyDescent="0.25">
      <c r="D584" s="6"/>
      <c r="E584" s="80"/>
      <c r="F584" s="8"/>
      <c r="G584" s="8"/>
      <c r="H584" s="8"/>
      <c r="I584" s="8"/>
      <c r="J584" s="8"/>
      <c r="K584" s="8"/>
      <c r="L584" s="8"/>
      <c r="M584" s="8"/>
      <c r="N584" s="8"/>
      <c r="O584" s="8"/>
      <c r="P584" s="8"/>
      <c r="Q584" s="9"/>
      <c r="R584" s="9"/>
      <c r="S584" s="9"/>
      <c r="T584" s="9"/>
      <c r="U584" s="9"/>
      <c r="V584" s="9"/>
    </row>
    <row r="585" spans="4:22" x14ac:dyDescent="0.25">
      <c r="D585" s="6"/>
      <c r="E585" s="80"/>
      <c r="F585" s="8"/>
      <c r="G585" s="8"/>
      <c r="H585" s="8"/>
      <c r="I585" s="8"/>
      <c r="J585" s="8"/>
      <c r="K585" s="8"/>
      <c r="L585" s="8"/>
      <c r="M585" s="8"/>
      <c r="N585" s="8"/>
      <c r="O585" s="8"/>
      <c r="P585" s="8"/>
      <c r="Q585" s="9"/>
      <c r="R585" s="9"/>
      <c r="S585" s="9"/>
      <c r="T585" s="9"/>
      <c r="U585" s="9"/>
      <c r="V585" s="9"/>
    </row>
    <row r="586" spans="4:22" x14ac:dyDescent="0.25">
      <c r="D586" s="6"/>
      <c r="E586" s="80"/>
      <c r="F586" s="8"/>
      <c r="G586" s="8"/>
      <c r="H586" s="8"/>
      <c r="I586" s="8"/>
      <c r="J586" s="8"/>
      <c r="K586" s="8"/>
      <c r="L586" s="8"/>
      <c r="M586" s="8"/>
      <c r="N586" s="8"/>
      <c r="O586" s="8"/>
      <c r="P586" s="8"/>
      <c r="Q586" s="9"/>
      <c r="R586" s="9"/>
      <c r="S586" s="9"/>
      <c r="T586" s="9"/>
      <c r="U586" s="9"/>
      <c r="V586" s="9"/>
    </row>
    <row r="587" spans="4:22" x14ac:dyDescent="0.25">
      <c r="D587" s="6"/>
      <c r="E587" s="80"/>
      <c r="F587" s="8"/>
      <c r="G587" s="8"/>
      <c r="H587" s="8"/>
      <c r="I587" s="8"/>
      <c r="J587" s="8"/>
      <c r="K587" s="8"/>
      <c r="L587" s="8"/>
      <c r="M587" s="8"/>
      <c r="N587" s="8"/>
      <c r="O587" s="8"/>
      <c r="P587" s="8"/>
      <c r="Q587" s="9"/>
      <c r="R587" s="9"/>
      <c r="S587" s="9"/>
      <c r="T587" s="9"/>
      <c r="U587" s="9"/>
      <c r="V587" s="9"/>
    </row>
    <row r="588" spans="4:22" x14ac:dyDescent="0.25">
      <c r="D588" s="6"/>
      <c r="E588" s="80"/>
      <c r="F588" s="8"/>
      <c r="G588" s="8"/>
      <c r="H588" s="8"/>
      <c r="I588" s="8"/>
      <c r="J588" s="8"/>
      <c r="K588" s="8"/>
      <c r="L588" s="8"/>
      <c r="M588" s="8"/>
      <c r="N588" s="8"/>
      <c r="O588" s="8"/>
      <c r="P588" s="8"/>
      <c r="Q588" s="9"/>
      <c r="R588" s="9"/>
      <c r="S588" s="9"/>
      <c r="T588" s="9"/>
      <c r="U588" s="9"/>
      <c r="V588" s="9"/>
    </row>
    <row r="589" spans="4:22" x14ac:dyDescent="0.25">
      <c r="D589" s="6"/>
      <c r="E589" s="80"/>
      <c r="F589" s="8"/>
      <c r="G589" s="8"/>
      <c r="H589" s="8"/>
      <c r="I589" s="8"/>
      <c r="J589" s="8"/>
      <c r="K589" s="8"/>
      <c r="L589" s="8"/>
      <c r="M589" s="8"/>
      <c r="N589" s="8"/>
      <c r="O589" s="8"/>
      <c r="P589" s="8"/>
      <c r="Q589" s="9"/>
      <c r="R589" s="9"/>
      <c r="S589" s="9"/>
      <c r="T589" s="9"/>
      <c r="U589" s="9"/>
      <c r="V589" s="9"/>
    </row>
    <row r="590" spans="4:22" x14ac:dyDescent="0.25">
      <c r="D590" s="6"/>
      <c r="E590" s="80"/>
      <c r="F590" s="8"/>
      <c r="G590" s="8"/>
      <c r="H590" s="8"/>
      <c r="I590" s="8"/>
      <c r="J590" s="8"/>
      <c r="K590" s="8"/>
      <c r="L590" s="8"/>
      <c r="M590" s="8"/>
      <c r="N590" s="8"/>
      <c r="O590" s="8"/>
      <c r="P590" s="8"/>
      <c r="Q590" s="9"/>
      <c r="R590" s="9"/>
      <c r="S590" s="9"/>
      <c r="T590" s="9"/>
      <c r="U590" s="9"/>
      <c r="V590" s="9"/>
    </row>
    <row r="591" spans="4:22" x14ac:dyDescent="0.25">
      <c r="D591" s="6"/>
      <c r="E591" s="80"/>
      <c r="F591" s="8"/>
      <c r="G591" s="8"/>
      <c r="H591" s="8"/>
      <c r="I591" s="8"/>
      <c r="J591" s="8"/>
      <c r="K591" s="8"/>
      <c r="L591" s="8"/>
      <c r="M591" s="8"/>
      <c r="N591" s="8"/>
      <c r="O591" s="8"/>
      <c r="P591" s="8"/>
      <c r="Q591" s="9"/>
      <c r="R591" s="9"/>
      <c r="S591" s="9"/>
      <c r="T591" s="9"/>
      <c r="U591" s="9"/>
      <c r="V591" s="9"/>
    </row>
    <row r="592" spans="4:22" x14ac:dyDescent="0.25">
      <c r="D592" s="6"/>
      <c r="E592" s="80"/>
      <c r="F592" s="8"/>
      <c r="G592" s="8"/>
      <c r="H592" s="8"/>
      <c r="I592" s="8"/>
      <c r="J592" s="8"/>
      <c r="K592" s="8"/>
      <c r="L592" s="8"/>
      <c r="M592" s="8"/>
      <c r="N592" s="8"/>
      <c r="O592" s="8"/>
      <c r="P592" s="8"/>
      <c r="Q592" s="9"/>
      <c r="R592" s="9"/>
      <c r="S592" s="9"/>
      <c r="T592" s="9"/>
      <c r="U592" s="9"/>
      <c r="V592" s="9"/>
    </row>
    <row r="593" spans="4:22" x14ac:dyDescent="0.25">
      <c r="D593" s="6"/>
      <c r="E593" s="80"/>
      <c r="F593" s="8"/>
      <c r="G593" s="8"/>
      <c r="H593" s="8"/>
      <c r="I593" s="8"/>
      <c r="J593" s="8"/>
      <c r="K593" s="8"/>
      <c r="L593" s="8"/>
      <c r="M593" s="8"/>
      <c r="N593" s="8"/>
      <c r="O593" s="8"/>
      <c r="P593" s="8"/>
      <c r="Q593" s="9"/>
      <c r="R593" s="9"/>
      <c r="S593" s="9"/>
      <c r="T593" s="9"/>
      <c r="U593" s="9"/>
      <c r="V593" s="9"/>
    </row>
    <row r="594" spans="4:22" x14ac:dyDescent="0.25">
      <c r="D594" s="6"/>
      <c r="E594" s="80"/>
      <c r="F594" s="8"/>
      <c r="G594" s="8"/>
      <c r="H594" s="8"/>
      <c r="I594" s="8"/>
      <c r="J594" s="8"/>
      <c r="K594" s="8"/>
      <c r="L594" s="8"/>
      <c r="M594" s="8"/>
      <c r="N594" s="8"/>
      <c r="O594" s="8"/>
      <c r="P594" s="8"/>
      <c r="Q594" s="9"/>
      <c r="R594" s="9"/>
      <c r="S594" s="9"/>
      <c r="T594" s="9"/>
      <c r="U594" s="9"/>
      <c r="V594" s="9"/>
    </row>
    <row r="595" spans="4:22" x14ac:dyDescent="0.25">
      <c r="D595" s="6"/>
      <c r="E595" s="80"/>
      <c r="F595" s="8"/>
      <c r="G595" s="8"/>
      <c r="H595" s="8"/>
      <c r="I595" s="8"/>
      <c r="J595" s="8"/>
      <c r="K595" s="8"/>
      <c r="L595" s="8"/>
      <c r="M595" s="8"/>
      <c r="N595" s="8"/>
      <c r="O595" s="8"/>
      <c r="P595" s="8"/>
      <c r="Q595" s="9"/>
      <c r="R595" s="9"/>
      <c r="S595" s="9"/>
      <c r="T595" s="9"/>
      <c r="U595" s="9"/>
      <c r="V595" s="9"/>
    </row>
    <row r="596" spans="4:22" x14ac:dyDescent="0.25">
      <c r="D596" s="6"/>
      <c r="E596" s="80"/>
      <c r="F596" s="8"/>
      <c r="G596" s="8"/>
      <c r="H596" s="8"/>
      <c r="I596" s="8"/>
      <c r="J596" s="8"/>
      <c r="K596" s="8"/>
      <c r="L596" s="8"/>
      <c r="M596" s="8"/>
      <c r="N596" s="8"/>
      <c r="O596" s="8"/>
      <c r="P596" s="8"/>
      <c r="Q596" s="9"/>
      <c r="R596" s="9"/>
      <c r="S596" s="9"/>
      <c r="T596" s="9"/>
      <c r="U596" s="9"/>
      <c r="V596" s="9"/>
    </row>
    <row r="597" spans="4:22" x14ac:dyDescent="0.25">
      <c r="D597" s="6"/>
      <c r="E597" s="80"/>
      <c r="F597" s="8"/>
      <c r="G597" s="8"/>
      <c r="H597" s="8"/>
      <c r="I597" s="8"/>
      <c r="J597" s="8"/>
      <c r="K597" s="8"/>
      <c r="L597" s="8"/>
      <c r="M597" s="8"/>
      <c r="N597" s="8"/>
      <c r="O597" s="8"/>
      <c r="P597" s="8"/>
      <c r="Q597" s="9"/>
      <c r="R597" s="9"/>
      <c r="S597" s="9"/>
      <c r="T597" s="9"/>
      <c r="U597" s="9"/>
      <c r="V597" s="9"/>
    </row>
    <row r="598" spans="4:22" x14ac:dyDescent="0.25">
      <c r="D598" s="6"/>
      <c r="E598" s="80"/>
      <c r="F598" s="8"/>
      <c r="G598" s="8"/>
      <c r="H598" s="8"/>
      <c r="I598" s="8"/>
      <c r="J598" s="8"/>
      <c r="K598" s="8"/>
      <c r="L598" s="8"/>
      <c r="M598" s="8"/>
      <c r="N598" s="8"/>
      <c r="O598" s="8"/>
      <c r="P598" s="8"/>
      <c r="Q598" s="9"/>
      <c r="R598" s="9"/>
      <c r="S598" s="9"/>
      <c r="T598" s="9"/>
      <c r="U598" s="9"/>
      <c r="V598" s="9"/>
    </row>
    <row r="599" spans="4:22" x14ac:dyDescent="0.25">
      <c r="D599" s="6"/>
      <c r="E599" s="80"/>
      <c r="F599" s="8"/>
      <c r="G599" s="8"/>
      <c r="H599" s="8"/>
      <c r="I599" s="8"/>
      <c r="J599" s="8"/>
      <c r="K599" s="8"/>
      <c r="L599" s="8"/>
      <c r="M599" s="8"/>
      <c r="N599" s="8"/>
      <c r="O599" s="8"/>
      <c r="P599" s="8"/>
      <c r="Q599" s="9"/>
      <c r="R599" s="9"/>
      <c r="S599" s="9"/>
      <c r="T599" s="9"/>
      <c r="U599" s="9"/>
      <c r="V599" s="9"/>
    </row>
    <row r="600" spans="4:22" x14ac:dyDescent="0.25">
      <c r="D600" s="6"/>
      <c r="E600" s="80"/>
      <c r="F600" s="8"/>
      <c r="G600" s="8"/>
      <c r="H600" s="8"/>
      <c r="I600" s="8"/>
      <c r="J600" s="8"/>
      <c r="K600" s="8"/>
      <c r="L600" s="8"/>
      <c r="M600" s="8"/>
      <c r="N600" s="8"/>
      <c r="O600" s="8"/>
      <c r="P600" s="8"/>
      <c r="Q600" s="9"/>
      <c r="R600" s="9"/>
      <c r="S600" s="9"/>
      <c r="T600" s="9"/>
      <c r="U600" s="9"/>
      <c r="V600" s="9"/>
    </row>
    <row r="601" spans="4:22" x14ac:dyDescent="0.25">
      <c r="D601" s="6"/>
      <c r="E601" s="80"/>
      <c r="F601" s="8"/>
      <c r="G601" s="8"/>
      <c r="H601" s="8"/>
      <c r="I601" s="8"/>
      <c r="J601" s="8"/>
      <c r="K601" s="8"/>
      <c r="L601" s="8"/>
      <c r="M601" s="8"/>
      <c r="N601" s="8"/>
      <c r="O601" s="8"/>
      <c r="P601" s="8"/>
      <c r="Q601" s="9"/>
      <c r="R601" s="9"/>
      <c r="S601" s="9"/>
      <c r="T601" s="9"/>
      <c r="U601" s="9"/>
      <c r="V601" s="9"/>
    </row>
    <row r="602" spans="4:22" x14ac:dyDescent="0.25">
      <c r="D602" s="6"/>
      <c r="E602" s="80"/>
      <c r="F602" s="8"/>
      <c r="G602" s="8"/>
      <c r="H602" s="8"/>
      <c r="I602" s="8"/>
      <c r="J602" s="8"/>
      <c r="K602" s="8"/>
      <c r="L602" s="8"/>
      <c r="M602" s="8"/>
      <c r="N602" s="8"/>
      <c r="O602" s="8"/>
      <c r="P602" s="8"/>
      <c r="Q602" s="9"/>
      <c r="R602" s="9"/>
      <c r="S602" s="9"/>
      <c r="T602" s="9"/>
      <c r="U602" s="9"/>
      <c r="V602" s="9"/>
    </row>
    <row r="603" spans="4:22" x14ac:dyDescent="0.25">
      <c r="D603" s="6"/>
      <c r="E603" s="80"/>
      <c r="F603" s="8"/>
      <c r="G603" s="8"/>
      <c r="H603" s="8"/>
      <c r="I603" s="8"/>
      <c r="J603" s="8"/>
      <c r="K603" s="8"/>
      <c r="L603" s="8"/>
      <c r="M603" s="8"/>
      <c r="N603" s="8"/>
      <c r="O603" s="8"/>
      <c r="P603" s="8"/>
      <c r="Q603" s="9"/>
      <c r="R603" s="9"/>
      <c r="S603" s="9"/>
      <c r="T603" s="9"/>
      <c r="U603" s="9"/>
      <c r="V603" s="9"/>
    </row>
    <row r="604" spans="4:22" x14ac:dyDescent="0.25">
      <c r="D604" s="6"/>
      <c r="E604" s="80"/>
      <c r="F604" s="8"/>
      <c r="G604" s="8"/>
      <c r="H604" s="8"/>
      <c r="I604" s="8"/>
      <c r="J604" s="8"/>
      <c r="K604" s="8"/>
      <c r="L604" s="8"/>
      <c r="M604" s="8"/>
      <c r="N604" s="8"/>
      <c r="O604" s="8"/>
      <c r="P604" s="8"/>
      <c r="Q604" s="9"/>
      <c r="R604" s="9"/>
      <c r="S604" s="9"/>
      <c r="T604" s="9"/>
      <c r="U604" s="9"/>
      <c r="V604" s="9"/>
    </row>
    <row r="605" spans="4:22" x14ac:dyDescent="0.25">
      <c r="D605" s="6"/>
      <c r="E605" s="80"/>
      <c r="F605" s="8"/>
      <c r="G605" s="8"/>
      <c r="H605" s="8"/>
      <c r="I605" s="8"/>
      <c r="J605" s="8"/>
      <c r="K605" s="8"/>
      <c r="L605" s="8"/>
      <c r="M605" s="8"/>
      <c r="N605" s="8"/>
      <c r="O605" s="8"/>
      <c r="P605" s="8"/>
      <c r="Q605" s="9"/>
      <c r="R605" s="9"/>
      <c r="S605" s="9"/>
      <c r="T605" s="9"/>
      <c r="U605" s="9"/>
      <c r="V605" s="9"/>
    </row>
    <row r="606" spans="4:22" x14ac:dyDescent="0.25">
      <c r="D606" s="6"/>
      <c r="E606" s="80"/>
      <c r="F606" s="8"/>
      <c r="G606" s="8"/>
      <c r="H606" s="8"/>
      <c r="I606" s="8"/>
      <c r="J606" s="8"/>
      <c r="K606" s="8"/>
      <c r="L606" s="8"/>
      <c r="M606" s="8"/>
      <c r="N606" s="8"/>
      <c r="O606" s="8"/>
      <c r="P606" s="8"/>
      <c r="Q606" s="9"/>
      <c r="R606" s="9"/>
      <c r="S606" s="9"/>
      <c r="T606" s="9"/>
      <c r="U606" s="9"/>
      <c r="V606" s="9"/>
    </row>
    <row r="607" spans="4:22" x14ac:dyDescent="0.25">
      <c r="D607" s="6"/>
      <c r="E607" s="80"/>
      <c r="F607" s="8"/>
      <c r="G607" s="8"/>
      <c r="H607" s="8"/>
      <c r="I607" s="8"/>
      <c r="J607" s="8"/>
      <c r="K607" s="8"/>
      <c r="L607" s="8"/>
      <c r="M607" s="8"/>
      <c r="N607" s="8"/>
      <c r="O607" s="8"/>
      <c r="P607" s="8"/>
      <c r="Q607" s="9"/>
      <c r="R607" s="9"/>
      <c r="S607" s="9"/>
      <c r="T607" s="9"/>
      <c r="U607" s="9"/>
      <c r="V607" s="9"/>
    </row>
    <row r="608" spans="4:22" x14ac:dyDescent="0.25">
      <c r="D608" s="6"/>
      <c r="E608" s="80"/>
      <c r="F608" s="8"/>
      <c r="G608" s="8"/>
      <c r="H608" s="8"/>
      <c r="I608" s="8"/>
      <c r="J608" s="8"/>
      <c r="K608" s="8"/>
      <c r="L608" s="8"/>
      <c r="M608" s="8"/>
      <c r="N608" s="8"/>
      <c r="O608" s="8"/>
      <c r="P608" s="8"/>
      <c r="Q608" s="9"/>
      <c r="R608" s="9"/>
      <c r="S608" s="9"/>
      <c r="T608" s="9"/>
      <c r="U608" s="9"/>
      <c r="V608" s="9"/>
    </row>
    <row r="609" spans="4:22" x14ac:dyDescent="0.25">
      <c r="D609" s="6"/>
      <c r="E609" s="80"/>
      <c r="F609" s="8"/>
      <c r="G609" s="8"/>
      <c r="H609" s="8"/>
      <c r="I609" s="8"/>
      <c r="J609" s="8"/>
      <c r="K609" s="8"/>
      <c r="L609" s="8"/>
      <c r="M609" s="8"/>
      <c r="N609" s="8"/>
      <c r="O609" s="8"/>
      <c r="P609" s="8"/>
      <c r="Q609" s="9"/>
      <c r="R609" s="9"/>
      <c r="S609" s="9"/>
      <c r="T609" s="9"/>
      <c r="U609" s="9"/>
      <c r="V609" s="9"/>
    </row>
    <row r="610" spans="4:22" x14ac:dyDescent="0.25">
      <c r="D610" s="6"/>
      <c r="E610" s="80"/>
      <c r="F610" s="8"/>
      <c r="G610" s="8"/>
      <c r="H610" s="8"/>
      <c r="I610" s="8"/>
      <c r="J610" s="8"/>
      <c r="K610" s="8"/>
      <c r="L610" s="8"/>
      <c r="M610" s="8"/>
      <c r="N610" s="8"/>
      <c r="O610" s="8"/>
      <c r="P610" s="8"/>
      <c r="Q610" s="9"/>
      <c r="R610" s="9"/>
      <c r="S610" s="9"/>
      <c r="T610" s="9"/>
      <c r="U610" s="9"/>
      <c r="V610" s="9"/>
    </row>
    <row r="611" spans="4:22" x14ac:dyDescent="0.25">
      <c r="D611" s="6"/>
      <c r="E611" s="80"/>
      <c r="F611" s="8"/>
      <c r="G611" s="8"/>
      <c r="H611" s="8"/>
      <c r="I611" s="8"/>
      <c r="J611" s="8"/>
      <c r="K611" s="8"/>
      <c r="L611" s="8"/>
      <c r="M611" s="8"/>
      <c r="N611" s="8"/>
      <c r="O611" s="8"/>
      <c r="P611" s="8"/>
      <c r="Q611" s="9"/>
      <c r="R611" s="9"/>
      <c r="S611" s="9"/>
      <c r="T611" s="9"/>
      <c r="U611" s="9"/>
      <c r="V611" s="9"/>
    </row>
    <row r="612" spans="4:22" x14ac:dyDescent="0.25">
      <c r="D612" s="6"/>
      <c r="E612" s="80"/>
      <c r="F612" s="8"/>
      <c r="G612" s="8"/>
      <c r="H612" s="8"/>
      <c r="I612" s="8"/>
      <c r="J612" s="8"/>
      <c r="K612" s="8"/>
      <c r="L612" s="8"/>
      <c r="M612" s="8"/>
      <c r="N612" s="8"/>
      <c r="O612" s="8"/>
      <c r="P612" s="8"/>
      <c r="Q612" s="9"/>
      <c r="R612" s="9"/>
      <c r="S612" s="9"/>
      <c r="T612" s="9"/>
      <c r="U612" s="9"/>
      <c r="V612" s="9"/>
    </row>
    <row r="613" spans="4:22" x14ac:dyDescent="0.25">
      <c r="D613" s="6"/>
      <c r="E613" s="80"/>
      <c r="F613" s="8"/>
      <c r="G613" s="8"/>
      <c r="H613" s="8"/>
      <c r="I613" s="8"/>
      <c r="J613" s="8"/>
      <c r="K613" s="8"/>
      <c r="L613" s="8"/>
      <c r="M613" s="8"/>
      <c r="N613" s="8"/>
      <c r="O613" s="8"/>
      <c r="P613" s="8"/>
      <c r="Q613" s="9"/>
      <c r="R613" s="9"/>
      <c r="S613" s="9"/>
      <c r="T613" s="9"/>
      <c r="U613" s="9"/>
      <c r="V613" s="9"/>
    </row>
    <row r="614" spans="4:22" x14ac:dyDescent="0.25">
      <c r="D614" s="6"/>
      <c r="E614" s="80"/>
      <c r="F614" s="8"/>
      <c r="G614" s="8"/>
      <c r="H614" s="8"/>
      <c r="I614" s="8"/>
      <c r="J614" s="8"/>
      <c r="K614" s="8"/>
      <c r="L614" s="8"/>
      <c r="M614" s="8"/>
      <c r="N614" s="8"/>
      <c r="O614" s="8"/>
      <c r="P614" s="8"/>
      <c r="Q614" s="9"/>
      <c r="R614" s="9"/>
      <c r="S614" s="9"/>
      <c r="T614" s="9"/>
      <c r="U614" s="9"/>
      <c r="V614" s="9"/>
    </row>
    <row r="615" spans="4:22" x14ac:dyDescent="0.25">
      <c r="D615" s="6"/>
      <c r="E615" s="80"/>
      <c r="F615" s="8"/>
      <c r="G615" s="8"/>
      <c r="H615" s="8"/>
      <c r="I615" s="8"/>
      <c r="J615" s="8"/>
      <c r="K615" s="8"/>
      <c r="L615" s="8"/>
      <c r="M615" s="8"/>
      <c r="N615" s="8"/>
      <c r="O615" s="8"/>
      <c r="P615" s="8"/>
      <c r="Q615" s="9"/>
      <c r="R615" s="9"/>
      <c r="S615" s="9"/>
      <c r="T615" s="9"/>
      <c r="U615" s="9"/>
      <c r="V615" s="9"/>
    </row>
    <row r="616" spans="4:22" x14ac:dyDescent="0.25">
      <c r="D616" s="6"/>
      <c r="E616" s="80"/>
      <c r="F616" s="8"/>
      <c r="G616" s="8"/>
      <c r="H616" s="8"/>
      <c r="I616" s="8"/>
      <c r="J616" s="8"/>
      <c r="K616" s="8"/>
      <c r="L616" s="8"/>
      <c r="M616" s="8"/>
      <c r="N616" s="8"/>
      <c r="O616" s="8"/>
      <c r="P616" s="8"/>
      <c r="Q616" s="9"/>
      <c r="R616" s="9"/>
      <c r="S616" s="9"/>
      <c r="T616" s="9"/>
      <c r="U616" s="9"/>
      <c r="V616" s="9"/>
    </row>
    <row r="617" spans="4:22" x14ac:dyDescent="0.25">
      <c r="D617" s="6"/>
      <c r="E617" s="80"/>
      <c r="F617" s="8"/>
      <c r="G617" s="8"/>
      <c r="H617" s="8"/>
      <c r="I617" s="8"/>
      <c r="J617" s="8"/>
      <c r="K617" s="8"/>
      <c r="L617" s="8"/>
      <c r="M617" s="8"/>
      <c r="N617" s="8"/>
      <c r="O617" s="8"/>
      <c r="P617" s="8"/>
      <c r="Q617" s="9"/>
      <c r="R617" s="9"/>
      <c r="S617" s="9"/>
      <c r="T617" s="9"/>
      <c r="U617" s="9"/>
      <c r="V617" s="9"/>
    </row>
    <row r="618" spans="4:22" x14ac:dyDescent="0.25">
      <c r="D618" s="6"/>
      <c r="E618" s="80"/>
      <c r="F618" s="8"/>
      <c r="G618" s="8"/>
      <c r="H618" s="8"/>
      <c r="I618" s="8"/>
      <c r="J618" s="8"/>
      <c r="K618" s="8"/>
      <c r="L618" s="8"/>
      <c r="M618" s="8"/>
      <c r="N618" s="8"/>
      <c r="O618" s="8"/>
      <c r="P618" s="8"/>
      <c r="Q618" s="9"/>
      <c r="R618" s="9"/>
      <c r="S618" s="9"/>
      <c r="T618" s="9"/>
      <c r="U618" s="9"/>
      <c r="V618" s="9"/>
    </row>
    <row r="619" spans="4:22" x14ac:dyDescent="0.25">
      <c r="D619" s="6"/>
      <c r="E619" s="80"/>
      <c r="F619" s="8"/>
      <c r="G619" s="8"/>
      <c r="H619" s="8"/>
      <c r="I619" s="8"/>
      <c r="J619" s="8"/>
      <c r="K619" s="8"/>
      <c r="L619" s="8"/>
      <c r="M619" s="8"/>
      <c r="N619" s="8"/>
      <c r="O619" s="8"/>
      <c r="P619" s="8"/>
      <c r="Q619" s="9"/>
      <c r="R619" s="9"/>
      <c r="S619" s="9"/>
      <c r="T619" s="9"/>
      <c r="U619" s="9"/>
      <c r="V619" s="9"/>
    </row>
    <row r="620" spans="4:22" x14ac:dyDescent="0.25">
      <c r="D620" s="6"/>
      <c r="E620" s="80"/>
      <c r="F620" s="8"/>
      <c r="G620" s="8"/>
      <c r="H620" s="8"/>
      <c r="I620" s="8"/>
      <c r="J620" s="8"/>
      <c r="K620" s="8"/>
      <c r="L620" s="8"/>
      <c r="M620" s="8"/>
      <c r="N620" s="8"/>
      <c r="O620" s="8"/>
      <c r="P620" s="8"/>
      <c r="Q620" s="9"/>
      <c r="R620" s="9"/>
      <c r="S620" s="9"/>
      <c r="T620" s="9"/>
      <c r="U620" s="9"/>
      <c r="V620" s="9"/>
    </row>
    <row r="621" spans="4:22" x14ac:dyDescent="0.25">
      <c r="D621" s="6"/>
      <c r="E621" s="80"/>
      <c r="F621" s="8"/>
      <c r="G621" s="8"/>
      <c r="H621" s="8"/>
      <c r="I621" s="8"/>
      <c r="J621" s="8"/>
      <c r="K621" s="8"/>
      <c r="L621" s="8"/>
      <c r="M621" s="8"/>
      <c r="N621" s="8"/>
      <c r="O621" s="8"/>
      <c r="P621" s="8"/>
      <c r="Q621" s="9"/>
      <c r="R621" s="9"/>
      <c r="S621" s="9"/>
      <c r="T621" s="9"/>
      <c r="U621" s="9"/>
      <c r="V621" s="9"/>
    </row>
    <row r="622" spans="4:22" x14ac:dyDescent="0.25">
      <c r="D622" s="6"/>
      <c r="E622" s="80"/>
      <c r="F622" s="8"/>
      <c r="G622" s="8"/>
      <c r="H622" s="8"/>
      <c r="I622" s="8"/>
      <c r="J622" s="8"/>
      <c r="K622" s="8"/>
      <c r="L622" s="8"/>
      <c r="M622" s="8"/>
      <c r="N622" s="8"/>
      <c r="O622" s="8"/>
      <c r="P622" s="8"/>
      <c r="Q622" s="9"/>
      <c r="R622" s="9"/>
      <c r="S622" s="9"/>
      <c r="T622" s="9"/>
      <c r="U622" s="9"/>
      <c r="V622" s="9"/>
    </row>
    <row r="623" spans="4:22" x14ac:dyDescent="0.25">
      <c r="D623" s="6"/>
      <c r="E623" s="80"/>
      <c r="F623" s="8"/>
      <c r="G623" s="8"/>
      <c r="H623" s="8"/>
      <c r="I623" s="8"/>
      <c r="J623" s="8"/>
      <c r="K623" s="8"/>
      <c r="L623" s="8"/>
      <c r="M623" s="8"/>
      <c r="N623" s="8"/>
      <c r="O623" s="8"/>
      <c r="P623" s="8"/>
      <c r="Q623" s="9"/>
      <c r="R623" s="9"/>
      <c r="S623" s="9"/>
      <c r="T623" s="9"/>
      <c r="U623" s="9"/>
      <c r="V623" s="9"/>
    </row>
    <row r="624" spans="4:22" x14ac:dyDescent="0.25">
      <c r="D624" s="6"/>
      <c r="E624" s="80"/>
      <c r="F624" s="8"/>
      <c r="G624" s="8"/>
      <c r="H624" s="8"/>
      <c r="I624" s="8"/>
      <c r="J624" s="8"/>
      <c r="K624" s="8"/>
      <c r="L624" s="8"/>
      <c r="M624" s="8"/>
      <c r="N624" s="8"/>
      <c r="O624" s="8"/>
      <c r="P624" s="8"/>
      <c r="Q624" s="9"/>
      <c r="R624" s="9"/>
      <c r="S624" s="9"/>
      <c r="T624" s="9"/>
      <c r="U624" s="9"/>
      <c r="V624" s="9"/>
    </row>
    <row r="625" spans="4:22" x14ac:dyDescent="0.25">
      <c r="D625" s="6"/>
      <c r="E625" s="80"/>
      <c r="F625" s="8"/>
      <c r="G625" s="8"/>
      <c r="H625" s="8"/>
      <c r="I625" s="8"/>
      <c r="J625" s="8"/>
      <c r="K625" s="8"/>
      <c r="L625" s="8"/>
      <c r="M625" s="8"/>
      <c r="N625" s="8"/>
      <c r="O625" s="8"/>
      <c r="P625" s="8"/>
      <c r="Q625" s="9"/>
      <c r="R625" s="9"/>
      <c r="S625" s="9"/>
      <c r="T625" s="9"/>
      <c r="U625" s="9"/>
      <c r="V625" s="9"/>
    </row>
    <row r="626" spans="4:22" x14ac:dyDescent="0.25">
      <c r="D626" s="6"/>
      <c r="E626" s="80"/>
      <c r="F626" s="8"/>
      <c r="G626" s="8"/>
      <c r="H626" s="8"/>
      <c r="I626" s="8"/>
      <c r="J626" s="8"/>
      <c r="K626" s="8"/>
      <c r="L626" s="8"/>
      <c r="M626" s="8"/>
      <c r="N626" s="8"/>
      <c r="O626" s="8"/>
      <c r="P626" s="8"/>
      <c r="Q626" s="9"/>
      <c r="R626" s="9"/>
      <c r="S626" s="9"/>
      <c r="T626" s="9"/>
      <c r="U626" s="9"/>
      <c r="V626" s="9"/>
    </row>
    <row r="627" spans="4:22" x14ac:dyDescent="0.25">
      <c r="D627" s="6"/>
      <c r="E627" s="80"/>
      <c r="F627" s="8"/>
      <c r="G627" s="8"/>
      <c r="H627" s="8"/>
      <c r="I627" s="8"/>
      <c r="J627" s="8"/>
      <c r="K627" s="8"/>
      <c r="L627" s="8"/>
      <c r="M627" s="8"/>
      <c r="N627" s="8"/>
      <c r="O627" s="8"/>
      <c r="P627" s="8"/>
      <c r="Q627" s="9"/>
      <c r="R627" s="9"/>
      <c r="S627" s="9"/>
      <c r="T627" s="9"/>
      <c r="U627" s="9"/>
      <c r="V627" s="9"/>
    </row>
    <row r="628" spans="4:22" x14ac:dyDescent="0.25">
      <c r="D628" s="6"/>
      <c r="E628" s="80"/>
      <c r="F628" s="8"/>
      <c r="G628" s="8"/>
      <c r="H628" s="8"/>
      <c r="I628" s="8"/>
      <c r="J628" s="8"/>
      <c r="K628" s="8"/>
      <c r="L628" s="8"/>
      <c r="M628" s="8"/>
      <c r="N628" s="8"/>
      <c r="O628" s="8"/>
      <c r="P628" s="8"/>
      <c r="Q628" s="9"/>
      <c r="R628" s="9"/>
      <c r="S628" s="9"/>
      <c r="T628" s="9"/>
      <c r="U628" s="9"/>
      <c r="V628" s="9"/>
    </row>
    <row r="629" spans="4:22" x14ac:dyDescent="0.25">
      <c r="D629" s="6"/>
      <c r="E629" s="80"/>
      <c r="F629" s="8"/>
      <c r="G629" s="8"/>
      <c r="H629" s="8"/>
      <c r="I629" s="8"/>
      <c r="J629" s="8"/>
      <c r="K629" s="8"/>
      <c r="L629" s="8"/>
      <c r="M629" s="8"/>
      <c r="N629" s="8"/>
      <c r="O629" s="8"/>
      <c r="P629" s="8"/>
      <c r="Q629" s="9"/>
      <c r="R629" s="9"/>
      <c r="S629" s="9"/>
      <c r="T629" s="9"/>
      <c r="U629" s="9"/>
      <c r="V629" s="9"/>
    </row>
    <row r="630" spans="4:22" x14ac:dyDescent="0.25">
      <c r="D630" s="6"/>
      <c r="E630" s="80"/>
      <c r="F630" s="8"/>
      <c r="G630" s="8"/>
      <c r="H630" s="8"/>
      <c r="I630" s="8"/>
      <c r="J630" s="8"/>
      <c r="K630" s="8"/>
      <c r="L630" s="8"/>
      <c r="M630" s="8"/>
      <c r="N630" s="8"/>
      <c r="O630" s="8"/>
      <c r="P630" s="8"/>
      <c r="Q630" s="9"/>
      <c r="R630" s="9"/>
      <c r="S630" s="9"/>
      <c r="T630" s="9"/>
      <c r="U630" s="9"/>
      <c r="V630" s="9"/>
    </row>
    <row r="631" spans="4:22" x14ac:dyDescent="0.25">
      <c r="D631" s="6"/>
      <c r="E631" s="80"/>
      <c r="F631" s="8"/>
      <c r="G631" s="8"/>
      <c r="H631" s="8"/>
      <c r="I631" s="8"/>
      <c r="J631" s="8"/>
      <c r="K631" s="8"/>
      <c r="L631" s="8"/>
      <c r="M631" s="8"/>
      <c r="N631" s="8"/>
      <c r="O631" s="8"/>
      <c r="P631" s="8"/>
      <c r="Q631" s="9"/>
      <c r="R631" s="9"/>
      <c r="S631" s="9"/>
      <c r="T631" s="9"/>
      <c r="U631" s="9"/>
      <c r="V631" s="9"/>
    </row>
    <row r="632" spans="4:22" x14ac:dyDescent="0.25">
      <c r="D632" s="6"/>
      <c r="E632" s="80"/>
      <c r="F632" s="8"/>
      <c r="G632" s="8"/>
      <c r="H632" s="8"/>
      <c r="I632" s="8"/>
      <c r="J632" s="8"/>
      <c r="K632" s="8"/>
      <c r="L632" s="8"/>
      <c r="M632" s="8"/>
      <c r="N632" s="8"/>
      <c r="O632" s="8"/>
      <c r="P632" s="8"/>
      <c r="Q632" s="9"/>
      <c r="R632" s="9"/>
      <c r="S632" s="9"/>
      <c r="T632" s="9"/>
      <c r="U632" s="9"/>
      <c r="V632" s="9"/>
    </row>
    <row r="633" spans="4:22" x14ac:dyDescent="0.25">
      <c r="D633" s="6"/>
      <c r="E633" s="80"/>
      <c r="F633" s="8"/>
      <c r="G633" s="8"/>
      <c r="H633" s="8"/>
      <c r="I633" s="8"/>
      <c r="J633" s="8"/>
      <c r="K633" s="8"/>
      <c r="L633" s="8"/>
      <c r="M633" s="8"/>
      <c r="N633" s="8"/>
      <c r="O633" s="8"/>
      <c r="P633" s="8"/>
      <c r="Q633" s="9"/>
      <c r="R633" s="9"/>
      <c r="S633" s="9"/>
      <c r="T633" s="9"/>
      <c r="U633" s="9"/>
      <c r="V633" s="9"/>
    </row>
    <row r="634" spans="4:22" x14ac:dyDescent="0.25">
      <c r="D634" s="6"/>
      <c r="E634" s="80"/>
      <c r="F634" s="8"/>
      <c r="G634" s="8"/>
      <c r="H634" s="8"/>
      <c r="I634" s="8"/>
      <c r="J634" s="8"/>
      <c r="K634" s="8"/>
      <c r="L634" s="8"/>
      <c r="M634" s="8"/>
      <c r="N634" s="8"/>
      <c r="O634" s="8"/>
      <c r="P634" s="8"/>
      <c r="Q634" s="9"/>
      <c r="R634" s="9"/>
      <c r="S634" s="9"/>
      <c r="T634" s="9"/>
      <c r="U634" s="9"/>
      <c r="V634" s="9"/>
    </row>
    <row r="635" spans="4:22" x14ac:dyDescent="0.25">
      <c r="D635" s="6"/>
      <c r="E635" s="80"/>
      <c r="F635" s="8"/>
      <c r="G635" s="8"/>
      <c r="H635" s="8"/>
      <c r="I635" s="8"/>
      <c r="J635" s="8"/>
      <c r="K635" s="8"/>
      <c r="L635" s="8"/>
      <c r="M635" s="8"/>
      <c r="N635" s="8"/>
      <c r="O635" s="8"/>
      <c r="P635" s="8"/>
      <c r="Q635" s="9"/>
      <c r="R635" s="9"/>
      <c r="S635" s="9"/>
      <c r="T635" s="9"/>
      <c r="U635" s="9"/>
      <c r="V635" s="9"/>
    </row>
    <row r="636" spans="4:22" x14ac:dyDescent="0.25">
      <c r="D636" s="6"/>
      <c r="E636" s="80"/>
      <c r="F636" s="8"/>
      <c r="G636" s="8"/>
      <c r="H636" s="8"/>
      <c r="I636" s="8"/>
      <c r="J636" s="8"/>
      <c r="K636" s="8"/>
      <c r="L636" s="8"/>
      <c r="M636" s="8"/>
      <c r="N636" s="8"/>
      <c r="O636" s="8"/>
      <c r="P636" s="8"/>
      <c r="Q636" s="9"/>
      <c r="R636" s="9"/>
      <c r="S636" s="9"/>
      <c r="T636" s="9"/>
      <c r="U636" s="9"/>
      <c r="V636" s="9"/>
    </row>
    <row r="637" spans="4:22" x14ac:dyDescent="0.25">
      <c r="D637" s="6"/>
      <c r="E637" s="80"/>
      <c r="F637" s="8"/>
      <c r="G637" s="8"/>
      <c r="H637" s="8"/>
      <c r="I637" s="8"/>
      <c r="J637" s="8"/>
      <c r="K637" s="8"/>
      <c r="L637" s="8"/>
      <c r="M637" s="8"/>
      <c r="N637" s="8"/>
      <c r="O637" s="8"/>
      <c r="P637" s="8"/>
      <c r="Q637" s="9"/>
      <c r="R637" s="9"/>
      <c r="S637" s="9"/>
      <c r="T637" s="9"/>
      <c r="U637" s="9"/>
      <c r="V637" s="9"/>
    </row>
    <row r="638" spans="4:22" x14ac:dyDescent="0.25">
      <c r="D638" s="6"/>
      <c r="E638" s="80"/>
      <c r="F638" s="8"/>
      <c r="G638" s="8"/>
      <c r="H638" s="8"/>
      <c r="I638" s="8"/>
      <c r="J638" s="8"/>
      <c r="K638" s="8"/>
      <c r="L638" s="8"/>
      <c r="M638" s="8"/>
      <c r="N638" s="8"/>
      <c r="O638" s="8"/>
      <c r="P638" s="8"/>
      <c r="Q638" s="9"/>
      <c r="R638" s="9"/>
      <c r="S638" s="9"/>
      <c r="T638" s="9"/>
      <c r="U638" s="9"/>
      <c r="V638" s="9"/>
    </row>
    <row r="639" spans="4:22" x14ac:dyDescent="0.25">
      <c r="D639" s="6"/>
      <c r="E639" s="80"/>
      <c r="F639" s="8"/>
      <c r="G639" s="8"/>
      <c r="H639" s="8"/>
      <c r="I639" s="8"/>
      <c r="J639" s="8"/>
      <c r="K639" s="8"/>
      <c r="L639" s="8"/>
      <c r="M639" s="8"/>
      <c r="N639" s="8"/>
      <c r="O639" s="8"/>
      <c r="P639" s="8"/>
      <c r="Q639" s="9"/>
      <c r="R639" s="9"/>
      <c r="S639" s="9"/>
      <c r="T639" s="9"/>
      <c r="U639" s="9"/>
      <c r="V639" s="9"/>
    </row>
    <row r="640" spans="4:22" x14ac:dyDescent="0.25">
      <c r="D640" s="6"/>
      <c r="E640" s="80"/>
      <c r="F640" s="8"/>
      <c r="G640" s="8"/>
      <c r="H640" s="8"/>
      <c r="I640" s="8"/>
      <c r="J640" s="8"/>
      <c r="K640" s="8"/>
      <c r="L640" s="8"/>
      <c r="M640" s="8"/>
      <c r="N640" s="8"/>
      <c r="O640" s="8"/>
      <c r="P640" s="8"/>
      <c r="Q640" s="9"/>
      <c r="R640" s="9"/>
      <c r="S640" s="9"/>
      <c r="T640" s="9"/>
      <c r="U640" s="9"/>
      <c r="V640" s="9"/>
    </row>
    <row r="641" spans="4:22" x14ac:dyDescent="0.25">
      <c r="D641" s="6"/>
      <c r="E641" s="80"/>
      <c r="F641" s="8"/>
      <c r="G641" s="8"/>
      <c r="H641" s="8"/>
      <c r="I641" s="8"/>
      <c r="J641" s="8"/>
      <c r="K641" s="8"/>
      <c r="L641" s="8"/>
      <c r="M641" s="8"/>
      <c r="N641" s="8"/>
      <c r="O641" s="8"/>
      <c r="P641" s="8"/>
      <c r="Q641" s="9"/>
      <c r="R641" s="9"/>
      <c r="S641" s="9"/>
      <c r="T641" s="9"/>
      <c r="U641" s="9"/>
      <c r="V641" s="9"/>
    </row>
    <row r="642" spans="4:22" x14ac:dyDescent="0.25">
      <c r="D642" s="6"/>
      <c r="E642" s="80"/>
      <c r="F642" s="8"/>
      <c r="G642" s="8"/>
      <c r="H642" s="8"/>
      <c r="I642" s="8"/>
      <c r="J642" s="8"/>
      <c r="K642" s="8"/>
      <c r="L642" s="8"/>
      <c r="M642" s="8"/>
      <c r="N642" s="8"/>
      <c r="O642" s="8"/>
      <c r="P642" s="8"/>
      <c r="Q642" s="9"/>
      <c r="R642" s="9"/>
      <c r="S642" s="9"/>
      <c r="T642" s="9"/>
      <c r="U642" s="9"/>
      <c r="V642" s="9"/>
    </row>
    <row r="643" spans="4:22" x14ac:dyDescent="0.25">
      <c r="D643" s="6"/>
      <c r="E643" s="80"/>
      <c r="F643" s="8"/>
      <c r="G643" s="8"/>
      <c r="H643" s="8"/>
      <c r="I643" s="8"/>
      <c r="J643" s="8"/>
      <c r="K643" s="8"/>
      <c r="L643" s="8"/>
      <c r="M643" s="8"/>
      <c r="N643" s="8"/>
      <c r="O643" s="8"/>
      <c r="P643" s="8"/>
      <c r="Q643" s="9"/>
      <c r="R643" s="9"/>
      <c r="S643" s="9"/>
      <c r="T643" s="9"/>
      <c r="U643" s="9"/>
      <c r="V643" s="9"/>
    </row>
    <row r="644" spans="4:22" x14ac:dyDescent="0.25">
      <c r="D644" s="6"/>
      <c r="E644" s="80"/>
      <c r="F644" s="8"/>
      <c r="G644" s="8"/>
      <c r="H644" s="8"/>
      <c r="I644" s="8"/>
      <c r="J644" s="8"/>
      <c r="K644" s="8"/>
      <c r="L644" s="8"/>
      <c r="M644" s="8"/>
      <c r="N644" s="8"/>
      <c r="O644" s="8"/>
      <c r="P644" s="8"/>
      <c r="Q644" s="9"/>
      <c r="R644" s="9"/>
      <c r="S644" s="9"/>
      <c r="T644" s="9"/>
      <c r="U644" s="9"/>
      <c r="V644" s="9"/>
    </row>
    <row r="645" spans="4:22" x14ac:dyDescent="0.25">
      <c r="D645" s="6"/>
      <c r="E645" s="80"/>
      <c r="F645" s="8"/>
      <c r="G645" s="8"/>
      <c r="H645" s="8"/>
      <c r="I645" s="8"/>
      <c r="J645" s="8"/>
      <c r="K645" s="8"/>
      <c r="L645" s="8"/>
      <c r="M645" s="8"/>
      <c r="N645" s="8"/>
      <c r="O645" s="8"/>
      <c r="P645" s="8"/>
      <c r="Q645" s="9"/>
      <c r="R645" s="9"/>
      <c r="S645" s="9"/>
      <c r="T645" s="9"/>
      <c r="U645" s="9"/>
      <c r="V645" s="9"/>
    </row>
    <row r="646" spans="4:22" x14ac:dyDescent="0.25">
      <c r="D646" s="6"/>
      <c r="E646" s="80"/>
      <c r="F646" s="8"/>
      <c r="G646" s="8"/>
      <c r="H646" s="8"/>
      <c r="I646" s="8"/>
      <c r="J646" s="8"/>
      <c r="K646" s="8"/>
      <c r="L646" s="8"/>
      <c r="M646" s="8"/>
      <c r="N646" s="8"/>
      <c r="O646" s="8"/>
      <c r="P646" s="8"/>
      <c r="Q646" s="9"/>
      <c r="R646" s="9"/>
      <c r="S646" s="9"/>
      <c r="T646" s="9"/>
      <c r="U646" s="9"/>
      <c r="V646" s="9"/>
    </row>
    <row r="647" spans="4:22" x14ac:dyDescent="0.25">
      <c r="D647" s="6"/>
      <c r="E647" s="80"/>
      <c r="F647" s="8"/>
      <c r="G647" s="8"/>
      <c r="H647" s="8"/>
      <c r="I647" s="8"/>
      <c r="J647" s="8"/>
      <c r="K647" s="8"/>
      <c r="L647" s="8"/>
      <c r="M647" s="8"/>
      <c r="N647" s="8"/>
      <c r="O647" s="8"/>
      <c r="P647" s="8"/>
      <c r="Q647" s="9"/>
      <c r="R647" s="9"/>
      <c r="S647" s="9"/>
      <c r="T647" s="9"/>
      <c r="U647" s="9"/>
      <c r="V647" s="9"/>
    </row>
    <row r="648" spans="4:22" x14ac:dyDescent="0.25">
      <c r="D648" s="6"/>
      <c r="E648" s="80"/>
      <c r="F648" s="8"/>
      <c r="G648" s="8"/>
      <c r="H648" s="8"/>
      <c r="I648" s="8"/>
      <c r="J648" s="8"/>
      <c r="K648" s="8"/>
      <c r="L648" s="8"/>
      <c r="M648" s="8"/>
      <c r="N648" s="8"/>
      <c r="O648" s="8"/>
      <c r="P648" s="8"/>
      <c r="Q648" s="9"/>
      <c r="R648" s="9"/>
      <c r="S648" s="9"/>
      <c r="T648" s="9"/>
      <c r="U648" s="9"/>
      <c r="V648" s="9"/>
    </row>
    <row r="649" spans="4:22" x14ac:dyDescent="0.25">
      <c r="D649" s="6"/>
      <c r="E649" s="80"/>
      <c r="F649" s="8"/>
      <c r="G649" s="8"/>
      <c r="H649" s="8"/>
      <c r="I649" s="8"/>
      <c r="J649" s="8"/>
      <c r="K649" s="8"/>
      <c r="L649" s="8"/>
      <c r="M649" s="8"/>
      <c r="N649" s="8"/>
      <c r="O649" s="8"/>
      <c r="P649" s="8"/>
      <c r="Q649" s="9"/>
      <c r="R649" s="9"/>
      <c r="S649" s="9"/>
      <c r="T649" s="9"/>
      <c r="U649" s="9"/>
      <c r="V649" s="9"/>
    </row>
    <row r="650" spans="4:22" x14ac:dyDescent="0.25">
      <c r="D650" s="6"/>
      <c r="E650" s="80"/>
      <c r="F650" s="8"/>
      <c r="G650" s="8"/>
      <c r="H650" s="8"/>
      <c r="I650" s="8"/>
      <c r="J650" s="8"/>
      <c r="K650" s="8"/>
      <c r="L650" s="8"/>
      <c r="M650" s="8"/>
      <c r="N650" s="8"/>
      <c r="O650" s="8"/>
      <c r="P650" s="8"/>
      <c r="Q650" s="9"/>
      <c r="R650" s="9"/>
      <c r="S650" s="9"/>
      <c r="T650" s="9"/>
      <c r="U650" s="9"/>
      <c r="V650" s="9"/>
    </row>
    <row r="651" spans="4:22" x14ac:dyDescent="0.25">
      <c r="D651" s="6"/>
      <c r="E651" s="80"/>
      <c r="F651" s="8"/>
      <c r="G651" s="8"/>
      <c r="H651" s="8"/>
      <c r="I651" s="8"/>
      <c r="J651" s="8"/>
      <c r="K651" s="8"/>
      <c r="L651" s="8"/>
      <c r="M651" s="8"/>
      <c r="N651" s="8"/>
      <c r="O651" s="8"/>
      <c r="P651" s="8"/>
      <c r="Q651" s="9"/>
      <c r="R651" s="9"/>
      <c r="S651" s="9"/>
      <c r="T651" s="9"/>
      <c r="U651" s="9"/>
      <c r="V651" s="9"/>
    </row>
    <row r="652" spans="4:22" x14ac:dyDescent="0.25">
      <c r="D652" s="6"/>
      <c r="E652" s="80"/>
      <c r="F652" s="8"/>
      <c r="G652" s="8"/>
      <c r="H652" s="8"/>
      <c r="I652" s="8"/>
      <c r="J652" s="8"/>
      <c r="K652" s="8"/>
      <c r="L652" s="8"/>
      <c r="M652" s="8"/>
      <c r="N652" s="8"/>
      <c r="O652" s="8"/>
      <c r="P652" s="8"/>
      <c r="Q652" s="9"/>
      <c r="R652" s="9"/>
      <c r="S652" s="9"/>
      <c r="T652" s="9"/>
      <c r="U652" s="9"/>
      <c r="V652" s="9"/>
    </row>
    <row r="653" spans="4:22" x14ac:dyDescent="0.25">
      <c r="D653" s="6"/>
      <c r="E653" s="80"/>
      <c r="F653" s="8"/>
      <c r="G653" s="8"/>
      <c r="H653" s="8"/>
      <c r="I653" s="8"/>
      <c r="J653" s="8"/>
      <c r="K653" s="8"/>
      <c r="L653" s="8"/>
      <c r="M653" s="8"/>
      <c r="N653" s="8"/>
      <c r="O653" s="8"/>
      <c r="P653" s="8"/>
      <c r="Q653" s="9"/>
      <c r="R653" s="9"/>
      <c r="S653" s="9"/>
      <c r="T653" s="9"/>
      <c r="U653" s="9"/>
      <c r="V653" s="9"/>
    </row>
    <row r="654" spans="4:22" x14ac:dyDescent="0.25">
      <c r="D654" s="6"/>
      <c r="E654" s="80"/>
      <c r="F654" s="8"/>
      <c r="G654" s="8"/>
      <c r="H654" s="8"/>
      <c r="I654" s="8"/>
      <c r="J654" s="8"/>
      <c r="K654" s="8"/>
      <c r="L654" s="8"/>
      <c r="M654" s="8"/>
      <c r="N654" s="8"/>
      <c r="O654" s="8"/>
      <c r="P654" s="8"/>
      <c r="Q654" s="9"/>
      <c r="R654" s="9"/>
      <c r="S654" s="9"/>
      <c r="T654" s="9"/>
      <c r="U654" s="9"/>
      <c r="V654" s="9"/>
    </row>
    <row r="655" spans="4:22" x14ac:dyDescent="0.25">
      <c r="D655" s="6"/>
      <c r="E655" s="80"/>
      <c r="F655" s="8"/>
      <c r="G655" s="8"/>
      <c r="H655" s="8"/>
      <c r="I655" s="8"/>
      <c r="J655" s="8"/>
      <c r="K655" s="8"/>
      <c r="L655" s="8"/>
      <c r="M655" s="8"/>
      <c r="N655" s="8"/>
      <c r="O655" s="8"/>
      <c r="P655" s="8"/>
      <c r="Q655" s="9"/>
      <c r="R655" s="9"/>
      <c r="S655" s="9"/>
      <c r="T655" s="9"/>
      <c r="U655" s="9"/>
      <c r="V655" s="9"/>
    </row>
    <row r="656" spans="4:22" x14ac:dyDescent="0.25">
      <c r="D656" s="6"/>
      <c r="E656" s="80"/>
      <c r="F656" s="8"/>
      <c r="G656" s="8"/>
      <c r="H656" s="8"/>
      <c r="I656" s="8"/>
      <c r="J656" s="8"/>
      <c r="K656" s="8"/>
      <c r="L656" s="8"/>
      <c r="M656" s="8"/>
      <c r="N656" s="8"/>
      <c r="O656" s="8"/>
      <c r="P656" s="8"/>
      <c r="Q656" s="9"/>
      <c r="R656" s="9"/>
      <c r="S656" s="9"/>
      <c r="T656" s="9"/>
      <c r="U656" s="9"/>
      <c r="V656" s="9"/>
    </row>
    <row r="657" spans="4:22" x14ac:dyDescent="0.25">
      <c r="D657" s="6"/>
      <c r="E657" s="80"/>
      <c r="F657" s="8"/>
      <c r="G657" s="8"/>
      <c r="H657" s="8"/>
      <c r="I657" s="8"/>
      <c r="J657" s="8"/>
      <c r="K657" s="8"/>
      <c r="L657" s="8"/>
      <c r="M657" s="8"/>
      <c r="N657" s="8"/>
      <c r="O657" s="8"/>
      <c r="P657" s="8"/>
      <c r="Q657" s="9"/>
      <c r="R657" s="9"/>
      <c r="S657" s="9"/>
      <c r="T657" s="9"/>
      <c r="U657" s="9"/>
      <c r="V657" s="9"/>
    </row>
    <row r="658" spans="4:22" x14ac:dyDescent="0.25">
      <c r="D658" s="6"/>
      <c r="E658" s="80"/>
      <c r="F658" s="8"/>
      <c r="G658" s="8"/>
      <c r="H658" s="8"/>
      <c r="I658" s="8"/>
      <c r="J658" s="8"/>
      <c r="K658" s="8"/>
      <c r="L658" s="8"/>
      <c r="M658" s="8"/>
      <c r="N658" s="8"/>
      <c r="O658" s="8"/>
      <c r="P658" s="8"/>
      <c r="Q658" s="9"/>
      <c r="R658" s="9"/>
      <c r="S658" s="9"/>
      <c r="T658" s="9"/>
      <c r="U658" s="9"/>
      <c r="V658" s="9"/>
    </row>
    <row r="659" spans="4:22" x14ac:dyDescent="0.25">
      <c r="D659" s="6"/>
      <c r="E659" s="80"/>
      <c r="F659" s="8"/>
      <c r="G659" s="8"/>
      <c r="H659" s="8"/>
      <c r="I659" s="8"/>
      <c r="J659" s="8"/>
      <c r="K659" s="8"/>
      <c r="L659" s="8"/>
      <c r="M659" s="8"/>
      <c r="N659" s="8"/>
      <c r="O659" s="8"/>
      <c r="P659" s="8"/>
      <c r="Q659" s="9"/>
      <c r="R659" s="9"/>
      <c r="S659" s="9"/>
      <c r="T659" s="9"/>
      <c r="U659" s="9"/>
      <c r="V659" s="9"/>
    </row>
    <row r="660" spans="4:22" x14ac:dyDescent="0.25">
      <c r="D660" s="6"/>
      <c r="E660" s="80"/>
      <c r="F660" s="8"/>
      <c r="G660" s="8"/>
      <c r="H660" s="8"/>
      <c r="I660" s="8"/>
      <c r="J660" s="8"/>
      <c r="K660" s="8"/>
      <c r="L660" s="8"/>
      <c r="M660" s="8"/>
      <c r="N660" s="8"/>
      <c r="O660" s="8"/>
      <c r="P660" s="8"/>
      <c r="Q660" s="9"/>
      <c r="R660" s="9"/>
      <c r="S660" s="9"/>
      <c r="T660" s="9"/>
      <c r="U660" s="9"/>
      <c r="V660" s="9"/>
    </row>
    <row r="661" spans="4:22" x14ac:dyDescent="0.25">
      <c r="D661" s="6"/>
      <c r="E661" s="80"/>
      <c r="F661" s="8"/>
      <c r="G661" s="8"/>
      <c r="H661" s="8"/>
      <c r="I661" s="8"/>
      <c r="J661" s="8"/>
      <c r="K661" s="8"/>
      <c r="L661" s="8"/>
      <c r="M661" s="8"/>
      <c r="N661" s="8"/>
      <c r="O661" s="8"/>
      <c r="P661" s="8"/>
      <c r="Q661" s="9"/>
      <c r="R661" s="9"/>
      <c r="S661" s="9"/>
      <c r="T661" s="9"/>
      <c r="U661" s="9"/>
      <c r="V661" s="9"/>
    </row>
    <row r="662" spans="4:22" x14ac:dyDescent="0.25">
      <c r="D662" s="6"/>
      <c r="E662" s="80"/>
      <c r="F662" s="8"/>
      <c r="G662" s="8"/>
      <c r="H662" s="8"/>
      <c r="I662" s="8"/>
      <c r="J662" s="8"/>
      <c r="K662" s="8"/>
      <c r="L662" s="8"/>
      <c r="M662" s="8"/>
      <c r="N662" s="8"/>
      <c r="O662" s="8"/>
      <c r="P662" s="8"/>
      <c r="Q662" s="9"/>
      <c r="R662" s="9"/>
      <c r="S662" s="9"/>
      <c r="T662" s="9"/>
      <c r="U662" s="9"/>
      <c r="V662" s="9"/>
    </row>
    <row r="663" spans="4:22" x14ac:dyDescent="0.25">
      <c r="D663" s="6"/>
      <c r="E663" s="80"/>
      <c r="F663" s="8"/>
      <c r="G663" s="8"/>
      <c r="H663" s="8"/>
      <c r="I663" s="8"/>
      <c r="J663" s="8"/>
      <c r="K663" s="8"/>
      <c r="L663" s="8"/>
      <c r="M663" s="8"/>
      <c r="N663" s="8"/>
      <c r="O663" s="8"/>
      <c r="P663" s="8"/>
      <c r="Q663" s="9"/>
      <c r="R663" s="9"/>
      <c r="S663" s="9"/>
      <c r="T663" s="9"/>
      <c r="U663" s="9"/>
      <c r="V663" s="9"/>
    </row>
    <row r="664" spans="4:22" x14ac:dyDescent="0.25">
      <c r="D664" s="6"/>
      <c r="E664" s="80"/>
      <c r="F664" s="8"/>
      <c r="G664" s="8"/>
      <c r="H664" s="8"/>
      <c r="I664" s="8"/>
      <c r="J664" s="8"/>
      <c r="K664" s="8"/>
      <c r="L664" s="8"/>
      <c r="M664" s="8"/>
      <c r="N664" s="8"/>
      <c r="O664" s="8"/>
      <c r="P664" s="8"/>
      <c r="Q664" s="9"/>
      <c r="R664" s="9"/>
      <c r="S664" s="9"/>
      <c r="T664" s="9"/>
      <c r="U664" s="9"/>
      <c r="V664" s="9"/>
    </row>
    <row r="665" spans="4:22" x14ac:dyDescent="0.25">
      <c r="D665" s="6"/>
      <c r="E665" s="80"/>
      <c r="F665" s="8"/>
      <c r="G665" s="8"/>
      <c r="H665" s="8"/>
      <c r="I665" s="8"/>
      <c r="J665" s="8"/>
      <c r="K665" s="8"/>
      <c r="L665" s="8"/>
      <c r="M665" s="8"/>
      <c r="N665" s="8"/>
      <c r="O665" s="8"/>
      <c r="P665" s="8"/>
      <c r="Q665" s="9"/>
      <c r="R665" s="9"/>
      <c r="S665" s="9"/>
      <c r="T665" s="9"/>
      <c r="U665" s="9"/>
      <c r="V665" s="9"/>
    </row>
    <row r="666" spans="4:22" x14ac:dyDescent="0.25">
      <c r="D666" s="6"/>
      <c r="E666" s="80"/>
      <c r="F666" s="8"/>
      <c r="G666" s="8"/>
      <c r="H666" s="8"/>
      <c r="I666" s="8"/>
      <c r="J666" s="8"/>
      <c r="K666" s="8"/>
      <c r="L666" s="8"/>
      <c r="M666" s="8"/>
      <c r="N666" s="8"/>
      <c r="O666" s="8"/>
      <c r="P666" s="8"/>
      <c r="Q666" s="9"/>
      <c r="R666" s="9"/>
      <c r="S666" s="9"/>
      <c r="T666" s="9"/>
      <c r="U666" s="9"/>
      <c r="V666" s="9"/>
    </row>
    <row r="667" spans="4:22" x14ac:dyDescent="0.25">
      <c r="D667" s="6"/>
      <c r="E667" s="80"/>
      <c r="F667" s="8"/>
      <c r="G667" s="8"/>
      <c r="H667" s="8"/>
      <c r="I667" s="8"/>
      <c r="J667" s="8"/>
      <c r="K667" s="8"/>
      <c r="L667" s="8"/>
      <c r="M667" s="8"/>
      <c r="N667" s="8"/>
      <c r="O667" s="8"/>
      <c r="P667" s="8"/>
      <c r="Q667" s="9"/>
      <c r="R667" s="9"/>
      <c r="S667" s="9"/>
      <c r="T667" s="9"/>
      <c r="U667" s="9"/>
      <c r="V667" s="9"/>
    </row>
    <row r="668" spans="4:22" x14ac:dyDescent="0.25">
      <c r="D668" s="6"/>
      <c r="E668" s="80"/>
      <c r="F668" s="8"/>
      <c r="G668" s="8"/>
      <c r="H668" s="8"/>
      <c r="I668" s="8"/>
      <c r="J668" s="8"/>
      <c r="K668" s="8"/>
      <c r="L668" s="8"/>
      <c r="M668" s="8"/>
      <c r="N668" s="8"/>
      <c r="O668" s="8"/>
      <c r="P668" s="8"/>
      <c r="Q668" s="9"/>
      <c r="R668" s="9"/>
      <c r="S668" s="9"/>
      <c r="T668" s="9"/>
      <c r="U668" s="9"/>
      <c r="V668" s="9"/>
    </row>
    <row r="669" spans="4:22" x14ac:dyDescent="0.25">
      <c r="D669" s="6"/>
      <c r="E669" s="80"/>
      <c r="F669" s="8"/>
      <c r="G669" s="8"/>
      <c r="H669" s="8"/>
      <c r="I669" s="8"/>
      <c r="J669" s="8"/>
      <c r="K669" s="8"/>
      <c r="L669" s="8"/>
      <c r="M669" s="8"/>
      <c r="N669" s="8"/>
      <c r="O669" s="8"/>
      <c r="P669" s="8"/>
      <c r="Q669" s="9"/>
      <c r="R669" s="9"/>
      <c r="S669" s="9"/>
      <c r="T669" s="9"/>
      <c r="U669" s="9"/>
      <c r="V669" s="9"/>
    </row>
    <row r="670" spans="4:22" x14ac:dyDescent="0.25">
      <c r="D670" s="6"/>
      <c r="E670" s="80"/>
      <c r="F670" s="8"/>
      <c r="G670" s="8"/>
      <c r="H670" s="8"/>
      <c r="I670" s="8"/>
      <c r="J670" s="8"/>
      <c r="K670" s="8"/>
      <c r="L670" s="8"/>
      <c r="M670" s="8"/>
      <c r="N670" s="8"/>
      <c r="O670" s="8"/>
      <c r="P670" s="8"/>
      <c r="Q670" s="9"/>
      <c r="R670" s="9"/>
      <c r="S670" s="9"/>
      <c r="T670" s="9"/>
      <c r="U670" s="9"/>
      <c r="V670" s="9"/>
    </row>
    <row r="671" spans="4:22" x14ac:dyDescent="0.25">
      <c r="D671" s="6"/>
      <c r="E671" s="80"/>
      <c r="F671" s="8"/>
      <c r="G671" s="8"/>
      <c r="H671" s="8"/>
      <c r="I671" s="8"/>
      <c r="J671" s="8"/>
      <c r="K671" s="8"/>
      <c r="L671" s="8"/>
      <c r="M671" s="8"/>
      <c r="N671" s="8"/>
      <c r="O671" s="8"/>
      <c r="P671" s="8"/>
      <c r="Q671" s="9"/>
      <c r="R671" s="9"/>
      <c r="S671" s="9"/>
      <c r="T671" s="9"/>
      <c r="U671" s="9"/>
      <c r="V671" s="9"/>
    </row>
    <row r="672" spans="4:22" x14ac:dyDescent="0.25">
      <c r="D672" s="6"/>
      <c r="E672" s="80"/>
      <c r="F672" s="8"/>
      <c r="G672" s="8"/>
      <c r="H672" s="8"/>
      <c r="I672" s="8"/>
      <c r="J672" s="8"/>
      <c r="K672" s="8"/>
      <c r="L672" s="8"/>
      <c r="M672" s="8"/>
      <c r="N672" s="8"/>
      <c r="O672" s="8"/>
      <c r="P672" s="8"/>
      <c r="Q672" s="9"/>
      <c r="R672" s="9"/>
      <c r="S672" s="9"/>
      <c r="T672" s="9"/>
      <c r="U672" s="9"/>
      <c r="V672" s="9"/>
    </row>
    <row r="673" spans="4:22" x14ac:dyDescent="0.25">
      <c r="D673" s="6"/>
      <c r="E673" s="80"/>
      <c r="F673" s="8"/>
      <c r="G673" s="8"/>
      <c r="H673" s="8"/>
      <c r="I673" s="8"/>
      <c r="J673" s="8"/>
      <c r="K673" s="8"/>
      <c r="L673" s="8"/>
      <c r="M673" s="8"/>
      <c r="N673" s="8"/>
      <c r="O673" s="8"/>
      <c r="P673" s="8"/>
      <c r="Q673" s="9"/>
      <c r="R673" s="9"/>
      <c r="S673" s="9"/>
      <c r="T673" s="9"/>
      <c r="U673" s="9"/>
      <c r="V673" s="9"/>
    </row>
    <row r="674" spans="4:22" x14ac:dyDescent="0.25">
      <c r="D674" s="6"/>
      <c r="E674" s="80"/>
      <c r="F674" s="8"/>
      <c r="G674" s="8"/>
      <c r="H674" s="8"/>
      <c r="I674" s="8"/>
      <c r="J674" s="8"/>
      <c r="K674" s="8"/>
      <c r="L674" s="8"/>
      <c r="M674" s="8"/>
      <c r="N674" s="8"/>
      <c r="O674" s="8"/>
      <c r="P674" s="8"/>
      <c r="Q674" s="9"/>
      <c r="R674" s="9"/>
      <c r="S674" s="9"/>
      <c r="T674" s="9"/>
      <c r="U674" s="9"/>
      <c r="V674" s="9"/>
    </row>
    <row r="675" spans="4:22" x14ac:dyDescent="0.25">
      <c r="D675" s="6"/>
      <c r="E675" s="80"/>
      <c r="F675" s="8"/>
      <c r="G675" s="8"/>
      <c r="H675" s="8"/>
      <c r="I675" s="8"/>
      <c r="J675" s="8"/>
      <c r="K675" s="8"/>
      <c r="L675" s="8"/>
      <c r="M675" s="8"/>
      <c r="N675" s="8"/>
      <c r="O675" s="8"/>
      <c r="P675" s="8"/>
      <c r="Q675" s="9"/>
      <c r="R675" s="9"/>
      <c r="S675" s="9"/>
      <c r="T675" s="9"/>
      <c r="U675" s="9"/>
      <c r="V675" s="9"/>
    </row>
    <row r="676" spans="4:22" x14ac:dyDescent="0.25">
      <c r="D676" s="6"/>
      <c r="E676" s="80"/>
      <c r="F676" s="8"/>
      <c r="G676" s="8"/>
      <c r="H676" s="8"/>
      <c r="I676" s="8"/>
      <c r="J676" s="8"/>
      <c r="K676" s="8"/>
      <c r="L676" s="8"/>
      <c r="M676" s="8"/>
      <c r="N676" s="8"/>
      <c r="O676" s="8"/>
      <c r="P676" s="8"/>
      <c r="Q676" s="9"/>
      <c r="R676" s="9"/>
      <c r="S676" s="9"/>
      <c r="T676" s="9"/>
      <c r="U676" s="9"/>
      <c r="V676" s="9"/>
    </row>
    <row r="677" spans="4:22" x14ac:dyDescent="0.25">
      <c r="D677" s="6"/>
      <c r="E677" s="80"/>
      <c r="F677" s="8"/>
      <c r="G677" s="8"/>
      <c r="H677" s="8"/>
      <c r="I677" s="8"/>
      <c r="J677" s="8"/>
      <c r="K677" s="8"/>
      <c r="L677" s="8"/>
      <c r="M677" s="8"/>
      <c r="N677" s="8"/>
      <c r="O677" s="8"/>
      <c r="P677" s="8"/>
      <c r="Q677" s="9"/>
      <c r="R677" s="9"/>
      <c r="S677" s="9"/>
      <c r="T677" s="9"/>
      <c r="U677" s="9"/>
      <c r="V677" s="9"/>
    </row>
    <row r="678" spans="4:22" x14ac:dyDescent="0.25">
      <c r="D678" s="6"/>
      <c r="E678" s="80"/>
      <c r="F678" s="8"/>
      <c r="G678" s="8"/>
      <c r="H678" s="8"/>
      <c r="I678" s="8"/>
      <c r="J678" s="8"/>
      <c r="K678" s="8"/>
      <c r="L678" s="8"/>
      <c r="M678" s="8"/>
      <c r="N678" s="8"/>
      <c r="O678" s="8"/>
      <c r="P678" s="8"/>
      <c r="Q678" s="9"/>
      <c r="R678" s="9"/>
      <c r="S678" s="9"/>
      <c r="T678" s="9"/>
      <c r="U678" s="9"/>
      <c r="V678" s="9"/>
    </row>
    <row r="679" spans="4:22" x14ac:dyDescent="0.25">
      <c r="D679" s="6"/>
      <c r="E679" s="80"/>
      <c r="F679" s="8"/>
      <c r="G679" s="8"/>
      <c r="H679" s="8"/>
      <c r="I679" s="8"/>
      <c r="J679" s="8"/>
      <c r="K679" s="8"/>
      <c r="L679" s="8"/>
      <c r="M679" s="8"/>
      <c r="N679" s="8"/>
      <c r="O679" s="8"/>
      <c r="P679" s="8"/>
      <c r="Q679" s="9"/>
      <c r="R679" s="9"/>
      <c r="S679" s="9"/>
      <c r="T679" s="9"/>
      <c r="U679" s="9"/>
      <c r="V679" s="9"/>
    </row>
    <row r="680" spans="4:22" x14ac:dyDescent="0.25">
      <c r="D680" s="6"/>
      <c r="E680" s="80"/>
      <c r="F680" s="8"/>
      <c r="G680" s="8"/>
      <c r="H680" s="8"/>
      <c r="I680" s="8"/>
      <c r="J680" s="8"/>
      <c r="K680" s="8"/>
      <c r="L680" s="8"/>
      <c r="M680" s="8"/>
      <c r="N680" s="8"/>
      <c r="O680" s="8"/>
      <c r="P680" s="8"/>
      <c r="Q680" s="9"/>
      <c r="R680" s="9"/>
      <c r="S680" s="9"/>
      <c r="T680" s="9"/>
      <c r="U680" s="9"/>
      <c r="V680" s="9"/>
    </row>
    <row r="681" spans="4:22" x14ac:dyDescent="0.25">
      <c r="D681" s="6"/>
      <c r="E681" s="80"/>
      <c r="F681" s="8"/>
      <c r="G681" s="8"/>
      <c r="H681" s="8"/>
      <c r="I681" s="8"/>
      <c r="J681" s="8"/>
      <c r="K681" s="8"/>
      <c r="L681" s="8"/>
      <c r="M681" s="8"/>
      <c r="N681" s="8"/>
      <c r="O681" s="8"/>
      <c r="P681" s="8"/>
      <c r="Q681" s="9"/>
      <c r="R681" s="9"/>
      <c r="S681" s="9"/>
      <c r="T681" s="9"/>
      <c r="U681" s="9"/>
      <c r="V681" s="9"/>
    </row>
    <row r="682" spans="4:22" x14ac:dyDescent="0.25">
      <c r="D682" s="6"/>
      <c r="E682" s="80"/>
      <c r="F682" s="8"/>
      <c r="G682" s="8"/>
      <c r="H682" s="8"/>
      <c r="I682" s="8"/>
      <c r="J682" s="8"/>
      <c r="K682" s="8"/>
      <c r="L682" s="8"/>
      <c r="M682" s="8"/>
      <c r="N682" s="8"/>
      <c r="O682" s="8"/>
      <c r="P682" s="8"/>
      <c r="Q682" s="9"/>
      <c r="R682" s="9"/>
      <c r="S682" s="9"/>
      <c r="T682" s="9"/>
      <c r="U682" s="9"/>
      <c r="V682" s="9"/>
    </row>
    <row r="683" spans="4:22" x14ac:dyDescent="0.25">
      <c r="D683" s="6"/>
      <c r="E683" s="80"/>
      <c r="F683" s="8"/>
      <c r="G683" s="8"/>
      <c r="H683" s="8"/>
      <c r="I683" s="8"/>
      <c r="J683" s="8"/>
      <c r="K683" s="8"/>
      <c r="L683" s="8"/>
      <c r="M683" s="8"/>
      <c r="N683" s="8"/>
      <c r="O683" s="8"/>
      <c r="P683" s="8"/>
      <c r="Q683" s="9"/>
      <c r="R683" s="9"/>
      <c r="S683" s="9"/>
      <c r="T683" s="9"/>
      <c r="U683" s="9"/>
      <c r="V683" s="9"/>
    </row>
    <row r="684" spans="4:22" x14ac:dyDescent="0.25">
      <c r="D684" s="6"/>
      <c r="E684" s="80"/>
      <c r="F684" s="8"/>
      <c r="G684" s="8"/>
      <c r="H684" s="8"/>
      <c r="I684" s="8"/>
      <c r="J684" s="8"/>
      <c r="K684" s="8"/>
      <c r="L684" s="8"/>
      <c r="M684" s="8"/>
      <c r="N684" s="8"/>
      <c r="O684" s="8"/>
      <c r="P684" s="8"/>
      <c r="Q684" s="9"/>
      <c r="R684" s="9"/>
      <c r="S684" s="9"/>
      <c r="T684" s="9"/>
      <c r="U684" s="9"/>
      <c r="V684" s="9"/>
    </row>
    <row r="685" spans="4:22" x14ac:dyDescent="0.25">
      <c r="D685" s="6"/>
      <c r="E685" s="80"/>
      <c r="F685" s="8"/>
      <c r="G685" s="8"/>
      <c r="H685" s="8"/>
      <c r="I685" s="8"/>
      <c r="J685" s="8"/>
      <c r="K685" s="8"/>
      <c r="L685" s="8"/>
      <c r="M685" s="8"/>
      <c r="N685" s="8"/>
      <c r="O685" s="8"/>
      <c r="P685" s="8"/>
      <c r="Q685" s="9"/>
      <c r="R685" s="9"/>
      <c r="S685" s="9"/>
      <c r="T685" s="9"/>
      <c r="U685" s="9"/>
      <c r="V685" s="9"/>
    </row>
    <row r="686" spans="4:22" x14ac:dyDescent="0.25">
      <c r="D686" s="6"/>
      <c r="E686" s="80"/>
      <c r="F686" s="8"/>
      <c r="G686" s="8"/>
      <c r="H686" s="8"/>
      <c r="I686" s="8"/>
      <c r="J686" s="8"/>
      <c r="K686" s="8"/>
      <c r="L686" s="8"/>
      <c r="M686" s="8"/>
      <c r="N686" s="8"/>
      <c r="O686" s="8"/>
      <c r="P686" s="8"/>
      <c r="Q686" s="9"/>
      <c r="R686" s="9"/>
      <c r="S686" s="9"/>
      <c r="T686" s="9"/>
      <c r="U686" s="9"/>
      <c r="V686" s="9"/>
    </row>
    <row r="687" spans="4:22" x14ac:dyDescent="0.25">
      <c r="D687" s="6"/>
      <c r="E687" s="80"/>
      <c r="F687" s="8"/>
      <c r="G687" s="8"/>
      <c r="H687" s="8"/>
      <c r="I687" s="8"/>
      <c r="J687" s="8"/>
      <c r="K687" s="8"/>
      <c r="L687" s="8"/>
      <c r="M687" s="8"/>
      <c r="N687" s="8"/>
      <c r="O687" s="8"/>
      <c r="P687" s="8"/>
      <c r="Q687" s="9"/>
      <c r="R687" s="9"/>
      <c r="S687" s="9"/>
      <c r="T687" s="9"/>
      <c r="U687" s="9"/>
      <c r="V687" s="9"/>
    </row>
    <row r="688" spans="4:22" x14ac:dyDescent="0.25">
      <c r="D688" s="6"/>
      <c r="E688" s="80"/>
      <c r="F688" s="8"/>
      <c r="G688" s="8"/>
      <c r="H688" s="8"/>
      <c r="I688" s="8"/>
      <c r="J688" s="8"/>
      <c r="K688" s="8"/>
      <c r="L688" s="8"/>
      <c r="M688" s="8"/>
      <c r="N688" s="8"/>
      <c r="O688" s="8"/>
      <c r="P688" s="8"/>
      <c r="Q688" s="9"/>
      <c r="R688" s="9"/>
      <c r="S688" s="9"/>
      <c r="T688" s="9"/>
      <c r="U688" s="9"/>
      <c r="V688" s="9"/>
    </row>
    <row r="689" spans="4:22" x14ac:dyDescent="0.25">
      <c r="D689" s="6"/>
      <c r="E689" s="80"/>
      <c r="F689" s="8"/>
      <c r="G689" s="8"/>
      <c r="H689" s="8"/>
      <c r="I689" s="8"/>
      <c r="J689" s="8"/>
      <c r="K689" s="8"/>
      <c r="L689" s="8"/>
      <c r="M689" s="8"/>
      <c r="N689" s="8"/>
      <c r="O689" s="8"/>
      <c r="P689" s="8"/>
      <c r="Q689" s="9"/>
      <c r="R689" s="9"/>
      <c r="S689" s="9"/>
      <c r="T689" s="9"/>
      <c r="U689" s="9"/>
      <c r="V689" s="9"/>
    </row>
    <row r="690" spans="4:22" x14ac:dyDescent="0.25">
      <c r="D690" s="6"/>
      <c r="E690" s="80"/>
      <c r="F690" s="8"/>
      <c r="G690" s="8"/>
      <c r="H690" s="8"/>
      <c r="I690" s="8"/>
      <c r="J690" s="8"/>
      <c r="K690" s="8"/>
      <c r="L690" s="8"/>
      <c r="M690" s="8"/>
      <c r="N690" s="8"/>
      <c r="O690" s="8"/>
      <c r="P690" s="8"/>
      <c r="Q690" s="9"/>
      <c r="R690" s="9"/>
      <c r="S690" s="9"/>
      <c r="T690" s="9"/>
      <c r="U690" s="9"/>
      <c r="V690" s="9"/>
    </row>
    <row r="691" spans="4:22" x14ac:dyDescent="0.25">
      <c r="D691" s="6"/>
      <c r="E691" s="80"/>
      <c r="F691" s="8"/>
      <c r="G691" s="8"/>
      <c r="H691" s="8"/>
      <c r="I691" s="8"/>
      <c r="J691" s="8"/>
      <c r="K691" s="8"/>
      <c r="L691" s="8"/>
      <c r="M691" s="8"/>
      <c r="N691" s="8"/>
      <c r="O691" s="8"/>
      <c r="P691" s="8"/>
      <c r="Q691" s="9"/>
      <c r="R691" s="9"/>
      <c r="S691" s="9"/>
      <c r="T691" s="9"/>
      <c r="U691" s="9"/>
      <c r="V691" s="9"/>
    </row>
    <row r="692" spans="4:22" x14ac:dyDescent="0.25">
      <c r="D692" s="6"/>
      <c r="E692" s="80"/>
      <c r="F692" s="8"/>
      <c r="G692" s="8"/>
      <c r="H692" s="8"/>
      <c r="I692" s="8"/>
      <c r="J692" s="8"/>
      <c r="K692" s="8"/>
      <c r="L692" s="8"/>
      <c r="M692" s="8"/>
      <c r="N692" s="8"/>
      <c r="O692" s="8"/>
      <c r="P692" s="8"/>
      <c r="Q692" s="9"/>
      <c r="R692" s="9"/>
      <c r="S692" s="9"/>
      <c r="T692" s="9"/>
      <c r="U692" s="9"/>
      <c r="V692" s="9"/>
    </row>
    <row r="693" spans="4:22" x14ac:dyDescent="0.25">
      <c r="D693" s="6"/>
      <c r="E693" s="80"/>
      <c r="F693" s="8"/>
      <c r="G693" s="8"/>
      <c r="H693" s="8"/>
      <c r="I693" s="8"/>
      <c r="J693" s="8"/>
      <c r="K693" s="8"/>
      <c r="L693" s="8"/>
      <c r="M693" s="8"/>
      <c r="N693" s="8"/>
      <c r="O693" s="8"/>
      <c r="P693" s="8"/>
      <c r="Q693" s="9"/>
      <c r="R693" s="9"/>
      <c r="S693" s="9"/>
      <c r="T693" s="9"/>
      <c r="U693" s="9"/>
      <c r="V693" s="9"/>
    </row>
    <row r="694" spans="4:22" x14ac:dyDescent="0.25">
      <c r="D694" s="6"/>
      <c r="E694" s="80"/>
      <c r="F694" s="8"/>
      <c r="G694" s="8"/>
      <c r="H694" s="8"/>
      <c r="I694" s="8"/>
      <c r="J694" s="8"/>
      <c r="K694" s="8"/>
      <c r="L694" s="8"/>
      <c r="M694" s="8"/>
      <c r="N694" s="8"/>
      <c r="O694" s="8"/>
      <c r="P694" s="8"/>
      <c r="Q694" s="9"/>
      <c r="R694" s="9"/>
      <c r="S694" s="9"/>
      <c r="T694" s="9"/>
      <c r="U694" s="9"/>
      <c r="V694" s="9"/>
    </row>
    <row r="695" spans="4:22" x14ac:dyDescent="0.25">
      <c r="D695" s="6"/>
      <c r="E695" s="80"/>
      <c r="F695" s="8"/>
      <c r="G695" s="8"/>
      <c r="H695" s="8"/>
      <c r="I695" s="8"/>
      <c r="J695" s="8"/>
      <c r="K695" s="8"/>
      <c r="L695" s="8"/>
      <c r="M695" s="8"/>
      <c r="N695" s="8"/>
      <c r="O695" s="8"/>
      <c r="P695" s="8"/>
      <c r="Q695" s="9"/>
      <c r="R695" s="9"/>
      <c r="S695" s="9"/>
      <c r="T695" s="9"/>
      <c r="U695" s="9"/>
      <c r="V695" s="9"/>
    </row>
    <row r="696" spans="4:22" x14ac:dyDescent="0.25">
      <c r="D696" s="6"/>
      <c r="E696" s="80"/>
      <c r="F696" s="8"/>
      <c r="G696" s="8"/>
      <c r="H696" s="8"/>
      <c r="I696" s="8"/>
      <c r="J696" s="8"/>
      <c r="K696" s="8"/>
      <c r="L696" s="8"/>
      <c r="M696" s="8"/>
      <c r="N696" s="8"/>
      <c r="O696" s="8"/>
      <c r="P696" s="8"/>
      <c r="Q696" s="9"/>
      <c r="R696" s="9"/>
      <c r="S696" s="9"/>
      <c r="T696" s="9"/>
      <c r="U696" s="9"/>
      <c r="V696" s="9"/>
    </row>
    <row r="697" spans="4:22" x14ac:dyDescent="0.25">
      <c r="D697" s="6"/>
      <c r="E697" s="80"/>
      <c r="F697" s="8"/>
      <c r="G697" s="8"/>
      <c r="H697" s="8"/>
      <c r="I697" s="8"/>
      <c r="J697" s="8"/>
      <c r="K697" s="8"/>
      <c r="L697" s="8"/>
      <c r="M697" s="8"/>
      <c r="N697" s="8"/>
      <c r="O697" s="8"/>
      <c r="P697" s="8"/>
      <c r="Q697" s="9"/>
      <c r="R697" s="9"/>
      <c r="S697" s="9"/>
      <c r="T697" s="9"/>
      <c r="U697" s="9"/>
      <c r="V697" s="9"/>
    </row>
    <row r="698" spans="4:22" x14ac:dyDescent="0.25">
      <c r="D698" s="6"/>
      <c r="E698" s="80"/>
      <c r="F698" s="8"/>
      <c r="G698" s="8"/>
      <c r="H698" s="8"/>
      <c r="I698" s="8"/>
      <c r="J698" s="8"/>
      <c r="K698" s="8"/>
      <c r="L698" s="8"/>
      <c r="M698" s="8"/>
      <c r="N698" s="8"/>
      <c r="O698" s="8"/>
      <c r="P698" s="8"/>
      <c r="Q698" s="9"/>
      <c r="R698" s="9"/>
      <c r="S698" s="9"/>
      <c r="T698" s="9"/>
      <c r="U698" s="9"/>
      <c r="V698" s="9"/>
    </row>
    <row r="699" spans="4:22" x14ac:dyDescent="0.25">
      <c r="D699" s="6"/>
      <c r="E699" s="80"/>
      <c r="F699" s="8"/>
      <c r="G699" s="8"/>
      <c r="H699" s="8"/>
      <c r="I699" s="8"/>
      <c r="J699" s="8"/>
      <c r="K699" s="8"/>
      <c r="L699" s="8"/>
      <c r="M699" s="8"/>
      <c r="N699" s="8"/>
      <c r="O699" s="8"/>
      <c r="P699" s="8"/>
      <c r="Q699" s="9"/>
      <c r="R699" s="9"/>
      <c r="S699" s="9"/>
      <c r="T699" s="9"/>
      <c r="U699" s="9"/>
      <c r="V699" s="9"/>
    </row>
    <row r="700" spans="4:22" x14ac:dyDescent="0.25">
      <c r="D700" s="6"/>
      <c r="E700" s="80"/>
      <c r="F700" s="8"/>
      <c r="G700" s="8"/>
      <c r="H700" s="8"/>
      <c r="I700" s="8"/>
      <c r="J700" s="8"/>
      <c r="K700" s="8"/>
      <c r="L700" s="8"/>
      <c r="M700" s="8"/>
      <c r="N700" s="8"/>
      <c r="O700" s="8"/>
      <c r="P700" s="8"/>
      <c r="Q700" s="9"/>
      <c r="R700" s="9"/>
      <c r="S700" s="9"/>
      <c r="T700" s="9"/>
      <c r="U700" s="9"/>
      <c r="V700" s="9"/>
    </row>
    <row r="701" spans="4:22" x14ac:dyDescent="0.25">
      <c r="D701" s="6"/>
      <c r="E701" s="80"/>
      <c r="F701" s="8"/>
      <c r="G701" s="8"/>
      <c r="H701" s="8"/>
      <c r="I701" s="8"/>
      <c r="J701" s="8"/>
      <c r="K701" s="8"/>
      <c r="L701" s="8"/>
      <c r="M701" s="8"/>
      <c r="N701" s="8"/>
      <c r="O701" s="8"/>
      <c r="P701" s="8"/>
      <c r="Q701" s="9"/>
      <c r="R701" s="9"/>
      <c r="S701" s="9"/>
      <c r="T701" s="9"/>
      <c r="U701" s="9"/>
      <c r="V701" s="9"/>
    </row>
    <row r="702" spans="4:22" x14ac:dyDescent="0.25">
      <c r="D702" s="6"/>
      <c r="E702" s="80"/>
      <c r="F702" s="8"/>
      <c r="G702" s="8"/>
      <c r="H702" s="8"/>
      <c r="I702" s="8"/>
      <c r="J702" s="8"/>
      <c r="K702" s="8"/>
      <c r="L702" s="8"/>
      <c r="M702" s="8"/>
      <c r="N702" s="8"/>
      <c r="O702" s="8"/>
      <c r="P702" s="8"/>
      <c r="Q702" s="9"/>
      <c r="R702" s="9"/>
      <c r="S702" s="9"/>
      <c r="T702" s="9"/>
      <c r="U702" s="9"/>
      <c r="V702" s="9"/>
    </row>
    <row r="703" spans="4:22" x14ac:dyDescent="0.25">
      <c r="D703" s="6"/>
      <c r="E703" s="80"/>
      <c r="F703" s="8"/>
      <c r="G703" s="8"/>
      <c r="H703" s="8"/>
      <c r="I703" s="8"/>
      <c r="J703" s="8"/>
      <c r="K703" s="8"/>
      <c r="L703" s="8"/>
      <c r="M703" s="8"/>
      <c r="N703" s="8"/>
      <c r="O703" s="8"/>
      <c r="P703" s="8"/>
      <c r="Q703" s="9"/>
      <c r="R703" s="9"/>
      <c r="S703" s="9"/>
      <c r="T703" s="9"/>
      <c r="U703" s="9"/>
      <c r="V703" s="9"/>
    </row>
    <row r="704" spans="4:22" x14ac:dyDescent="0.25">
      <c r="D704" s="6"/>
      <c r="E704" s="80"/>
      <c r="F704" s="8"/>
      <c r="G704" s="8"/>
      <c r="H704" s="8"/>
      <c r="I704" s="8"/>
      <c r="J704" s="8"/>
      <c r="K704" s="8"/>
      <c r="L704" s="8"/>
      <c r="M704" s="8"/>
      <c r="N704" s="8"/>
      <c r="O704" s="8"/>
      <c r="P704" s="8"/>
      <c r="Q704" s="9"/>
      <c r="R704" s="9"/>
      <c r="S704" s="9"/>
      <c r="T704" s="9"/>
      <c r="U704" s="9"/>
      <c r="V704" s="9"/>
    </row>
    <row r="705" spans="4:22" x14ac:dyDescent="0.25">
      <c r="D705" s="6"/>
      <c r="E705" s="80"/>
      <c r="F705" s="8"/>
      <c r="G705" s="8"/>
      <c r="H705" s="8"/>
      <c r="I705" s="8"/>
      <c r="J705" s="8"/>
      <c r="K705" s="8"/>
      <c r="L705" s="8"/>
      <c r="M705" s="8"/>
      <c r="N705" s="8"/>
      <c r="O705" s="8"/>
      <c r="P705" s="8"/>
      <c r="Q705" s="9"/>
      <c r="R705" s="9"/>
      <c r="S705" s="9"/>
      <c r="T705" s="9"/>
      <c r="U705" s="9"/>
      <c r="V705" s="9"/>
    </row>
    <row r="706" spans="4:22" x14ac:dyDescent="0.25">
      <c r="D706" s="6"/>
      <c r="E706" s="80"/>
      <c r="F706" s="8"/>
      <c r="G706" s="8"/>
      <c r="H706" s="8"/>
      <c r="I706" s="8"/>
      <c r="J706" s="8"/>
      <c r="K706" s="8"/>
      <c r="L706" s="8"/>
      <c r="M706" s="8"/>
      <c r="N706" s="8"/>
      <c r="O706" s="8"/>
      <c r="P706" s="8"/>
      <c r="Q706" s="9"/>
      <c r="R706" s="9"/>
      <c r="S706" s="9"/>
      <c r="T706" s="9"/>
      <c r="U706" s="9"/>
      <c r="V706" s="9"/>
    </row>
    <row r="707" spans="4:22" x14ac:dyDescent="0.25">
      <c r="D707" s="6"/>
      <c r="E707" s="80"/>
      <c r="F707" s="8"/>
      <c r="G707" s="8"/>
      <c r="H707" s="8"/>
      <c r="I707" s="8"/>
      <c r="J707" s="8"/>
      <c r="K707" s="8"/>
      <c r="L707" s="8"/>
      <c r="M707" s="8"/>
      <c r="N707" s="8"/>
      <c r="O707" s="8"/>
      <c r="P707" s="8"/>
      <c r="Q707" s="9"/>
      <c r="R707" s="9"/>
      <c r="S707" s="9"/>
      <c r="T707" s="9"/>
      <c r="U707" s="9"/>
      <c r="V707" s="9"/>
    </row>
    <row r="708" spans="4:22" x14ac:dyDescent="0.25">
      <c r="D708" s="6"/>
      <c r="E708" s="80"/>
      <c r="F708" s="8"/>
      <c r="G708" s="8"/>
      <c r="H708" s="8"/>
      <c r="I708" s="8"/>
      <c r="J708" s="8"/>
      <c r="K708" s="8"/>
      <c r="L708" s="8"/>
      <c r="M708" s="8"/>
      <c r="N708" s="8"/>
      <c r="O708" s="8"/>
      <c r="P708" s="8"/>
      <c r="Q708" s="9"/>
      <c r="R708" s="9"/>
      <c r="S708" s="9"/>
      <c r="T708" s="9"/>
      <c r="U708" s="9"/>
      <c r="V708" s="9"/>
    </row>
    <row r="709" spans="4:22" x14ac:dyDescent="0.25">
      <c r="D709" s="6"/>
      <c r="E709" s="80"/>
      <c r="F709" s="8"/>
      <c r="G709" s="8"/>
      <c r="H709" s="8"/>
      <c r="I709" s="8"/>
      <c r="J709" s="8"/>
      <c r="K709" s="8"/>
      <c r="L709" s="8"/>
      <c r="M709" s="8"/>
      <c r="N709" s="8"/>
      <c r="O709" s="8"/>
      <c r="P709" s="8"/>
      <c r="Q709" s="9"/>
      <c r="R709" s="9"/>
      <c r="S709" s="9"/>
      <c r="T709" s="9"/>
      <c r="U709" s="9"/>
      <c r="V709" s="9"/>
    </row>
    <row r="710" spans="4:22" x14ac:dyDescent="0.25">
      <c r="O710" s="8"/>
      <c r="P710" s="8"/>
      <c r="Q710" s="9"/>
      <c r="R710" s="9"/>
      <c r="S710" s="9"/>
      <c r="T710" s="9"/>
      <c r="U710" s="9"/>
      <c r="V710" s="9"/>
    </row>
    <row r="711" spans="4:22" x14ac:dyDescent="0.25">
      <c r="O711" s="8"/>
      <c r="P711" s="8"/>
      <c r="Q711" s="9"/>
      <c r="R711" s="9"/>
      <c r="S711" s="9"/>
      <c r="T711" s="9"/>
      <c r="U711" s="9"/>
      <c r="V711" s="9"/>
    </row>
    <row r="712" spans="4:22" x14ac:dyDescent="0.25">
      <c r="O712" s="8"/>
      <c r="P712" s="8"/>
      <c r="Q712" s="9"/>
      <c r="R712" s="9"/>
      <c r="S712" s="9"/>
      <c r="T712" s="9"/>
      <c r="U712" s="9"/>
      <c r="V712" s="9"/>
    </row>
    <row r="713" spans="4:22" x14ac:dyDescent="0.25">
      <c r="O713" s="8"/>
      <c r="P713" s="8"/>
      <c r="Q713" s="9"/>
      <c r="R713" s="9"/>
      <c r="S713" s="9"/>
      <c r="T713" s="9"/>
      <c r="U713" s="9"/>
      <c r="V713" s="9"/>
    </row>
    <row r="714" spans="4:22" x14ac:dyDescent="0.25">
      <c r="O714" s="8"/>
      <c r="P714" s="8"/>
      <c r="Q714" s="9"/>
      <c r="R714" s="9"/>
      <c r="S714" s="9"/>
      <c r="T714" s="9"/>
      <c r="U714" s="9"/>
      <c r="V714" s="9"/>
    </row>
    <row r="715" spans="4:22" x14ac:dyDescent="0.25">
      <c r="O715" s="8"/>
      <c r="P715" s="8"/>
      <c r="Q715" s="9"/>
      <c r="R715" s="9"/>
      <c r="S715" s="9"/>
      <c r="T715" s="9"/>
      <c r="U715" s="9"/>
      <c r="V715" s="9"/>
    </row>
    <row r="716" spans="4:22" x14ac:dyDescent="0.25">
      <c r="O716" s="8"/>
      <c r="P716" s="8"/>
      <c r="Q716" s="9"/>
      <c r="R716" s="9"/>
      <c r="S716" s="9"/>
      <c r="T716" s="9"/>
      <c r="U716" s="9"/>
      <c r="V716" s="9"/>
    </row>
    <row r="717" spans="4:22" x14ac:dyDescent="0.25">
      <c r="O717" s="8"/>
      <c r="P717" s="8"/>
      <c r="Q717" s="9"/>
      <c r="R717" s="9"/>
      <c r="S717" s="9"/>
      <c r="T717" s="9"/>
      <c r="U717" s="9"/>
      <c r="V717" s="9"/>
    </row>
    <row r="718" spans="4:22" x14ac:dyDescent="0.25">
      <c r="O718" s="8"/>
      <c r="P718" s="8"/>
      <c r="Q718" s="9"/>
      <c r="R718" s="9"/>
      <c r="S718" s="9"/>
      <c r="T718" s="9"/>
      <c r="U718" s="9"/>
      <c r="V718" s="9"/>
    </row>
    <row r="719" spans="4:22" x14ac:dyDescent="0.25">
      <c r="O719" s="8"/>
      <c r="P719" s="8"/>
      <c r="Q719" s="9"/>
      <c r="R719" s="9"/>
      <c r="S719" s="9"/>
      <c r="T719" s="9"/>
      <c r="U719" s="9"/>
      <c r="V719" s="9"/>
    </row>
  </sheetData>
  <autoFilter ref="A1:V719">
    <sortState ref="A2:V1040">
      <sortCondition ref="D1:D1040"/>
    </sortState>
  </autoFilter>
  <pageMargins left="0.75" right="0.75" top="1" bottom="1" header="0.5" footer="0.5"/>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C752"/>
  <sheetViews>
    <sheetView workbookViewId="0">
      <selection activeCell="Y17" sqref="Y17:AC17"/>
    </sheetView>
  </sheetViews>
  <sheetFormatPr defaultColWidth="11.42578125" defaultRowHeight="15" x14ac:dyDescent="0.25"/>
  <cols>
    <col min="1" max="1" width="8" customWidth="1"/>
    <col min="2" max="2" width="25" customWidth="1"/>
    <col min="5" max="5" width="11.42578125" style="44" customWidth="1"/>
    <col min="6" max="15" width="11.42578125" customWidth="1"/>
    <col min="17" max="22" width="11.42578125" customWidth="1"/>
    <col min="23" max="23" width="6" customWidth="1"/>
  </cols>
  <sheetData>
    <row r="1" spans="1:29" x14ac:dyDescent="0.25">
      <c r="A1" s="1" t="s">
        <v>0</v>
      </c>
      <c r="B1" s="1" t="s">
        <v>1</v>
      </c>
      <c r="C1" s="1" t="s">
        <v>2</v>
      </c>
      <c r="D1" s="2" t="s">
        <v>3</v>
      </c>
      <c r="E1" s="78" t="s">
        <v>5</v>
      </c>
      <c r="F1" s="4" t="s">
        <v>6</v>
      </c>
      <c r="G1" s="4" t="s">
        <v>7</v>
      </c>
      <c r="H1" s="4" t="s">
        <v>8</v>
      </c>
      <c r="I1" s="4" t="s">
        <v>9</v>
      </c>
      <c r="J1" s="4" t="s">
        <v>10</v>
      </c>
      <c r="K1" s="4" t="s">
        <v>11</v>
      </c>
      <c r="L1" s="4" t="s">
        <v>12</v>
      </c>
      <c r="M1" s="4" t="s">
        <v>13</v>
      </c>
      <c r="N1" s="4" t="s">
        <v>14</v>
      </c>
      <c r="O1" s="4" t="s">
        <v>15</v>
      </c>
      <c r="P1" s="4" t="s">
        <v>16</v>
      </c>
      <c r="Q1" s="5" t="s">
        <v>17</v>
      </c>
      <c r="R1" s="5" t="s">
        <v>18</v>
      </c>
      <c r="S1" s="5" t="s">
        <v>19</v>
      </c>
      <c r="T1" s="5" t="s">
        <v>20</v>
      </c>
      <c r="U1" s="5" t="s">
        <v>21</v>
      </c>
      <c r="V1" s="5" t="s">
        <v>22</v>
      </c>
      <c r="W1" t="s">
        <v>23</v>
      </c>
    </row>
    <row r="2" spans="1:29" x14ac:dyDescent="0.25">
      <c r="B2" s="81" t="s">
        <v>1523</v>
      </c>
      <c r="C2" s="81" t="s">
        <v>1524</v>
      </c>
      <c r="D2" s="8">
        <v>288.01</v>
      </c>
      <c r="E2" s="81">
        <v>575.97</v>
      </c>
      <c r="F2">
        <v>0</v>
      </c>
      <c r="G2" s="8">
        <v>287.98500000000001</v>
      </c>
      <c r="H2" s="8">
        <v>287.98500000000001</v>
      </c>
      <c r="I2" s="8">
        <v>-27563.377135937444</v>
      </c>
      <c r="J2" s="8">
        <v>27953.903870631468</v>
      </c>
      <c r="K2" s="8">
        <v>-27081.150956901918</v>
      </c>
      <c r="L2" s="8">
        <v>28268.863158719309</v>
      </c>
      <c r="M2" s="8">
        <v>33.15</v>
      </c>
      <c r="N2" s="8">
        <v>33.15</v>
      </c>
      <c r="O2" s="8">
        <f>D2-E2/2</f>
        <v>2.4999999999977263E-2</v>
      </c>
      <c r="P2" s="8">
        <f>D2+E2/2</f>
        <v>575.995</v>
      </c>
      <c r="Q2" s="9">
        <f>I2*$AB$7+J2*$AC$7</f>
        <v>-21149.107794938154</v>
      </c>
      <c r="R2" s="9">
        <f t="shared" ref="R2" si="0">J2*$AB$7-I2*$AC$7+$Z$8</f>
        <v>33073.792347181938</v>
      </c>
      <c r="S2" s="9">
        <f t="shared" ref="S2" si="1">K2*$AB$7+L2*$AC$7</f>
        <v>-20611.935696778419</v>
      </c>
      <c r="T2" s="9">
        <f t="shared" ref="T2" si="2">L2*$AB$7-K2*$AC$7+$Z$8</f>
        <v>33281.60855891402</v>
      </c>
      <c r="U2" s="9">
        <f t="shared" ref="U2:V2" si="3">M2+$Z$7</f>
        <v>21.15</v>
      </c>
      <c r="V2" s="9">
        <f t="shared" si="3"/>
        <v>21.15</v>
      </c>
      <c r="W2" s="9"/>
    </row>
    <row r="3" spans="1:29" x14ac:dyDescent="0.25">
      <c r="B3" s="81" t="s">
        <v>1525</v>
      </c>
      <c r="C3" s="81" t="s">
        <v>1526</v>
      </c>
      <c r="D3" s="8">
        <v>430.5</v>
      </c>
      <c r="E3" s="81">
        <v>0</v>
      </c>
      <c r="F3">
        <v>0</v>
      </c>
      <c r="G3" s="8">
        <v>0</v>
      </c>
      <c r="H3" s="8">
        <v>0</v>
      </c>
      <c r="I3" s="8">
        <v>-27202.96545751614</v>
      </c>
      <c r="J3" s="8">
        <v>28189.301720414642</v>
      </c>
      <c r="K3" s="8">
        <v>-27202.96545751614</v>
      </c>
      <c r="L3" s="8">
        <v>28189.301720414642</v>
      </c>
      <c r="M3" s="8">
        <v>33.15</v>
      </c>
      <c r="N3" s="8">
        <v>33.15</v>
      </c>
      <c r="O3" s="8">
        <f t="shared" ref="O3:O66" si="4">D3-E3/2</f>
        <v>430.5</v>
      </c>
      <c r="P3" s="8">
        <f t="shared" ref="P3:P66" si="5">D3+E3/2</f>
        <v>430.5</v>
      </c>
      <c r="Q3" s="9">
        <f t="shared" ref="Q3:Q66" si="6">I3*$AB$7+J3*$AC$7</f>
        <v>-20747.630011450623</v>
      </c>
      <c r="R3" s="9">
        <f t="shared" ref="R3:R66" si="7">J3*$AB$7-I3*$AC$7+$Z$8</f>
        <v>33229.112387714209</v>
      </c>
      <c r="S3" s="9">
        <f t="shared" ref="S3:S66" si="8">K3*$AB$7+L3*$AC$7</f>
        <v>-20747.630011450623</v>
      </c>
      <c r="T3" s="9">
        <f t="shared" ref="T3:T66" si="9">L3*$AB$7-K3*$AC$7+$Z$8</f>
        <v>33229.112387714209</v>
      </c>
      <c r="U3" s="9">
        <f t="shared" ref="U3:U66" si="10">M3+$Z$7</f>
        <v>21.15</v>
      </c>
      <c r="V3" s="9">
        <f t="shared" ref="V3:V66" si="11">N3+$Z$7</f>
        <v>21.15</v>
      </c>
      <c r="W3" s="9"/>
      <c r="Y3" s="10">
        <v>1</v>
      </c>
      <c r="Z3" s="11" t="s">
        <v>28</v>
      </c>
    </row>
    <row r="4" spans="1:29" x14ac:dyDescent="0.25">
      <c r="B4" s="81" t="s">
        <v>1527</v>
      </c>
      <c r="C4" s="81" t="s">
        <v>1528</v>
      </c>
      <c r="D4" s="8">
        <v>430.5</v>
      </c>
      <c r="E4" s="81">
        <v>0</v>
      </c>
      <c r="F4">
        <v>0</v>
      </c>
      <c r="G4" s="8">
        <v>0</v>
      </c>
      <c r="H4" s="8">
        <v>0</v>
      </c>
      <c r="I4" s="8">
        <v>-27202.96545751614</v>
      </c>
      <c r="J4" s="8">
        <v>28189.301720414642</v>
      </c>
      <c r="K4" s="8">
        <v>-27202.96545751614</v>
      </c>
      <c r="L4" s="8">
        <v>28189.301720414642</v>
      </c>
      <c r="M4" s="8">
        <v>33.15</v>
      </c>
      <c r="N4" s="8">
        <v>33.15</v>
      </c>
      <c r="O4" s="8">
        <f t="shared" si="4"/>
        <v>430.5</v>
      </c>
      <c r="P4" s="8">
        <f t="shared" si="5"/>
        <v>430.5</v>
      </c>
      <c r="Q4" s="9">
        <f t="shared" si="6"/>
        <v>-20747.630011450623</v>
      </c>
      <c r="R4" s="9">
        <f t="shared" si="7"/>
        <v>33229.112387714209</v>
      </c>
      <c r="S4" s="9">
        <f t="shared" si="8"/>
        <v>-20747.630011450623</v>
      </c>
      <c r="T4" s="9">
        <f t="shared" si="9"/>
        <v>33229.112387714209</v>
      </c>
      <c r="U4" s="9">
        <f t="shared" si="10"/>
        <v>21.15</v>
      </c>
      <c r="V4" s="9">
        <f t="shared" si="11"/>
        <v>21.15</v>
      </c>
      <c r="W4" s="9"/>
      <c r="Y4" s="12">
        <v>0</v>
      </c>
      <c r="Z4" s="12" t="s">
        <v>31</v>
      </c>
      <c r="AA4" s="12"/>
      <c r="AB4" s="12"/>
      <c r="AC4" s="12"/>
    </row>
    <row r="5" spans="1:29" x14ac:dyDescent="0.25">
      <c r="B5" s="81" t="s">
        <v>1529</v>
      </c>
      <c r="C5" s="81" t="s">
        <v>1530</v>
      </c>
      <c r="D5" s="8">
        <v>519</v>
      </c>
      <c r="E5" s="81">
        <v>57</v>
      </c>
      <c r="F5">
        <v>0</v>
      </c>
      <c r="G5" s="8">
        <v>28.5</v>
      </c>
      <c r="H5" s="8">
        <v>28.5</v>
      </c>
      <c r="I5" s="8">
        <v>-27152.730947485878</v>
      </c>
      <c r="J5" s="8">
        <v>28222.111688442958</v>
      </c>
      <c r="K5" s="8">
        <v>-27105.008162957129</v>
      </c>
      <c r="L5" s="8">
        <v>28253.281158069862</v>
      </c>
      <c r="M5" s="8">
        <v>33.15</v>
      </c>
      <c r="N5" s="8">
        <v>33.15</v>
      </c>
      <c r="O5" s="8">
        <f t="shared" si="4"/>
        <v>490.5</v>
      </c>
      <c r="P5" s="8">
        <f t="shared" si="5"/>
        <v>547.5</v>
      </c>
      <c r="Q5" s="9">
        <f t="shared" si="6"/>
        <v>-20691.671670062042</v>
      </c>
      <c r="R5" s="9">
        <f t="shared" si="7"/>
        <v>33250.761037303462</v>
      </c>
      <c r="S5" s="9">
        <f t="shared" si="8"/>
        <v>-20638.511245742884</v>
      </c>
      <c r="T5" s="9">
        <f t="shared" si="9"/>
        <v>33271.327254413263</v>
      </c>
      <c r="U5" s="9">
        <f t="shared" si="10"/>
        <v>21.15</v>
      </c>
      <c r="V5" s="9">
        <f t="shared" si="11"/>
        <v>21.15</v>
      </c>
      <c r="W5" s="9"/>
      <c r="Y5" s="12">
        <v>1</v>
      </c>
      <c r="Z5" s="12" t="s">
        <v>32</v>
      </c>
      <c r="AA5" s="12"/>
      <c r="AB5" s="12"/>
      <c r="AC5" s="12"/>
    </row>
    <row r="6" spans="1:29" x14ac:dyDescent="0.25">
      <c r="B6" s="81" t="s">
        <v>1531</v>
      </c>
      <c r="C6" s="81" t="s">
        <v>1532</v>
      </c>
      <c r="D6" s="8">
        <v>519</v>
      </c>
      <c r="E6" s="81">
        <v>57</v>
      </c>
      <c r="F6">
        <v>0</v>
      </c>
      <c r="G6" s="8">
        <v>28.5</v>
      </c>
      <c r="H6" s="8">
        <v>28.5</v>
      </c>
      <c r="I6" s="8">
        <v>-27152.730947485878</v>
      </c>
      <c r="J6" s="8">
        <v>28222.111688442958</v>
      </c>
      <c r="K6" s="8">
        <v>-27105.008162957129</v>
      </c>
      <c r="L6" s="8">
        <v>28253.281158069862</v>
      </c>
      <c r="M6" s="8">
        <v>33.15</v>
      </c>
      <c r="N6" s="8">
        <v>33.15</v>
      </c>
      <c r="O6" s="8">
        <f t="shared" si="4"/>
        <v>490.5</v>
      </c>
      <c r="P6" s="8">
        <f t="shared" si="5"/>
        <v>547.5</v>
      </c>
      <c r="Q6" s="9">
        <f t="shared" si="6"/>
        <v>-20691.671670062042</v>
      </c>
      <c r="R6" s="9">
        <f t="shared" si="7"/>
        <v>33250.761037303462</v>
      </c>
      <c r="S6" s="9">
        <f t="shared" si="8"/>
        <v>-20638.511245742884</v>
      </c>
      <c r="T6" s="9">
        <f t="shared" si="9"/>
        <v>33271.327254413263</v>
      </c>
      <c r="U6" s="9">
        <f t="shared" si="10"/>
        <v>21.15</v>
      </c>
      <c r="V6" s="9">
        <f t="shared" si="11"/>
        <v>21.15</v>
      </c>
      <c r="W6" s="9"/>
      <c r="Y6" s="12">
        <v>2</v>
      </c>
      <c r="Z6" s="12" t="s">
        <v>34</v>
      </c>
      <c r="AA6" s="12"/>
      <c r="AB6" s="12"/>
      <c r="AC6" s="12"/>
    </row>
    <row r="7" spans="1:29" x14ac:dyDescent="0.25">
      <c r="B7" s="81" t="s">
        <v>1533</v>
      </c>
      <c r="C7" s="81" t="s">
        <v>1534</v>
      </c>
      <c r="D7" s="8">
        <v>593.5</v>
      </c>
      <c r="E7" s="81">
        <v>35</v>
      </c>
      <c r="F7">
        <v>0</v>
      </c>
      <c r="G7" s="8">
        <v>17.5</v>
      </c>
      <c r="H7" s="8">
        <v>17.5</v>
      </c>
      <c r="I7" s="8">
        <v>-27081.146770692751</v>
      </c>
      <c r="J7" s="8">
        <v>28268.86589288331</v>
      </c>
      <c r="K7" s="8">
        <v>-27051.843306508432</v>
      </c>
      <c r="L7" s="8">
        <v>28288.005040899832</v>
      </c>
      <c r="M7" s="8">
        <v>33.15</v>
      </c>
      <c r="N7" s="8">
        <v>33.15</v>
      </c>
      <c r="O7" s="8">
        <f t="shared" si="4"/>
        <v>576</v>
      </c>
      <c r="P7" s="8">
        <f t="shared" si="5"/>
        <v>611</v>
      </c>
      <c r="Q7" s="9">
        <f t="shared" si="6"/>
        <v>-20611.931033583307</v>
      </c>
      <c r="R7" s="9">
        <f t="shared" si="7"/>
        <v>33281.610362968153</v>
      </c>
      <c r="S7" s="9">
        <f t="shared" si="8"/>
        <v>-20579.2886677733</v>
      </c>
      <c r="T7" s="9">
        <f t="shared" si="9"/>
        <v>33294.238741895228</v>
      </c>
      <c r="U7" s="9">
        <f t="shared" si="10"/>
        <v>21.15</v>
      </c>
      <c r="V7" s="9">
        <f t="shared" si="11"/>
        <v>21.15</v>
      </c>
      <c r="W7" s="9"/>
      <c r="Y7" s="12" t="s">
        <v>35</v>
      </c>
      <c r="Z7" s="12">
        <f>IF(Y3=1,-12,0)</f>
        <v>-12</v>
      </c>
      <c r="AA7" s="12" t="s">
        <v>36</v>
      </c>
      <c r="AB7" s="12">
        <f>COS(RADIANS(Z7))</f>
        <v>0.97814760073380569</v>
      </c>
      <c r="AC7" s="12">
        <f>-SIN(RADIANS(Z7))</f>
        <v>0.20791169081775934</v>
      </c>
    </row>
    <row r="8" spans="1:29" x14ac:dyDescent="0.25">
      <c r="B8" s="81" t="s">
        <v>1535</v>
      </c>
      <c r="C8" s="81"/>
      <c r="D8" s="8">
        <v>655.25</v>
      </c>
      <c r="E8" s="81">
        <v>88.5</v>
      </c>
      <c r="F8">
        <v>0</v>
      </c>
      <c r="G8" s="8">
        <v>44.25</v>
      </c>
      <c r="H8" s="8">
        <v>44.25</v>
      </c>
      <c r="I8" s="8">
        <v>-27051.843306508432</v>
      </c>
      <c r="J8" s="8">
        <v>28288.005040899832</v>
      </c>
      <c r="K8" s="8">
        <v>-26977.747404213791</v>
      </c>
      <c r="L8" s="8">
        <v>28336.3997437416</v>
      </c>
      <c r="M8" s="8">
        <v>33.15</v>
      </c>
      <c r="N8" s="8">
        <v>33.15</v>
      </c>
      <c r="O8" s="8">
        <f t="shared" si="4"/>
        <v>611</v>
      </c>
      <c r="P8" s="8">
        <f t="shared" si="5"/>
        <v>699.5</v>
      </c>
      <c r="Q8" s="9">
        <f t="shared" si="6"/>
        <v>-20579.2886677733</v>
      </c>
      <c r="R8" s="9">
        <f t="shared" si="7"/>
        <v>33294.238741895228</v>
      </c>
      <c r="S8" s="9">
        <f t="shared" si="8"/>
        <v>-20496.750114225135</v>
      </c>
      <c r="T8" s="9">
        <f t="shared" si="9"/>
        <v>33326.170500039378</v>
      </c>
      <c r="U8" s="9">
        <f t="shared" si="10"/>
        <v>21.15</v>
      </c>
      <c r="V8" s="9">
        <f t="shared" si="11"/>
        <v>21.15</v>
      </c>
      <c r="W8" s="9"/>
      <c r="Y8" s="12" t="s">
        <v>39</v>
      </c>
      <c r="Z8" s="12">
        <f>IF(Y3=2,-K2,0)</f>
        <v>0</v>
      </c>
      <c r="AA8" s="12" t="s">
        <v>40</v>
      </c>
      <c r="AB8" s="12"/>
      <c r="AC8" s="12"/>
    </row>
    <row r="9" spans="1:29" ht="15.75" thickBot="1" x14ac:dyDescent="0.3">
      <c r="B9" s="81" t="s">
        <v>1536</v>
      </c>
      <c r="C9" s="81" t="s">
        <v>1537</v>
      </c>
      <c r="D9" s="8">
        <v>666</v>
      </c>
      <c r="E9" s="81">
        <v>54</v>
      </c>
      <c r="F9">
        <v>0</v>
      </c>
      <c r="G9" s="8">
        <v>27</v>
      </c>
      <c r="H9" s="8">
        <v>27</v>
      </c>
      <c r="I9" s="8">
        <v>-27028.400535160974</v>
      </c>
      <c r="J9" s="8">
        <v>28303.316359313045</v>
      </c>
      <c r="K9" s="8">
        <v>-26983.189476133735</v>
      </c>
      <c r="L9" s="8">
        <v>28332.845330538534</v>
      </c>
      <c r="M9" s="8">
        <v>33.15</v>
      </c>
      <c r="N9" s="8">
        <v>33.15</v>
      </c>
      <c r="O9" s="8">
        <f t="shared" si="4"/>
        <v>639</v>
      </c>
      <c r="P9" s="8">
        <f t="shared" si="5"/>
        <v>693</v>
      </c>
      <c r="Q9" s="9">
        <f t="shared" si="6"/>
        <v>-20553.174775125291</v>
      </c>
      <c r="R9" s="9">
        <f t="shared" si="7"/>
        <v>33304.341445036873</v>
      </c>
      <c r="S9" s="9">
        <f t="shared" si="8"/>
        <v>-20502.812267875564</v>
      </c>
      <c r="T9" s="9">
        <f t="shared" si="9"/>
        <v>33323.825229667214</v>
      </c>
      <c r="U9" s="9">
        <f t="shared" si="10"/>
        <v>21.15</v>
      </c>
      <c r="V9" s="9">
        <f t="shared" si="11"/>
        <v>21.15</v>
      </c>
      <c r="W9" s="9"/>
    </row>
    <row r="10" spans="1:29" x14ac:dyDescent="0.25">
      <c r="B10" s="81" t="s">
        <v>1538</v>
      </c>
      <c r="C10" s="81" t="s">
        <v>1539</v>
      </c>
      <c r="D10" s="8">
        <v>749.5</v>
      </c>
      <c r="E10" s="81">
        <v>100</v>
      </c>
      <c r="F10">
        <v>0</v>
      </c>
      <c r="G10" s="8">
        <v>50</v>
      </c>
      <c r="H10" s="8">
        <v>50</v>
      </c>
      <c r="I10" s="8">
        <v>-26977.747404213791</v>
      </c>
      <c r="J10" s="8">
        <v>28336.3997437416</v>
      </c>
      <c r="K10" s="8">
        <v>-26894.023220830015</v>
      </c>
      <c r="L10" s="8">
        <v>28391.0830237888</v>
      </c>
      <c r="M10" s="8">
        <v>33.15</v>
      </c>
      <c r="N10" s="8">
        <v>33.15</v>
      </c>
      <c r="O10" s="8">
        <f t="shared" si="4"/>
        <v>699.5</v>
      </c>
      <c r="P10" s="8">
        <f t="shared" si="5"/>
        <v>799.5</v>
      </c>
      <c r="Q10" s="9">
        <f t="shared" si="6"/>
        <v>-20496.750114225135</v>
      </c>
      <c r="R10" s="9">
        <f t="shared" si="7"/>
        <v>33326.170500039378</v>
      </c>
      <c r="S10" s="9">
        <f t="shared" si="8"/>
        <v>-20403.486211910822</v>
      </c>
      <c r="T10" s="9">
        <f t="shared" si="9"/>
        <v>33362.25158268815</v>
      </c>
      <c r="U10" s="9">
        <f t="shared" si="10"/>
        <v>21.15</v>
      </c>
      <c r="V10" s="9">
        <f t="shared" si="11"/>
        <v>21.15</v>
      </c>
      <c r="W10" s="9"/>
      <c r="Y10" s="34" t="s">
        <v>1161</v>
      </c>
      <c r="Z10" s="33"/>
      <c r="AA10" s="33"/>
      <c r="AB10" s="32"/>
    </row>
    <row r="11" spans="1:29" x14ac:dyDescent="0.25">
      <c r="B11" s="81" t="s">
        <v>1540</v>
      </c>
      <c r="C11" s="81" t="s">
        <v>1541</v>
      </c>
      <c r="D11" s="8">
        <v>862.5</v>
      </c>
      <c r="E11" s="81">
        <v>0</v>
      </c>
      <c r="F11">
        <v>0</v>
      </c>
      <c r="G11" s="8">
        <v>0</v>
      </c>
      <c r="H11" s="8">
        <v>0</v>
      </c>
      <c r="I11" s="8">
        <v>-26841.276985298238</v>
      </c>
      <c r="J11" s="8">
        <v>28425.533490218531</v>
      </c>
      <c r="K11" s="8">
        <v>-26841.276985298238</v>
      </c>
      <c r="L11" s="8">
        <v>28425.533490218531</v>
      </c>
      <c r="M11" s="8">
        <v>33.15</v>
      </c>
      <c r="N11" s="8">
        <v>33.15</v>
      </c>
      <c r="O11" s="8">
        <f t="shared" si="4"/>
        <v>862.5</v>
      </c>
      <c r="P11" s="8">
        <f t="shared" si="5"/>
        <v>862.5</v>
      </c>
      <c r="Q11" s="9">
        <f t="shared" si="6"/>
        <v>-20344.72995345281</v>
      </c>
      <c r="R11" s="9">
        <f t="shared" si="7"/>
        <v>33384.982664756863</v>
      </c>
      <c r="S11" s="9">
        <f t="shared" si="8"/>
        <v>-20344.72995345281</v>
      </c>
      <c r="T11" s="9">
        <f t="shared" si="9"/>
        <v>33384.982664756863</v>
      </c>
      <c r="U11" s="9">
        <f t="shared" si="10"/>
        <v>21.15</v>
      </c>
      <c r="V11" s="9">
        <f t="shared" si="11"/>
        <v>21.15</v>
      </c>
      <c r="W11" s="9"/>
      <c r="Y11" s="22" t="s">
        <v>1775</v>
      </c>
      <c r="Z11" s="73"/>
      <c r="AA11" s="73"/>
      <c r="AB11" s="26"/>
    </row>
    <row r="12" spans="1:29" ht="15.75" thickBot="1" x14ac:dyDescent="0.3">
      <c r="B12" s="81" t="s">
        <v>1542</v>
      </c>
      <c r="C12" s="81" t="s">
        <v>1543</v>
      </c>
      <c r="D12" s="8">
        <v>862.5</v>
      </c>
      <c r="E12" s="81">
        <v>126</v>
      </c>
      <c r="F12">
        <v>0</v>
      </c>
      <c r="G12" s="8">
        <v>63</v>
      </c>
      <c r="H12" s="8">
        <v>63</v>
      </c>
      <c r="I12" s="8">
        <v>-26894.023220830015</v>
      </c>
      <c r="J12" s="8">
        <v>28391.0830237888</v>
      </c>
      <c r="K12" s="8">
        <v>-26788.530749766462</v>
      </c>
      <c r="L12" s="8">
        <v>28459.983956648266</v>
      </c>
      <c r="M12" s="8">
        <v>33.15</v>
      </c>
      <c r="N12" s="8">
        <v>33.15</v>
      </c>
      <c r="O12" s="8">
        <f t="shared" si="4"/>
        <v>799.5</v>
      </c>
      <c r="P12" s="8">
        <f t="shared" si="5"/>
        <v>925.5</v>
      </c>
      <c r="Q12" s="9">
        <f t="shared" si="6"/>
        <v>-20403.486211910822</v>
      </c>
      <c r="R12" s="9">
        <f t="shared" si="7"/>
        <v>33362.25158268815</v>
      </c>
      <c r="S12" s="9">
        <f t="shared" si="8"/>
        <v>-20285.973694994795</v>
      </c>
      <c r="T12" s="9">
        <f t="shared" si="9"/>
        <v>33407.713746825582</v>
      </c>
      <c r="U12" s="9">
        <f t="shared" si="10"/>
        <v>21.15</v>
      </c>
      <c r="V12" s="9">
        <f t="shared" si="11"/>
        <v>21.15</v>
      </c>
      <c r="W12" s="9"/>
      <c r="Y12" s="19" t="s">
        <v>1522</v>
      </c>
      <c r="Z12" s="18"/>
      <c r="AA12" s="18"/>
      <c r="AB12" s="17"/>
    </row>
    <row r="13" spans="1:29" x14ac:dyDescent="0.25">
      <c r="B13" s="81" t="s">
        <v>1544</v>
      </c>
      <c r="C13" s="81" t="s">
        <v>1530</v>
      </c>
      <c r="D13" s="8">
        <v>924</v>
      </c>
      <c r="E13" s="81">
        <v>57</v>
      </c>
      <c r="F13">
        <v>0</v>
      </c>
      <c r="G13" s="8">
        <v>28.5</v>
      </c>
      <c r="H13" s="8">
        <v>28.5</v>
      </c>
      <c r="I13" s="8">
        <v>-26813.648004781593</v>
      </c>
      <c r="J13" s="8">
        <v>28443.578972634106</v>
      </c>
      <c r="K13" s="8">
        <v>-26765.925220252844</v>
      </c>
      <c r="L13" s="8">
        <v>28474.74844226101</v>
      </c>
      <c r="M13" s="8">
        <v>33.15</v>
      </c>
      <c r="N13" s="8">
        <v>33.15</v>
      </c>
      <c r="O13" s="8">
        <f t="shared" si="4"/>
        <v>895.5</v>
      </c>
      <c r="P13" s="8">
        <f t="shared" si="5"/>
        <v>952.5</v>
      </c>
      <c r="Q13" s="9">
        <f t="shared" si="6"/>
        <v>-20313.952865689091</v>
      </c>
      <c r="R13" s="9">
        <f t="shared" si="7"/>
        <v>33396.889422030959</v>
      </c>
      <c r="S13" s="9">
        <f t="shared" si="8"/>
        <v>-20260.792441369933</v>
      </c>
      <c r="T13" s="9">
        <f t="shared" si="9"/>
        <v>33417.455639140753</v>
      </c>
      <c r="U13" s="9">
        <f t="shared" si="10"/>
        <v>21.15</v>
      </c>
      <c r="V13" s="9">
        <f t="shared" si="11"/>
        <v>21.15</v>
      </c>
      <c r="W13" s="9"/>
    </row>
    <row r="14" spans="1:29" x14ac:dyDescent="0.25">
      <c r="B14" s="81" t="s">
        <v>1545</v>
      </c>
      <c r="C14" s="81" t="s">
        <v>1532</v>
      </c>
      <c r="D14" s="8">
        <v>924</v>
      </c>
      <c r="E14" s="81">
        <v>57</v>
      </c>
      <c r="F14">
        <v>0</v>
      </c>
      <c r="G14" s="8">
        <v>28.5</v>
      </c>
      <c r="H14" s="8">
        <v>28.5</v>
      </c>
      <c r="I14" s="8">
        <v>-26813.648004781593</v>
      </c>
      <c r="J14" s="8">
        <v>28443.578972634106</v>
      </c>
      <c r="K14" s="8">
        <v>-26765.925220252844</v>
      </c>
      <c r="L14" s="8">
        <v>28474.74844226101</v>
      </c>
      <c r="M14" s="8">
        <v>33.15</v>
      </c>
      <c r="N14" s="8">
        <v>33.15</v>
      </c>
      <c r="O14" s="8">
        <f t="shared" si="4"/>
        <v>895.5</v>
      </c>
      <c r="P14" s="8">
        <f t="shared" si="5"/>
        <v>952.5</v>
      </c>
      <c r="Q14" s="9">
        <f t="shared" si="6"/>
        <v>-20313.952865689091</v>
      </c>
      <c r="R14" s="9">
        <f t="shared" si="7"/>
        <v>33396.889422030959</v>
      </c>
      <c r="S14" s="9">
        <f t="shared" si="8"/>
        <v>-20260.792441369933</v>
      </c>
      <c r="T14" s="9">
        <f t="shared" si="9"/>
        <v>33417.455639140753</v>
      </c>
      <c r="U14" s="9">
        <f t="shared" si="10"/>
        <v>21.15</v>
      </c>
      <c r="V14" s="9">
        <f t="shared" si="11"/>
        <v>21.15</v>
      </c>
      <c r="W14" s="9"/>
      <c r="Y14" t="s">
        <v>1645</v>
      </c>
    </row>
    <row r="15" spans="1:29" x14ac:dyDescent="0.25">
      <c r="B15" s="81" t="s">
        <v>1546</v>
      </c>
      <c r="C15" s="81" t="s">
        <v>1537</v>
      </c>
      <c r="D15" s="8">
        <v>925.5</v>
      </c>
      <c r="E15" s="81">
        <v>54</v>
      </c>
      <c r="F15">
        <v>0</v>
      </c>
      <c r="G15" s="8">
        <v>27</v>
      </c>
      <c r="H15" s="8">
        <v>27</v>
      </c>
      <c r="I15" s="8">
        <v>-26811.136279280079</v>
      </c>
      <c r="J15" s="8">
        <v>28445.219471035525</v>
      </c>
      <c r="K15" s="8">
        <v>-26765.925220252844</v>
      </c>
      <c r="L15" s="8">
        <v>28474.74844226101</v>
      </c>
      <c r="M15" s="8">
        <v>33.15</v>
      </c>
      <c r="N15" s="8">
        <v>33.15</v>
      </c>
      <c r="O15" s="8">
        <f t="shared" si="4"/>
        <v>898.5</v>
      </c>
      <c r="P15" s="8">
        <f t="shared" si="5"/>
        <v>952.5</v>
      </c>
      <c r="Q15" s="9">
        <f t="shared" si="6"/>
        <v>-20311.154948619656</v>
      </c>
      <c r="R15" s="9">
        <f t="shared" si="7"/>
        <v>33397.971854510419</v>
      </c>
      <c r="S15" s="9">
        <f t="shared" si="8"/>
        <v>-20260.792441369933</v>
      </c>
      <c r="T15" s="9">
        <f t="shared" si="9"/>
        <v>33417.455639140753</v>
      </c>
      <c r="U15" s="9">
        <f t="shared" si="10"/>
        <v>21.15</v>
      </c>
      <c r="V15" s="9">
        <f t="shared" si="11"/>
        <v>21.15</v>
      </c>
      <c r="W15" s="9"/>
      <c r="Y15" s="83" t="s">
        <v>1646</v>
      </c>
      <c r="Z15" s="83"/>
      <c r="AA15" s="83"/>
      <c r="AB15" s="83"/>
    </row>
    <row r="16" spans="1:29" x14ac:dyDescent="0.25">
      <c r="B16" s="81" t="s">
        <v>1547</v>
      </c>
      <c r="C16" s="81" t="s">
        <v>1524</v>
      </c>
      <c r="D16" s="8">
        <v>1076.0999999999999</v>
      </c>
      <c r="E16" s="81">
        <v>300</v>
      </c>
      <c r="F16">
        <v>0</v>
      </c>
      <c r="G16" s="8">
        <v>150</v>
      </c>
      <c r="H16" s="8">
        <v>150</v>
      </c>
      <c r="I16" s="8">
        <v>-26788.028404666158</v>
      </c>
      <c r="J16" s="8">
        <v>28460.312056328548</v>
      </c>
      <c r="K16" s="8">
        <v>-26536.855854514837</v>
      </c>
      <c r="L16" s="8">
        <v>28624.361896470142</v>
      </c>
      <c r="M16" s="8">
        <v>33.15</v>
      </c>
      <c r="N16" s="8">
        <v>33.15</v>
      </c>
      <c r="O16" s="8">
        <f t="shared" si="4"/>
        <v>926.09999999999991</v>
      </c>
      <c r="P16" s="8">
        <f t="shared" si="5"/>
        <v>1226.0999999999999</v>
      </c>
      <c r="Q16" s="9">
        <f t="shared" si="6"/>
        <v>-20285.414111580911</v>
      </c>
      <c r="R16" s="9">
        <f t="shared" si="7"/>
        <v>33407.93023332148</v>
      </c>
      <c r="S16" s="9">
        <f t="shared" si="8"/>
        <v>-20005.622404637983</v>
      </c>
      <c r="T16" s="9">
        <f t="shared" si="9"/>
        <v>33516.173481267775</v>
      </c>
      <c r="U16" s="9">
        <f t="shared" si="10"/>
        <v>21.15</v>
      </c>
      <c r="V16" s="9">
        <f t="shared" si="11"/>
        <v>21.15</v>
      </c>
      <c r="W16" s="9"/>
    </row>
    <row r="17" spans="2:29" x14ac:dyDescent="0.25">
      <c r="B17" s="81" t="s">
        <v>1548</v>
      </c>
      <c r="C17" s="81" t="s">
        <v>1528</v>
      </c>
      <c r="D17" s="8">
        <v>1076.0999999999999</v>
      </c>
      <c r="E17" s="81">
        <v>0</v>
      </c>
      <c r="F17">
        <v>0</v>
      </c>
      <c r="G17" s="8">
        <v>0</v>
      </c>
      <c r="H17" s="8">
        <v>0</v>
      </c>
      <c r="I17" s="8">
        <v>-26662.442129590498</v>
      </c>
      <c r="J17" s="8">
        <v>28542.336976399347</v>
      </c>
      <c r="K17" s="8">
        <v>-26662.442129590498</v>
      </c>
      <c r="L17" s="8">
        <v>28542.336976399347</v>
      </c>
      <c r="M17" s="8">
        <v>33.15</v>
      </c>
      <c r="N17" s="8">
        <v>33.15</v>
      </c>
      <c r="O17" s="8">
        <f t="shared" si="4"/>
        <v>1076.0999999999999</v>
      </c>
      <c r="P17" s="8">
        <f t="shared" si="5"/>
        <v>1076.0999999999999</v>
      </c>
      <c r="Q17" s="9">
        <f t="shared" si="6"/>
        <v>-20145.518258109445</v>
      </c>
      <c r="R17" s="9">
        <f t="shared" si="7"/>
        <v>33462.051857294624</v>
      </c>
      <c r="S17" s="9">
        <f t="shared" si="8"/>
        <v>-20145.518258109445</v>
      </c>
      <c r="T17" s="9">
        <f t="shared" si="9"/>
        <v>33462.051857294624</v>
      </c>
      <c r="U17" s="9">
        <f t="shared" si="10"/>
        <v>21.15</v>
      </c>
      <c r="V17" s="9">
        <f t="shared" si="11"/>
        <v>21.15</v>
      </c>
      <c r="W17" s="9"/>
      <c r="Y17" s="92" t="s">
        <v>1776</v>
      </c>
      <c r="Z17" s="92"/>
      <c r="AA17" s="92"/>
      <c r="AB17" s="92"/>
      <c r="AC17" s="92"/>
    </row>
    <row r="18" spans="2:29" x14ac:dyDescent="0.25">
      <c r="B18" s="81" t="s">
        <v>1549</v>
      </c>
      <c r="C18" s="81" t="s">
        <v>1537</v>
      </c>
      <c r="D18" s="8">
        <v>1205.0999999999999</v>
      </c>
      <c r="E18" s="81">
        <v>54</v>
      </c>
      <c r="F18">
        <v>0</v>
      </c>
      <c r="G18" s="8">
        <v>27</v>
      </c>
      <c r="H18" s="8">
        <v>27</v>
      </c>
      <c r="I18" s="8">
        <v>-26577.043462539048</v>
      </c>
      <c r="J18" s="8">
        <v>28598.113922047487</v>
      </c>
      <c r="K18" s="8">
        <v>-26531.832403511809</v>
      </c>
      <c r="L18" s="8">
        <v>28627.642893272976</v>
      </c>
      <c r="M18" s="8">
        <v>33.15</v>
      </c>
      <c r="N18" s="8">
        <v>33.15</v>
      </c>
      <c r="O18" s="8">
        <f t="shared" si="4"/>
        <v>1178.0999999999999</v>
      </c>
      <c r="P18" s="8">
        <f t="shared" si="5"/>
        <v>1232.0999999999999</v>
      </c>
      <c r="Q18" s="9">
        <f t="shared" si="6"/>
        <v>-20050.389077748849</v>
      </c>
      <c r="R18" s="9">
        <f t="shared" si="7"/>
        <v>33498.854561596367</v>
      </c>
      <c r="S18" s="9">
        <f t="shared" si="8"/>
        <v>-20000.026570499122</v>
      </c>
      <c r="T18" s="9">
        <f t="shared" si="9"/>
        <v>33518.338346226701</v>
      </c>
      <c r="U18" s="9">
        <f t="shared" si="10"/>
        <v>21.15</v>
      </c>
      <c r="V18" s="9">
        <f t="shared" si="11"/>
        <v>21.15</v>
      </c>
      <c r="W18" s="9"/>
    </row>
    <row r="19" spans="2:29" x14ac:dyDescent="0.25">
      <c r="B19" s="81" t="s">
        <v>1550</v>
      </c>
      <c r="C19" s="81" t="s">
        <v>1530</v>
      </c>
      <c r="D19" s="8">
        <v>1237.5</v>
      </c>
      <c r="E19" s="81">
        <v>57</v>
      </c>
      <c r="F19">
        <v>0</v>
      </c>
      <c r="G19" s="8">
        <v>28.5</v>
      </c>
      <c r="H19" s="8">
        <v>28.5</v>
      </c>
      <c r="I19" s="8">
        <v>-26551.172689873463</v>
      </c>
      <c r="J19" s="8">
        <v>28615.011055582072</v>
      </c>
      <c r="K19" s="8">
        <v>-26503.449905344711</v>
      </c>
      <c r="L19" s="8">
        <v>28646.180525208973</v>
      </c>
      <c r="M19" s="8">
        <v>33.15</v>
      </c>
      <c r="N19" s="8">
        <v>33.15</v>
      </c>
      <c r="O19" s="8">
        <f t="shared" si="4"/>
        <v>1209</v>
      </c>
      <c r="P19" s="8">
        <f t="shared" si="5"/>
        <v>1266</v>
      </c>
      <c r="Q19" s="9">
        <f t="shared" si="6"/>
        <v>-20021.570531933728</v>
      </c>
      <c r="R19" s="9">
        <f t="shared" si="7"/>
        <v>33510.003616134833</v>
      </c>
      <c r="S19" s="9">
        <f t="shared" si="8"/>
        <v>-19968.410107614571</v>
      </c>
      <c r="T19" s="9">
        <f t="shared" si="9"/>
        <v>33530.569833244626</v>
      </c>
      <c r="U19" s="9">
        <f t="shared" si="10"/>
        <v>21.15</v>
      </c>
      <c r="V19" s="9">
        <f t="shared" si="11"/>
        <v>21.15</v>
      </c>
      <c r="W19" s="9"/>
    </row>
    <row r="20" spans="2:29" x14ac:dyDescent="0.25">
      <c r="B20" s="81" t="s">
        <v>1551</v>
      </c>
      <c r="C20" s="81" t="s">
        <v>1532</v>
      </c>
      <c r="D20" s="8">
        <v>1237.5</v>
      </c>
      <c r="E20" s="81">
        <v>57</v>
      </c>
      <c r="F20">
        <v>0</v>
      </c>
      <c r="G20" s="8">
        <v>28.5</v>
      </c>
      <c r="H20" s="8">
        <v>28.5</v>
      </c>
      <c r="I20" s="8">
        <v>-26551.172689873463</v>
      </c>
      <c r="J20" s="8">
        <v>28615.011055582072</v>
      </c>
      <c r="K20" s="8">
        <v>-26503.449905344711</v>
      </c>
      <c r="L20" s="8">
        <v>28646.180525208973</v>
      </c>
      <c r="M20" s="8">
        <v>33.15</v>
      </c>
      <c r="N20" s="8">
        <v>33.15</v>
      </c>
      <c r="O20" s="8">
        <f t="shared" si="4"/>
        <v>1209</v>
      </c>
      <c r="P20" s="8">
        <f t="shared" si="5"/>
        <v>1266</v>
      </c>
      <c r="Q20" s="9">
        <f t="shared" si="6"/>
        <v>-20021.570531933728</v>
      </c>
      <c r="R20" s="9">
        <f t="shared" si="7"/>
        <v>33510.003616134833</v>
      </c>
      <c r="S20" s="9">
        <f t="shared" si="8"/>
        <v>-19968.410107614571</v>
      </c>
      <c r="T20" s="9">
        <f t="shared" si="9"/>
        <v>33530.569833244626</v>
      </c>
      <c r="U20" s="9">
        <f t="shared" si="10"/>
        <v>21.15</v>
      </c>
      <c r="V20" s="9">
        <f t="shared" si="11"/>
        <v>21.15</v>
      </c>
      <c r="W20" s="9"/>
    </row>
    <row r="21" spans="2:29" x14ac:dyDescent="0.25">
      <c r="B21" s="82" t="s">
        <v>1552</v>
      </c>
      <c r="C21" s="81" t="s">
        <v>1543</v>
      </c>
      <c r="D21" s="8">
        <v>1304.0999999999999</v>
      </c>
      <c r="E21" s="81">
        <v>156</v>
      </c>
      <c r="F21">
        <v>0</v>
      </c>
      <c r="G21" s="8">
        <v>78</v>
      </c>
      <c r="H21" s="8">
        <v>78</v>
      </c>
      <c r="I21" s="8">
        <v>-26536.855854514837</v>
      </c>
      <c r="J21" s="8">
        <v>28624.361896470142</v>
      </c>
      <c r="K21" s="8">
        <v>-26406.246128436149</v>
      </c>
      <c r="L21" s="8">
        <v>28709.667813343771</v>
      </c>
      <c r="M21" s="8">
        <v>33.15</v>
      </c>
      <c r="N21" s="8">
        <v>33.15</v>
      </c>
      <c r="O21" s="8">
        <f t="shared" si="4"/>
        <v>1226.0999999999999</v>
      </c>
      <c r="P21" s="8">
        <f t="shared" si="5"/>
        <v>1382.1</v>
      </c>
      <c r="Q21" s="9">
        <f t="shared" si="6"/>
        <v>-20005.622404637983</v>
      </c>
      <c r="R21" s="9">
        <f t="shared" si="7"/>
        <v>33516.173481267775</v>
      </c>
      <c r="S21" s="9">
        <f t="shared" si="8"/>
        <v>-19860.130717027656</v>
      </c>
      <c r="T21" s="9">
        <f t="shared" si="9"/>
        <v>33572.459970199845</v>
      </c>
      <c r="U21" s="9">
        <f t="shared" si="10"/>
        <v>21.15</v>
      </c>
      <c r="V21" s="9">
        <f t="shared" si="11"/>
        <v>21.15</v>
      </c>
      <c r="W21" s="9"/>
    </row>
    <row r="22" spans="2:29" x14ac:dyDescent="0.25">
      <c r="B22" t="s">
        <v>1553</v>
      </c>
      <c r="C22" t="s">
        <v>1537</v>
      </c>
      <c r="D22" s="6">
        <v>1371.6</v>
      </c>
      <c r="E22" s="80">
        <v>54</v>
      </c>
      <c r="F22" s="8">
        <v>0</v>
      </c>
      <c r="G22" s="8">
        <v>27</v>
      </c>
      <c r="H22" s="8">
        <v>27</v>
      </c>
      <c r="I22" s="8">
        <v>-26437.642697205065</v>
      </c>
      <c r="J22" s="8">
        <v>28689.161583326069</v>
      </c>
      <c r="K22" s="8">
        <v>-26392.431638177826</v>
      </c>
      <c r="L22" s="8">
        <v>28718.690554551558</v>
      </c>
      <c r="M22" s="8">
        <v>33.15</v>
      </c>
      <c r="N22" s="8">
        <v>33.15</v>
      </c>
      <c r="O22" s="8">
        <f t="shared" si="4"/>
        <v>1344.6</v>
      </c>
      <c r="P22" s="8">
        <f t="shared" si="5"/>
        <v>1398.6</v>
      </c>
      <c r="Q22" s="9">
        <f t="shared" si="6"/>
        <v>-19895.104680395525</v>
      </c>
      <c r="R22" s="9">
        <f t="shared" si="7"/>
        <v>33558.929564206555</v>
      </c>
      <c r="S22" s="9">
        <f t="shared" si="8"/>
        <v>-19844.742173145794</v>
      </c>
      <c r="T22" s="9">
        <f t="shared" si="9"/>
        <v>33578.41334883689</v>
      </c>
      <c r="U22" s="9">
        <f t="shared" si="10"/>
        <v>21.15</v>
      </c>
      <c r="V22" s="9">
        <f t="shared" si="11"/>
        <v>21.15</v>
      </c>
    </row>
    <row r="23" spans="2:29" x14ac:dyDescent="0.25">
      <c r="B23" t="s">
        <v>1554</v>
      </c>
      <c r="C23" t="s">
        <v>1537</v>
      </c>
      <c r="D23" s="6">
        <v>1403.1</v>
      </c>
      <c r="E23" s="80">
        <v>54</v>
      </c>
      <c r="F23" s="8">
        <v>0</v>
      </c>
      <c r="G23" s="8">
        <v>27</v>
      </c>
      <c r="H23" s="8">
        <v>27</v>
      </c>
      <c r="I23" s="8">
        <v>-26411.269579439177</v>
      </c>
      <c r="J23" s="8">
        <v>28706.386816540937</v>
      </c>
      <c r="K23" s="8">
        <v>-26366.058520411938</v>
      </c>
      <c r="L23" s="8">
        <v>28735.915787766426</v>
      </c>
      <c r="M23" s="8">
        <v>33.15</v>
      </c>
      <c r="N23" s="8">
        <v>33.15</v>
      </c>
      <c r="O23" s="8">
        <f t="shared" si="4"/>
        <v>1376.1</v>
      </c>
      <c r="P23" s="8">
        <f t="shared" si="5"/>
        <v>1430.1</v>
      </c>
      <c r="Q23" s="9">
        <f t="shared" si="6"/>
        <v>-19865.726551166517</v>
      </c>
      <c r="R23" s="9">
        <f t="shared" si="7"/>
        <v>33570.295105240919</v>
      </c>
      <c r="S23" s="9">
        <f t="shared" si="8"/>
        <v>-19815.36404391679</v>
      </c>
      <c r="T23" s="9">
        <f t="shared" si="9"/>
        <v>33589.778889871253</v>
      </c>
      <c r="U23" s="9">
        <f t="shared" si="10"/>
        <v>21.15</v>
      </c>
      <c r="V23" s="9">
        <f t="shared" si="11"/>
        <v>21.15</v>
      </c>
    </row>
    <row r="24" spans="2:29" x14ac:dyDescent="0.25">
      <c r="B24" t="s">
        <v>1555</v>
      </c>
      <c r="C24" t="s">
        <v>1524</v>
      </c>
      <c r="D24" s="6">
        <v>1451.77</v>
      </c>
      <c r="E24" s="80">
        <v>140</v>
      </c>
      <c r="F24" s="8">
        <v>0</v>
      </c>
      <c r="G24" s="8">
        <v>70</v>
      </c>
      <c r="H24" s="8">
        <v>70</v>
      </c>
      <c r="I24" s="8">
        <v>-26406.522418241315</v>
      </c>
      <c r="J24" s="8">
        <v>28709.487358519615</v>
      </c>
      <c r="K24" s="8">
        <v>-26289.308561504033</v>
      </c>
      <c r="L24" s="8">
        <v>28786.043950585692</v>
      </c>
      <c r="M24" s="8">
        <v>33.15</v>
      </c>
      <c r="N24" s="8">
        <v>33.15</v>
      </c>
      <c r="O24" s="8">
        <f t="shared" si="4"/>
        <v>1381.77</v>
      </c>
      <c r="P24" s="8">
        <f t="shared" si="5"/>
        <v>1521.77</v>
      </c>
      <c r="Q24" s="9">
        <f t="shared" si="6"/>
        <v>-19860.438487905296</v>
      </c>
      <c r="R24" s="9">
        <f t="shared" si="7"/>
        <v>33572.340902627104</v>
      </c>
      <c r="S24" s="9">
        <f t="shared" si="8"/>
        <v>-19729.869024665262</v>
      </c>
      <c r="T24" s="9">
        <f t="shared" si="9"/>
        <v>33622.854418335373</v>
      </c>
      <c r="U24" s="9">
        <f t="shared" si="10"/>
        <v>21.15</v>
      </c>
      <c r="V24" s="9">
        <f t="shared" si="11"/>
        <v>21.15</v>
      </c>
    </row>
    <row r="25" spans="2:29" x14ac:dyDescent="0.25">
      <c r="B25" t="s">
        <v>1556</v>
      </c>
      <c r="C25" t="s">
        <v>1526</v>
      </c>
      <c r="D25" s="6">
        <v>1569.6</v>
      </c>
      <c r="E25" s="80">
        <v>0</v>
      </c>
      <c r="F25" s="8">
        <v>0</v>
      </c>
      <c r="G25" s="8">
        <v>0</v>
      </c>
      <c r="H25" s="8">
        <v>0</v>
      </c>
      <c r="I25" s="8">
        <v>-26249.263284591572</v>
      </c>
      <c r="J25" s="8">
        <v>28812.198963432264</v>
      </c>
      <c r="K25" s="8">
        <v>-26249.263284591572</v>
      </c>
      <c r="L25" s="8">
        <v>28812.198963432264</v>
      </c>
      <c r="M25" s="8">
        <v>33.15</v>
      </c>
      <c r="N25" s="8">
        <v>33.15</v>
      </c>
      <c r="O25" s="8">
        <f t="shared" si="4"/>
        <v>1569.6</v>
      </c>
      <c r="P25" s="8">
        <f t="shared" si="5"/>
        <v>1569.6</v>
      </c>
      <c r="Q25" s="9">
        <f t="shared" si="6"/>
        <v>-19685.260900188325</v>
      </c>
      <c r="R25" s="9">
        <f t="shared" si="7"/>
        <v>33640.112000166278</v>
      </c>
      <c r="S25" s="9">
        <f t="shared" si="8"/>
        <v>-19685.260900188325</v>
      </c>
      <c r="T25" s="9">
        <f t="shared" si="9"/>
        <v>33640.112000166278</v>
      </c>
      <c r="U25" s="9">
        <f t="shared" si="10"/>
        <v>21.15</v>
      </c>
      <c r="V25" s="9">
        <f t="shared" si="11"/>
        <v>21.15</v>
      </c>
    </row>
    <row r="26" spans="2:29" x14ac:dyDescent="0.25">
      <c r="B26" t="s">
        <v>1557</v>
      </c>
      <c r="C26" t="s">
        <v>1528</v>
      </c>
      <c r="D26" s="6">
        <v>1569.6</v>
      </c>
      <c r="E26" s="80">
        <v>0</v>
      </c>
      <c r="F26" s="8">
        <v>0</v>
      </c>
      <c r="G26" s="8">
        <v>0</v>
      </c>
      <c r="H26" s="8">
        <v>0</v>
      </c>
      <c r="I26" s="8">
        <v>-26249.263284591572</v>
      </c>
      <c r="J26" s="8">
        <v>28812.198963432264</v>
      </c>
      <c r="K26" s="8">
        <v>-26249.263284591572</v>
      </c>
      <c r="L26" s="8">
        <v>28812.198963432264</v>
      </c>
      <c r="M26" s="8">
        <v>33.15</v>
      </c>
      <c r="N26" s="8">
        <v>33.15</v>
      </c>
      <c r="O26" s="8">
        <f t="shared" si="4"/>
        <v>1569.6</v>
      </c>
      <c r="P26" s="8">
        <f t="shared" si="5"/>
        <v>1569.6</v>
      </c>
      <c r="Q26" s="9">
        <f t="shared" si="6"/>
        <v>-19685.260900188325</v>
      </c>
      <c r="R26" s="9">
        <f t="shared" si="7"/>
        <v>33640.112000166278</v>
      </c>
      <c r="S26" s="9">
        <f t="shared" si="8"/>
        <v>-19685.260900188325</v>
      </c>
      <c r="T26" s="9">
        <f t="shared" si="9"/>
        <v>33640.112000166278</v>
      </c>
      <c r="U26" s="9">
        <f t="shared" si="10"/>
        <v>21.15</v>
      </c>
      <c r="V26" s="9">
        <f t="shared" si="11"/>
        <v>21.15</v>
      </c>
    </row>
    <row r="27" spans="2:29" x14ac:dyDescent="0.25">
      <c r="B27" t="s">
        <v>1558</v>
      </c>
      <c r="C27" t="s">
        <v>1537</v>
      </c>
      <c r="D27" s="6">
        <v>1619.1</v>
      </c>
      <c r="E27" s="80">
        <v>54</v>
      </c>
      <c r="F27" s="8">
        <v>0</v>
      </c>
      <c r="G27" s="8">
        <v>27</v>
      </c>
      <c r="H27" s="8">
        <v>27</v>
      </c>
      <c r="I27" s="8">
        <v>-26230.425343330222</v>
      </c>
      <c r="J27" s="8">
        <v>28824.502701442885</v>
      </c>
      <c r="K27" s="8">
        <v>-26185.214284302987</v>
      </c>
      <c r="L27" s="8">
        <v>28854.03167266837</v>
      </c>
      <c r="M27" s="8">
        <v>33.15</v>
      </c>
      <c r="N27" s="8">
        <v>33.15</v>
      </c>
      <c r="O27" s="8">
        <f t="shared" si="4"/>
        <v>1592.1</v>
      </c>
      <c r="P27" s="8">
        <f t="shared" si="5"/>
        <v>1646.1</v>
      </c>
      <c r="Q27" s="9">
        <f t="shared" si="6"/>
        <v>-19664.276522167605</v>
      </c>
      <c r="R27" s="9">
        <f t="shared" si="7"/>
        <v>33648.230243762249</v>
      </c>
      <c r="S27" s="9">
        <f t="shared" si="8"/>
        <v>-19613.914014917878</v>
      </c>
      <c r="T27" s="9">
        <f t="shared" si="9"/>
        <v>33667.714028392584</v>
      </c>
      <c r="U27" s="9">
        <f t="shared" si="10"/>
        <v>21.15</v>
      </c>
      <c r="V27" s="9">
        <f t="shared" si="11"/>
        <v>21.15</v>
      </c>
    </row>
    <row r="28" spans="2:29" x14ac:dyDescent="0.25">
      <c r="B28" t="s">
        <v>1559</v>
      </c>
      <c r="C28" t="s">
        <v>1537</v>
      </c>
      <c r="D28" s="6">
        <v>1689.6</v>
      </c>
      <c r="E28" s="80">
        <v>54</v>
      </c>
      <c r="F28" s="8">
        <v>0</v>
      </c>
      <c r="G28" s="8">
        <v>27</v>
      </c>
      <c r="H28" s="8">
        <v>27</v>
      </c>
      <c r="I28" s="8">
        <v>-26171.399794044664</v>
      </c>
      <c r="J28" s="8">
        <v>28863.054413876158</v>
      </c>
      <c r="K28" s="8">
        <v>-26126.188735017426</v>
      </c>
      <c r="L28" s="8">
        <v>28892.583385101643</v>
      </c>
      <c r="M28" s="8">
        <v>33.15</v>
      </c>
      <c r="N28" s="8">
        <v>33.15</v>
      </c>
      <c r="O28" s="8">
        <f t="shared" si="4"/>
        <v>1662.6</v>
      </c>
      <c r="P28" s="8">
        <f t="shared" si="5"/>
        <v>1716.6</v>
      </c>
      <c r="Q28" s="9">
        <f t="shared" si="6"/>
        <v>-19598.52547103602</v>
      </c>
      <c r="R28" s="9">
        <f t="shared" si="7"/>
        <v>33673.667407029629</v>
      </c>
      <c r="S28" s="9">
        <f t="shared" si="8"/>
        <v>-19548.162963786293</v>
      </c>
      <c r="T28" s="9">
        <f t="shared" si="9"/>
        <v>33693.151191659963</v>
      </c>
      <c r="U28" s="9">
        <f t="shared" si="10"/>
        <v>21.15</v>
      </c>
      <c r="V28" s="9">
        <f t="shared" si="11"/>
        <v>21.15</v>
      </c>
    </row>
    <row r="29" spans="2:29" x14ac:dyDescent="0.25">
      <c r="B29" t="s">
        <v>1560</v>
      </c>
      <c r="C29" t="s">
        <v>1537</v>
      </c>
      <c r="D29" s="6">
        <v>1760.1</v>
      </c>
      <c r="E29" s="80">
        <v>54</v>
      </c>
      <c r="F29" s="8">
        <v>0</v>
      </c>
      <c r="G29" s="8">
        <v>27</v>
      </c>
      <c r="H29" s="8">
        <v>27</v>
      </c>
      <c r="I29" s="8">
        <v>-26112.374244759103</v>
      </c>
      <c r="J29" s="8">
        <v>28901.606126309431</v>
      </c>
      <c r="K29" s="8">
        <v>-26067.163185731864</v>
      </c>
      <c r="L29" s="8">
        <v>28931.13509753492</v>
      </c>
      <c r="M29" s="8">
        <v>33.15</v>
      </c>
      <c r="N29" s="8">
        <v>33.15</v>
      </c>
      <c r="O29" s="8">
        <f t="shared" si="4"/>
        <v>1733.1</v>
      </c>
      <c r="P29" s="8">
        <f t="shared" si="5"/>
        <v>1787.1</v>
      </c>
      <c r="Q29" s="9">
        <f t="shared" si="6"/>
        <v>-19532.774419904432</v>
      </c>
      <c r="R29" s="9">
        <f t="shared" si="7"/>
        <v>33699.104570297008</v>
      </c>
      <c r="S29" s="9">
        <f t="shared" si="8"/>
        <v>-19482.411912654705</v>
      </c>
      <c r="T29" s="9">
        <f t="shared" si="9"/>
        <v>33718.588354927342</v>
      </c>
      <c r="U29" s="9">
        <f t="shared" si="10"/>
        <v>21.15</v>
      </c>
      <c r="V29" s="9">
        <f t="shared" si="11"/>
        <v>21.15</v>
      </c>
    </row>
    <row r="30" spans="2:29" x14ac:dyDescent="0.25">
      <c r="B30" t="s">
        <v>1561</v>
      </c>
      <c r="C30" t="s">
        <v>1537</v>
      </c>
      <c r="D30" s="6">
        <v>1812.6</v>
      </c>
      <c r="E30" s="80">
        <v>54</v>
      </c>
      <c r="F30" s="8">
        <v>0</v>
      </c>
      <c r="G30" s="8">
        <v>27</v>
      </c>
      <c r="H30" s="8">
        <v>27</v>
      </c>
      <c r="I30" s="8">
        <v>-26068.419048482621</v>
      </c>
      <c r="J30" s="8">
        <v>28930.314848334208</v>
      </c>
      <c r="K30" s="8">
        <v>-26023.207989455383</v>
      </c>
      <c r="L30" s="8">
        <v>28959.843819559697</v>
      </c>
      <c r="M30" s="8">
        <v>33.15</v>
      </c>
      <c r="N30" s="8">
        <v>33.15</v>
      </c>
      <c r="O30" s="8">
        <f t="shared" si="4"/>
        <v>1785.6</v>
      </c>
      <c r="P30" s="8">
        <f t="shared" si="5"/>
        <v>1839.6</v>
      </c>
      <c r="Q30" s="9">
        <f t="shared" si="6"/>
        <v>-19483.81087118942</v>
      </c>
      <c r="R30" s="9">
        <f t="shared" si="7"/>
        <v>33718.047138687609</v>
      </c>
      <c r="S30" s="9">
        <f t="shared" si="8"/>
        <v>-19433.448363939693</v>
      </c>
      <c r="T30" s="9">
        <f t="shared" si="9"/>
        <v>33737.530923317943</v>
      </c>
      <c r="U30" s="9">
        <f t="shared" si="10"/>
        <v>21.15</v>
      </c>
      <c r="V30" s="9">
        <f t="shared" si="11"/>
        <v>21.15</v>
      </c>
    </row>
    <row r="31" spans="2:29" x14ac:dyDescent="0.25">
      <c r="B31" t="s">
        <v>1562</v>
      </c>
      <c r="C31" t="s">
        <v>1537</v>
      </c>
      <c r="D31" s="6">
        <v>1883.1</v>
      </c>
      <c r="E31" s="80">
        <v>54</v>
      </c>
      <c r="F31" s="8">
        <v>0</v>
      </c>
      <c r="G31" s="8">
        <v>27</v>
      </c>
      <c r="H31" s="8">
        <v>27</v>
      </c>
      <c r="I31" s="8">
        <v>-26009.39349919706</v>
      </c>
      <c r="J31" s="8">
        <v>28968.866560767485</v>
      </c>
      <c r="K31" s="8">
        <v>-25964.182440169825</v>
      </c>
      <c r="L31" s="8">
        <v>28998.39553199297</v>
      </c>
      <c r="M31" s="8">
        <v>33.15</v>
      </c>
      <c r="N31" s="8">
        <v>33.15</v>
      </c>
      <c r="O31" s="8">
        <f t="shared" si="4"/>
        <v>1856.1</v>
      </c>
      <c r="P31" s="8">
        <f t="shared" si="5"/>
        <v>1910.1</v>
      </c>
      <c r="Q31" s="9">
        <f t="shared" si="6"/>
        <v>-19418.059820057828</v>
      </c>
      <c r="R31" s="9">
        <f t="shared" si="7"/>
        <v>33743.484301954988</v>
      </c>
      <c r="S31" s="9">
        <f t="shared" si="8"/>
        <v>-19367.697312808104</v>
      </c>
      <c r="T31" s="9">
        <f t="shared" si="9"/>
        <v>33762.968086585322</v>
      </c>
      <c r="U31" s="9">
        <f t="shared" si="10"/>
        <v>21.15</v>
      </c>
      <c r="V31" s="9">
        <f t="shared" si="11"/>
        <v>21.15</v>
      </c>
    </row>
    <row r="32" spans="2:29" x14ac:dyDescent="0.25">
      <c r="B32" t="s">
        <v>1563</v>
      </c>
      <c r="C32" t="s">
        <v>1524</v>
      </c>
      <c r="D32" s="6">
        <v>1887.27</v>
      </c>
      <c r="E32" s="80">
        <v>731</v>
      </c>
      <c r="F32" s="8">
        <v>0</v>
      </c>
      <c r="G32" s="8">
        <v>365.5</v>
      </c>
      <c r="H32" s="8">
        <v>365.5</v>
      </c>
      <c r="I32" s="8">
        <v>-26289.308561504033</v>
      </c>
      <c r="J32" s="8">
        <v>28786.043950585692</v>
      </c>
      <c r="K32" s="8">
        <v>-25677.284780968643</v>
      </c>
      <c r="L32" s="8">
        <v>29185.7787277307</v>
      </c>
      <c r="M32" s="8">
        <v>33.15</v>
      </c>
      <c r="N32" s="8">
        <v>33.15</v>
      </c>
      <c r="O32" s="8">
        <f t="shared" si="4"/>
        <v>1521.77</v>
      </c>
      <c r="P32" s="8">
        <f t="shared" si="5"/>
        <v>2252.77</v>
      </c>
      <c r="Q32" s="9">
        <f t="shared" si="6"/>
        <v>-19729.869024665262</v>
      </c>
      <c r="R32" s="9">
        <f t="shared" si="7"/>
        <v>33622.854418335373</v>
      </c>
      <c r="S32" s="9">
        <f t="shared" si="8"/>
        <v>-19048.109898747658</v>
      </c>
      <c r="T32" s="9">
        <f t="shared" si="9"/>
        <v>33886.60713249784</v>
      </c>
      <c r="U32" s="9">
        <f t="shared" si="10"/>
        <v>21.15</v>
      </c>
      <c r="V32" s="9">
        <f t="shared" si="11"/>
        <v>21.15</v>
      </c>
    </row>
    <row r="33" spans="2:22" x14ac:dyDescent="0.25">
      <c r="B33" t="s">
        <v>1564</v>
      </c>
      <c r="C33" t="s">
        <v>1537</v>
      </c>
      <c r="D33" s="6">
        <v>1935.6</v>
      </c>
      <c r="E33" s="80">
        <v>54</v>
      </c>
      <c r="F33" s="8">
        <v>0</v>
      </c>
      <c r="G33" s="8">
        <v>27</v>
      </c>
      <c r="H33" s="8">
        <v>27</v>
      </c>
      <c r="I33" s="8">
        <v>-25965.438302920578</v>
      </c>
      <c r="J33" s="8">
        <v>28997.575282792262</v>
      </c>
      <c r="K33" s="8">
        <v>-25920.227243893343</v>
      </c>
      <c r="L33" s="8">
        <v>29027.104254017751</v>
      </c>
      <c r="M33" s="8">
        <v>33.15</v>
      </c>
      <c r="N33" s="8">
        <v>33.15</v>
      </c>
      <c r="O33" s="8">
        <f t="shared" si="4"/>
        <v>1908.6</v>
      </c>
      <c r="P33" s="8">
        <f t="shared" si="5"/>
        <v>1962.6</v>
      </c>
      <c r="Q33" s="9">
        <f t="shared" si="6"/>
        <v>-19369.09627134282</v>
      </c>
      <c r="R33" s="9">
        <f t="shared" si="7"/>
        <v>33762.426870345589</v>
      </c>
      <c r="S33" s="9">
        <f t="shared" si="8"/>
        <v>-19318.733764093093</v>
      </c>
      <c r="T33" s="9">
        <f t="shared" si="9"/>
        <v>33781.910654975924</v>
      </c>
      <c r="U33" s="9">
        <f t="shared" si="10"/>
        <v>21.15</v>
      </c>
      <c r="V33" s="9">
        <f t="shared" si="11"/>
        <v>21.15</v>
      </c>
    </row>
    <row r="34" spans="2:22" x14ac:dyDescent="0.25">
      <c r="B34" t="s">
        <v>1565</v>
      </c>
      <c r="C34" t="s">
        <v>1537</v>
      </c>
      <c r="D34" s="6">
        <v>2006.1</v>
      </c>
      <c r="E34" s="80">
        <v>54</v>
      </c>
      <c r="F34" s="8">
        <v>0</v>
      </c>
      <c r="G34" s="8">
        <v>27</v>
      </c>
      <c r="H34" s="8">
        <v>27</v>
      </c>
      <c r="I34" s="8">
        <v>-25906.412753635021</v>
      </c>
      <c r="J34" s="8">
        <v>29036.126995225539</v>
      </c>
      <c r="K34" s="8">
        <v>-25861.201694607778</v>
      </c>
      <c r="L34" s="8">
        <v>29065.655966451024</v>
      </c>
      <c r="M34" s="8">
        <v>33.15</v>
      </c>
      <c r="N34" s="8">
        <v>33.15</v>
      </c>
      <c r="O34" s="8">
        <f t="shared" si="4"/>
        <v>1979.1</v>
      </c>
      <c r="P34" s="8">
        <f t="shared" si="5"/>
        <v>2033.1</v>
      </c>
      <c r="Q34" s="9">
        <f t="shared" si="6"/>
        <v>-19303.345220211231</v>
      </c>
      <c r="R34" s="9">
        <f t="shared" si="7"/>
        <v>33787.864033612968</v>
      </c>
      <c r="S34" s="9">
        <f t="shared" si="8"/>
        <v>-19252.982712961501</v>
      </c>
      <c r="T34" s="9">
        <f t="shared" si="9"/>
        <v>33807.347818243303</v>
      </c>
      <c r="U34" s="9">
        <f t="shared" si="10"/>
        <v>21.15</v>
      </c>
      <c r="V34" s="9">
        <f t="shared" si="11"/>
        <v>21.15</v>
      </c>
    </row>
    <row r="35" spans="2:22" x14ac:dyDescent="0.25">
      <c r="B35" t="s">
        <v>1566</v>
      </c>
      <c r="C35" t="s">
        <v>1537</v>
      </c>
      <c r="D35" s="6">
        <v>2058.6</v>
      </c>
      <c r="E35" s="80">
        <v>54</v>
      </c>
      <c r="F35" s="8">
        <v>0</v>
      </c>
      <c r="G35" s="8">
        <v>27</v>
      </c>
      <c r="H35" s="8">
        <v>27</v>
      </c>
      <c r="I35" s="8">
        <v>-25862.457557358539</v>
      </c>
      <c r="J35" s="8">
        <v>29064.835717250317</v>
      </c>
      <c r="K35" s="8">
        <v>-25817.2464983313</v>
      </c>
      <c r="L35" s="8">
        <v>29094.364688475802</v>
      </c>
      <c r="M35" s="8">
        <v>33.15</v>
      </c>
      <c r="N35" s="8">
        <v>33.15</v>
      </c>
      <c r="O35" s="8">
        <f t="shared" si="4"/>
        <v>2031.6</v>
      </c>
      <c r="P35" s="8">
        <f t="shared" si="5"/>
        <v>2085.6</v>
      </c>
      <c r="Q35" s="9">
        <f t="shared" si="6"/>
        <v>-19254.381671496216</v>
      </c>
      <c r="R35" s="9">
        <f t="shared" si="7"/>
        <v>33806.806602003569</v>
      </c>
      <c r="S35" s="9">
        <f t="shared" si="8"/>
        <v>-19204.019164246489</v>
      </c>
      <c r="T35" s="9">
        <f t="shared" si="9"/>
        <v>33826.290386633904</v>
      </c>
      <c r="U35" s="9">
        <f t="shared" si="10"/>
        <v>21.15</v>
      </c>
      <c r="V35" s="9">
        <f t="shared" si="11"/>
        <v>21.15</v>
      </c>
    </row>
    <row r="36" spans="2:22" x14ac:dyDescent="0.25">
      <c r="B36" t="s">
        <v>1567</v>
      </c>
      <c r="C36" t="s">
        <v>1537</v>
      </c>
      <c r="D36" s="6">
        <v>2129.1</v>
      </c>
      <c r="E36" s="80">
        <v>54</v>
      </c>
      <c r="F36" s="8">
        <v>0</v>
      </c>
      <c r="G36" s="8">
        <v>27</v>
      </c>
      <c r="H36" s="8">
        <v>27</v>
      </c>
      <c r="I36" s="8">
        <v>-25803.432008072978</v>
      </c>
      <c r="J36" s="8">
        <v>29103.387429683589</v>
      </c>
      <c r="K36" s="8">
        <v>-25758.220949045739</v>
      </c>
      <c r="L36" s="8">
        <v>29132.916400909075</v>
      </c>
      <c r="M36" s="8">
        <v>33.15</v>
      </c>
      <c r="N36" s="8">
        <v>33.15</v>
      </c>
      <c r="O36" s="8">
        <f t="shared" si="4"/>
        <v>2102.1</v>
      </c>
      <c r="P36" s="8">
        <f t="shared" si="5"/>
        <v>2156.1</v>
      </c>
      <c r="Q36" s="9">
        <f t="shared" si="6"/>
        <v>-19188.630620364631</v>
      </c>
      <c r="R36" s="9">
        <f t="shared" si="7"/>
        <v>33832.243765270949</v>
      </c>
      <c r="S36" s="9">
        <f t="shared" si="8"/>
        <v>-19138.268113114904</v>
      </c>
      <c r="T36" s="9">
        <f t="shared" si="9"/>
        <v>33851.727549901276</v>
      </c>
      <c r="U36" s="9">
        <f t="shared" si="10"/>
        <v>21.15</v>
      </c>
      <c r="V36" s="9">
        <f t="shared" si="11"/>
        <v>21.15</v>
      </c>
    </row>
    <row r="37" spans="2:22" x14ac:dyDescent="0.25">
      <c r="B37" t="s">
        <v>1568</v>
      </c>
      <c r="C37" t="s">
        <v>1537</v>
      </c>
      <c r="D37" s="6">
        <v>2249.1</v>
      </c>
      <c r="E37" s="80">
        <v>54</v>
      </c>
      <c r="F37" s="8">
        <v>0</v>
      </c>
      <c r="G37" s="8">
        <v>27</v>
      </c>
      <c r="H37" s="8">
        <v>27</v>
      </c>
      <c r="I37" s="8">
        <v>-25702.962988012448</v>
      </c>
      <c r="J37" s="8">
        <v>29169.007365740224</v>
      </c>
      <c r="K37" s="8">
        <v>-25657.75192898521</v>
      </c>
      <c r="L37" s="8">
        <v>29198.536336965713</v>
      </c>
      <c r="M37" s="8">
        <v>33.15</v>
      </c>
      <c r="N37" s="8">
        <v>33.15</v>
      </c>
      <c r="O37" s="8">
        <f t="shared" si="4"/>
        <v>2222.1</v>
      </c>
      <c r="P37" s="8">
        <f t="shared" si="5"/>
        <v>2276.1</v>
      </c>
      <c r="Q37" s="9">
        <f t="shared" si="6"/>
        <v>-19076.713937587458</v>
      </c>
      <c r="R37" s="9">
        <f t="shared" si="7"/>
        <v>33875.541064449462</v>
      </c>
      <c r="S37" s="9">
        <f t="shared" si="8"/>
        <v>-19026.351430337731</v>
      </c>
      <c r="T37" s="9">
        <f t="shared" si="9"/>
        <v>33895.024849079797</v>
      </c>
      <c r="U37" s="9">
        <f t="shared" si="10"/>
        <v>21.15</v>
      </c>
      <c r="V37" s="9">
        <f t="shared" si="11"/>
        <v>21.15</v>
      </c>
    </row>
    <row r="38" spans="2:22" x14ac:dyDescent="0.25">
      <c r="B38" t="s">
        <v>1569</v>
      </c>
      <c r="C38" t="s">
        <v>1539</v>
      </c>
      <c r="D38" s="6">
        <v>2337.27</v>
      </c>
      <c r="E38" s="80">
        <v>120</v>
      </c>
      <c r="F38" s="8">
        <v>0</v>
      </c>
      <c r="G38" s="8">
        <v>60</v>
      </c>
      <c r="H38" s="8">
        <v>60</v>
      </c>
      <c r="I38" s="8">
        <v>-25656.772356039619</v>
      </c>
      <c r="J38" s="8">
        <v>29199.176131342265</v>
      </c>
      <c r="K38" s="8">
        <v>-25556.303335979093</v>
      </c>
      <c r="L38" s="8">
        <v>29264.7960673989</v>
      </c>
      <c r="M38" s="8">
        <v>33.15</v>
      </c>
      <c r="N38" s="8">
        <v>33.15</v>
      </c>
      <c r="O38" s="8">
        <f t="shared" si="4"/>
        <v>2277.27</v>
      </c>
      <c r="P38" s="8">
        <f t="shared" si="5"/>
        <v>2397.27</v>
      </c>
      <c r="Q38" s="9">
        <f t="shared" si="6"/>
        <v>-19025.260242680652</v>
      </c>
      <c r="R38" s="9">
        <f t="shared" si="7"/>
        <v>33895.446997746789</v>
      </c>
      <c r="S38" s="9">
        <f t="shared" si="8"/>
        <v>-18913.343559903486</v>
      </c>
      <c r="T38" s="9">
        <f t="shared" si="9"/>
        <v>33938.744296925302</v>
      </c>
      <c r="U38" s="9">
        <f t="shared" si="10"/>
        <v>21.15</v>
      </c>
      <c r="V38" s="9">
        <f t="shared" si="11"/>
        <v>21.15</v>
      </c>
    </row>
    <row r="39" spans="2:22" x14ac:dyDescent="0.25">
      <c r="B39" t="s">
        <v>1570</v>
      </c>
      <c r="C39" t="s">
        <v>1537</v>
      </c>
      <c r="D39" s="6">
        <v>2337.27</v>
      </c>
      <c r="E39" s="80">
        <v>54</v>
      </c>
      <c r="F39" s="8">
        <v>0</v>
      </c>
      <c r="G39" s="8">
        <v>27</v>
      </c>
      <c r="H39" s="8">
        <v>27</v>
      </c>
      <c r="I39" s="8">
        <v>-25629.143375522974</v>
      </c>
      <c r="J39" s="8">
        <v>29217.22161375784</v>
      </c>
      <c r="K39" s="8">
        <v>-25583.932316495739</v>
      </c>
      <c r="L39" s="8">
        <v>29246.750584983325</v>
      </c>
      <c r="M39" s="8">
        <v>33.15</v>
      </c>
      <c r="N39" s="8">
        <v>33.15</v>
      </c>
      <c r="O39" s="8">
        <f t="shared" si="4"/>
        <v>2310.27</v>
      </c>
      <c r="P39" s="8">
        <f t="shared" si="5"/>
        <v>2364.27</v>
      </c>
      <c r="Q39" s="9">
        <f t="shared" si="6"/>
        <v>-18994.483154916932</v>
      </c>
      <c r="R39" s="9">
        <f t="shared" si="7"/>
        <v>33907.353755020878</v>
      </c>
      <c r="S39" s="9">
        <f t="shared" si="8"/>
        <v>-18944.120647667205</v>
      </c>
      <c r="T39" s="9">
        <f t="shared" si="9"/>
        <v>33926.837539651213</v>
      </c>
      <c r="U39" s="9">
        <f t="shared" si="10"/>
        <v>21.15</v>
      </c>
      <c r="V39" s="9">
        <f t="shared" si="11"/>
        <v>21.15</v>
      </c>
    </row>
    <row r="40" spans="2:22" x14ac:dyDescent="0.25">
      <c r="B40" t="s">
        <v>1571</v>
      </c>
      <c r="C40" t="s">
        <v>1572</v>
      </c>
      <c r="D40" s="6">
        <v>2342.77</v>
      </c>
      <c r="E40" s="80">
        <v>180</v>
      </c>
      <c r="F40" s="8">
        <v>0</v>
      </c>
      <c r="G40" s="8">
        <v>90</v>
      </c>
      <c r="H40" s="8">
        <v>90</v>
      </c>
      <c r="I40" s="8">
        <v>-25677.284780968643</v>
      </c>
      <c r="J40" s="8">
        <v>29185.7787277307</v>
      </c>
      <c r="K40" s="8">
        <v>-25526.581250877851</v>
      </c>
      <c r="L40" s="8">
        <v>29284.208631815658</v>
      </c>
      <c r="M40" s="8">
        <v>33.15</v>
      </c>
      <c r="N40" s="8">
        <v>33.15</v>
      </c>
      <c r="O40" s="8">
        <f t="shared" si="4"/>
        <v>2252.77</v>
      </c>
      <c r="P40" s="8">
        <f t="shared" si="5"/>
        <v>2432.77</v>
      </c>
      <c r="Q40" s="9">
        <f t="shared" si="6"/>
        <v>-19048.109898747658</v>
      </c>
      <c r="R40" s="9">
        <f t="shared" si="7"/>
        <v>33886.60713249784</v>
      </c>
      <c r="S40" s="9">
        <f t="shared" si="8"/>
        <v>-18880.234874581904</v>
      </c>
      <c r="T40" s="9">
        <f t="shared" si="9"/>
        <v>33951.553081265614</v>
      </c>
      <c r="U40" s="9">
        <f t="shared" si="10"/>
        <v>21.15</v>
      </c>
      <c r="V40" s="9">
        <f t="shared" si="11"/>
        <v>21.15</v>
      </c>
    </row>
    <row r="41" spans="2:22" x14ac:dyDescent="0.25">
      <c r="B41" t="s">
        <v>1573</v>
      </c>
      <c r="C41" t="s">
        <v>1530</v>
      </c>
      <c r="D41" s="6">
        <v>2367.27</v>
      </c>
      <c r="E41" s="80">
        <v>81</v>
      </c>
      <c r="F41" s="8">
        <v>0</v>
      </c>
      <c r="G41" s="8">
        <v>40.5</v>
      </c>
      <c r="H41" s="8">
        <v>40.5</v>
      </c>
      <c r="I41" s="8">
        <v>-25615.328885264651</v>
      </c>
      <c r="J41" s="8">
        <v>29226.244354965627</v>
      </c>
      <c r="K41" s="8">
        <v>-25547.512296723795</v>
      </c>
      <c r="L41" s="8">
        <v>29270.537811803857</v>
      </c>
      <c r="M41" s="8">
        <v>33.15</v>
      </c>
      <c r="N41" s="8">
        <v>33.15</v>
      </c>
      <c r="O41" s="8">
        <f t="shared" si="4"/>
        <v>2326.77</v>
      </c>
      <c r="P41" s="8">
        <f t="shared" si="5"/>
        <v>2407.77</v>
      </c>
      <c r="Q41" s="9">
        <f t="shared" si="6"/>
        <v>-18979.094611035071</v>
      </c>
      <c r="R41" s="9">
        <f t="shared" si="7"/>
        <v>33913.307133657923</v>
      </c>
      <c r="S41" s="9">
        <f t="shared" si="8"/>
        <v>-18903.550850160478</v>
      </c>
      <c r="T41" s="9">
        <f t="shared" si="9"/>
        <v>33942.532810603429</v>
      </c>
      <c r="U41" s="9">
        <f t="shared" si="10"/>
        <v>21.15</v>
      </c>
      <c r="V41" s="9">
        <f t="shared" si="11"/>
        <v>21.15</v>
      </c>
    </row>
    <row r="42" spans="2:22" x14ac:dyDescent="0.25">
      <c r="B42" t="s">
        <v>1574</v>
      </c>
      <c r="C42" t="s">
        <v>1532</v>
      </c>
      <c r="D42" s="6">
        <v>2367.27</v>
      </c>
      <c r="E42" s="80">
        <v>81</v>
      </c>
      <c r="F42" s="8">
        <v>0</v>
      </c>
      <c r="G42" s="8">
        <v>40.5</v>
      </c>
      <c r="H42" s="8">
        <v>40.5</v>
      </c>
      <c r="I42" s="8">
        <v>-25615.328885264651</v>
      </c>
      <c r="J42" s="8">
        <v>29226.244354965627</v>
      </c>
      <c r="K42" s="8">
        <v>-25547.512296723795</v>
      </c>
      <c r="L42" s="8">
        <v>29270.537811803857</v>
      </c>
      <c r="M42" s="8">
        <v>33.15</v>
      </c>
      <c r="N42" s="8">
        <v>33.15</v>
      </c>
      <c r="O42" s="8">
        <f t="shared" si="4"/>
        <v>2326.77</v>
      </c>
      <c r="P42" s="8">
        <f t="shared" si="5"/>
        <v>2407.77</v>
      </c>
      <c r="Q42" s="9">
        <f t="shared" si="6"/>
        <v>-18979.094611035071</v>
      </c>
      <c r="R42" s="9">
        <f t="shared" si="7"/>
        <v>33913.307133657923</v>
      </c>
      <c r="S42" s="9">
        <f t="shared" si="8"/>
        <v>-18903.550850160478</v>
      </c>
      <c r="T42" s="9">
        <f t="shared" si="9"/>
        <v>33942.532810603429</v>
      </c>
      <c r="U42" s="9">
        <f t="shared" si="10"/>
        <v>21.15</v>
      </c>
      <c r="V42" s="9">
        <f t="shared" si="11"/>
        <v>21.15</v>
      </c>
    </row>
    <row r="43" spans="2:22" x14ac:dyDescent="0.25">
      <c r="B43" t="s">
        <v>1575</v>
      </c>
      <c r="C43" t="s">
        <v>1537</v>
      </c>
      <c r="D43" s="6">
        <v>2407.77</v>
      </c>
      <c r="E43" s="80">
        <v>54</v>
      </c>
      <c r="F43" s="8">
        <v>0</v>
      </c>
      <c r="G43" s="8">
        <v>27</v>
      </c>
      <c r="H43" s="8">
        <v>27</v>
      </c>
      <c r="I43" s="8">
        <v>-25570.117826237416</v>
      </c>
      <c r="J43" s="8">
        <v>29255.773326191113</v>
      </c>
      <c r="K43" s="8">
        <v>-25524.906767210174</v>
      </c>
      <c r="L43" s="8">
        <v>29285.302297416602</v>
      </c>
      <c r="M43" s="8">
        <v>33.15</v>
      </c>
      <c r="N43" s="8">
        <v>33.15</v>
      </c>
      <c r="O43" s="8">
        <f t="shared" si="4"/>
        <v>2380.77</v>
      </c>
      <c r="P43" s="8">
        <f t="shared" si="5"/>
        <v>2434.77</v>
      </c>
      <c r="Q43" s="9">
        <f t="shared" si="6"/>
        <v>-18928.732103785347</v>
      </c>
      <c r="R43" s="9">
        <f t="shared" si="7"/>
        <v>33932.790918288258</v>
      </c>
      <c r="S43" s="9">
        <f t="shared" si="8"/>
        <v>-18878.369596535616</v>
      </c>
      <c r="T43" s="9">
        <f t="shared" si="9"/>
        <v>33952.274702918592</v>
      </c>
      <c r="U43" s="9">
        <f t="shared" si="10"/>
        <v>21.15</v>
      </c>
      <c r="V43" s="9">
        <f t="shared" si="11"/>
        <v>21.15</v>
      </c>
    </row>
    <row r="44" spans="2:22" x14ac:dyDescent="0.25">
      <c r="B44" t="s">
        <v>1576</v>
      </c>
      <c r="C44" t="s">
        <v>1537</v>
      </c>
      <c r="D44" s="6">
        <v>2460.27</v>
      </c>
      <c r="E44" s="80">
        <v>54</v>
      </c>
      <c r="F44" s="8">
        <v>0</v>
      </c>
      <c r="G44" s="8">
        <v>27</v>
      </c>
      <c r="H44" s="8">
        <v>27</v>
      </c>
      <c r="I44" s="8">
        <v>-25526.162629960934</v>
      </c>
      <c r="J44" s="8">
        <v>29284.482048215894</v>
      </c>
      <c r="K44" s="8">
        <v>-25480.951570933696</v>
      </c>
      <c r="L44" s="8">
        <v>29314.011019441379</v>
      </c>
      <c r="M44" s="8">
        <v>33.15</v>
      </c>
      <c r="N44" s="8">
        <v>33.15</v>
      </c>
      <c r="O44" s="8">
        <f t="shared" si="4"/>
        <v>2433.27</v>
      </c>
      <c r="P44" s="8">
        <f t="shared" si="5"/>
        <v>2487.27</v>
      </c>
      <c r="Q44" s="9">
        <f t="shared" si="6"/>
        <v>-18879.768555070332</v>
      </c>
      <c r="R44" s="9">
        <f t="shared" si="7"/>
        <v>33951.733486678859</v>
      </c>
      <c r="S44" s="9">
        <f t="shared" si="8"/>
        <v>-18829.406047820605</v>
      </c>
      <c r="T44" s="9">
        <f t="shared" si="9"/>
        <v>33971.217271309193</v>
      </c>
      <c r="U44" s="9">
        <f t="shared" si="10"/>
        <v>21.15</v>
      </c>
      <c r="V44" s="9">
        <f t="shared" si="11"/>
        <v>21.15</v>
      </c>
    </row>
    <row r="45" spans="2:22" x14ac:dyDescent="0.25">
      <c r="B45" t="s">
        <v>1577</v>
      </c>
      <c r="C45" t="s">
        <v>1537</v>
      </c>
      <c r="D45" s="6">
        <v>2530.77</v>
      </c>
      <c r="E45" s="80">
        <v>54</v>
      </c>
      <c r="F45" s="8">
        <v>0</v>
      </c>
      <c r="G45" s="8">
        <v>27</v>
      </c>
      <c r="H45" s="8">
        <v>27</v>
      </c>
      <c r="I45" s="8">
        <v>-25467.137080675373</v>
      </c>
      <c r="J45" s="8">
        <v>29323.033760649167</v>
      </c>
      <c r="K45" s="8">
        <v>-25421.926021648134</v>
      </c>
      <c r="L45" s="8">
        <v>29352.562731874656</v>
      </c>
      <c r="M45" s="8">
        <v>33.15</v>
      </c>
      <c r="N45" s="8">
        <v>33.15</v>
      </c>
      <c r="O45" s="8">
        <f t="shared" si="4"/>
        <v>2503.77</v>
      </c>
      <c r="P45" s="8">
        <f t="shared" si="5"/>
        <v>2557.77</v>
      </c>
      <c r="Q45" s="9">
        <f t="shared" si="6"/>
        <v>-18814.017503938747</v>
      </c>
      <c r="R45" s="9">
        <f t="shared" si="7"/>
        <v>33977.170649946238</v>
      </c>
      <c r="S45" s="9">
        <f t="shared" si="8"/>
        <v>-18763.654996689016</v>
      </c>
      <c r="T45" s="9">
        <f t="shared" si="9"/>
        <v>33996.654434576572</v>
      </c>
      <c r="U45" s="9">
        <f t="shared" si="10"/>
        <v>21.15</v>
      </c>
      <c r="V45" s="9">
        <f t="shared" si="11"/>
        <v>21.15</v>
      </c>
    </row>
    <row r="46" spans="2:22" x14ac:dyDescent="0.25">
      <c r="B46" t="s">
        <v>1578</v>
      </c>
      <c r="C46" t="s">
        <v>1543</v>
      </c>
      <c r="D46" s="6">
        <v>2587.77</v>
      </c>
      <c r="E46" s="80">
        <v>70.2</v>
      </c>
      <c r="F46" s="8">
        <v>0</v>
      </c>
      <c r="G46" s="8">
        <v>35.1</v>
      </c>
      <c r="H46" s="8">
        <v>35.1</v>
      </c>
      <c r="I46" s="8">
        <v>-25426.195955000709</v>
      </c>
      <c r="J46" s="8">
        <v>29349.773884592247</v>
      </c>
      <c r="K46" s="8">
        <v>-25367.421578265297</v>
      </c>
      <c r="L46" s="8">
        <v>29388.16154718538</v>
      </c>
      <c r="M46" s="8">
        <v>33.15</v>
      </c>
      <c r="N46" s="8">
        <v>33.15</v>
      </c>
      <c r="O46" s="8">
        <f t="shared" si="4"/>
        <v>2552.67</v>
      </c>
      <c r="P46" s="8">
        <f t="shared" si="5"/>
        <v>2622.87</v>
      </c>
      <c r="Q46" s="9">
        <f t="shared" si="6"/>
        <v>-18768.411455707046</v>
      </c>
      <c r="R46" s="9">
        <f t="shared" si="7"/>
        <v>33994.814299361489</v>
      </c>
      <c r="S46" s="9">
        <f t="shared" si="8"/>
        <v>-18702.940196282401</v>
      </c>
      <c r="T46" s="9">
        <f t="shared" si="9"/>
        <v>34020.143219380916</v>
      </c>
      <c r="U46" s="9">
        <f t="shared" si="10"/>
        <v>21.15</v>
      </c>
      <c r="V46" s="9">
        <f t="shared" si="11"/>
        <v>21.15</v>
      </c>
    </row>
    <row r="47" spans="2:22" x14ac:dyDescent="0.25">
      <c r="B47" t="s">
        <v>1579</v>
      </c>
      <c r="D47" s="6">
        <v>2654.37</v>
      </c>
      <c r="E47" s="80">
        <v>63</v>
      </c>
      <c r="F47" s="8">
        <v>0</v>
      </c>
      <c r="G47" s="8">
        <v>31.5</v>
      </c>
      <c r="H47" s="8">
        <v>31.5</v>
      </c>
      <c r="I47" s="8">
        <v>-25367.421578265297</v>
      </c>
      <c r="J47" s="8">
        <v>29388.16154718538</v>
      </c>
      <c r="K47" s="8">
        <v>-25314.675342733521</v>
      </c>
      <c r="L47" s="8">
        <v>29422.612013615115</v>
      </c>
      <c r="M47" s="8">
        <v>33.15</v>
      </c>
      <c r="N47" s="8">
        <v>33.15</v>
      </c>
      <c r="O47" s="8">
        <f t="shared" si="4"/>
        <v>2622.87</v>
      </c>
      <c r="P47" s="8">
        <f t="shared" si="5"/>
        <v>2685.87</v>
      </c>
      <c r="Q47" s="9">
        <f t="shared" si="6"/>
        <v>-18702.940196282401</v>
      </c>
      <c r="R47" s="9">
        <f t="shared" si="7"/>
        <v>34020.143219380916</v>
      </c>
      <c r="S47" s="9">
        <f t="shared" si="8"/>
        <v>-18644.183937824386</v>
      </c>
      <c r="T47" s="9">
        <f t="shared" si="9"/>
        <v>34042.874301449643</v>
      </c>
      <c r="U47" s="9">
        <f t="shared" si="10"/>
        <v>21.15</v>
      </c>
      <c r="V47" s="9">
        <f t="shared" si="11"/>
        <v>21.15</v>
      </c>
    </row>
    <row r="48" spans="2:22" x14ac:dyDescent="0.25">
      <c r="B48" t="s">
        <v>1580</v>
      </c>
      <c r="C48" t="s">
        <v>1534</v>
      </c>
      <c r="D48" s="6">
        <v>2703.27</v>
      </c>
      <c r="E48" s="80">
        <v>35</v>
      </c>
      <c r="F48" s="8">
        <v>0</v>
      </c>
      <c r="G48" s="8">
        <v>17.5</v>
      </c>
      <c r="H48" s="8">
        <v>17.5</v>
      </c>
      <c r="I48" s="8">
        <v>-25314.759066916904</v>
      </c>
      <c r="J48" s="8">
        <v>29422.557330335065</v>
      </c>
      <c r="K48" s="8">
        <v>-25285.455602732582</v>
      </c>
      <c r="L48" s="8">
        <v>29441.696478351587</v>
      </c>
      <c r="M48" s="8">
        <v>33.15</v>
      </c>
      <c r="N48" s="8">
        <v>33.15</v>
      </c>
      <c r="O48" s="8">
        <f t="shared" si="4"/>
        <v>2685.77</v>
      </c>
      <c r="P48" s="8">
        <f t="shared" si="5"/>
        <v>2720.77</v>
      </c>
      <c r="Q48" s="9">
        <f t="shared" si="6"/>
        <v>-18644.277201726698</v>
      </c>
      <c r="R48" s="9">
        <f t="shared" si="7"/>
        <v>34042.83822036699</v>
      </c>
      <c r="S48" s="9">
        <f t="shared" si="8"/>
        <v>-18611.634835916691</v>
      </c>
      <c r="T48" s="9">
        <f t="shared" si="9"/>
        <v>34055.466599294057</v>
      </c>
      <c r="U48" s="9">
        <f t="shared" si="10"/>
        <v>21.15</v>
      </c>
      <c r="V48" s="9">
        <f t="shared" si="11"/>
        <v>21.15</v>
      </c>
    </row>
    <row r="49" spans="2:22" x14ac:dyDescent="0.25">
      <c r="B49" t="s">
        <v>1581</v>
      </c>
      <c r="C49" t="s">
        <v>1530</v>
      </c>
      <c r="D49" s="6">
        <v>2752.77</v>
      </c>
      <c r="E49" s="80">
        <v>81</v>
      </c>
      <c r="F49" s="8">
        <v>0</v>
      </c>
      <c r="G49" s="8">
        <v>40.5</v>
      </c>
      <c r="H49" s="8">
        <v>40.5</v>
      </c>
      <c r="I49" s="8">
        <v>-25292.572158320203</v>
      </c>
      <c r="J49" s="8">
        <v>29437.048399547573</v>
      </c>
      <c r="K49" s="8">
        <v>-25224.755569779347</v>
      </c>
      <c r="L49" s="8">
        <v>29481.341856385803</v>
      </c>
      <c r="M49" s="8">
        <v>33.15</v>
      </c>
      <c r="N49" s="8">
        <v>33.15</v>
      </c>
      <c r="O49" s="8">
        <f t="shared" si="4"/>
        <v>2712.27</v>
      </c>
      <c r="P49" s="8">
        <f t="shared" si="5"/>
        <v>2793.27</v>
      </c>
      <c r="Q49" s="9">
        <f t="shared" si="6"/>
        <v>-18619.562267613408</v>
      </c>
      <c r="R49" s="9">
        <f t="shared" si="7"/>
        <v>34052.399707268909</v>
      </c>
      <c r="S49" s="9">
        <f t="shared" si="8"/>
        <v>-18544.018506738816</v>
      </c>
      <c r="T49" s="9">
        <f t="shared" si="9"/>
        <v>34081.625384214414</v>
      </c>
      <c r="U49" s="9">
        <f t="shared" si="10"/>
        <v>21.15</v>
      </c>
      <c r="V49" s="9">
        <f t="shared" si="11"/>
        <v>21.15</v>
      </c>
    </row>
    <row r="50" spans="2:22" x14ac:dyDescent="0.25">
      <c r="B50" t="s">
        <v>1582</v>
      </c>
      <c r="C50" t="s">
        <v>1532</v>
      </c>
      <c r="D50" s="6">
        <v>2752.77</v>
      </c>
      <c r="E50" s="80">
        <v>81</v>
      </c>
      <c r="F50" s="8">
        <v>0</v>
      </c>
      <c r="G50" s="8">
        <v>40.5</v>
      </c>
      <c r="H50" s="8">
        <v>40.5</v>
      </c>
      <c r="I50" s="8">
        <v>-25292.572158320203</v>
      </c>
      <c r="J50" s="8">
        <v>29437.048399547573</v>
      </c>
      <c r="K50" s="8">
        <v>-25224.755569779347</v>
      </c>
      <c r="L50" s="8">
        <v>29481.341856385803</v>
      </c>
      <c r="M50" s="8">
        <v>33.15</v>
      </c>
      <c r="N50" s="8">
        <v>33.15</v>
      </c>
      <c r="O50" s="8">
        <f t="shared" si="4"/>
        <v>2712.27</v>
      </c>
      <c r="P50" s="8">
        <f t="shared" si="5"/>
        <v>2793.27</v>
      </c>
      <c r="Q50" s="9">
        <f t="shared" si="6"/>
        <v>-18619.562267613408</v>
      </c>
      <c r="R50" s="9">
        <f t="shared" si="7"/>
        <v>34052.399707268909</v>
      </c>
      <c r="S50" s="9">
        <f t="shared" si="8"/>
        <v>-18544.018506738816</v>
      </c>
      <c r="T50" s="9">
        <f t="shared" si="9"/>
        <v>34081.625384214414</v>
      </c>
      <c r="U50" s="9">
        <f t="shared" si="10"/>
        <v>21.15</v>
      </c>
      <c r="V50" s="9">
        <f t="shared" si="11"/>
        <v>21.15</v>
      </c>
    </row>
    <row r="51" spans="2:22" x14ac:dyDescent="0.25">
      <c r="B51" t="s">
        <v>1583</v>
      </c>
      <c r="D51" s="6">
        <v>2753.77</v>
      </c>
      <c r="E51" s="80">
        <v>66</v>
      </c>
      <c r="F51" s="8">
        <v>0</v>
      </c>
      <c r="G51" s="8">
        <v>33</v>
      </c>
      <c r="H51" s="8">
        <v>33</v>
      </c>
      <c r="I51" s="8">
        <v>-25285.455602732582</v>
      </c>
      <c r="J51" s="8">
        <v>29441.696478351587</v>
      </c>
      <c r="K51" s="8">
        <v>-25230.197641699291</v>
      </c>
      <c r="L51" s="8">
        <v>29477.787443182737</v>
      </c>
      <c r="M51" s="8">
        <v>33.15</v>
      </c>
      <c r="N51" s="8">
        <v>33.15</v>
      </c>
      <c r="O51" s="8">
        <f t="shared" si="4"/>
        <v>2720.77</v>
      </c>
      <c r="P51" s="8">
        <f t="shared" si="5"/>
        <v>2786.77</v>
      </c>
      <c r="Q51" s="9">
        <f t="shared" si="6"/>
        <v>-18611.634835916691</v>
      </c>
      <c r="R51" s="9">
        <f t="shared" si="7"/>
        <v>34055.466599294057</v>
      </c>
      <c r="S51" s="9">
        <f t="shared" si="8"/>
        <v>-18550.080660389249</v>
      </c>
      <c r="T51" s="9">
        <f t="shared" si="9"/>
        <v>34079.280113842244</v>
      </c>
      <c r="U51" s="9">
        <f t="shared" si="10"/>
        <v>21.15</v>
      </c>
      <c r="V51" s="9">
        <f t="shared" si="11"/>
        <v>21.15</v>
      </c>
    </row>
    <row r="52" spans="2:22" x14ac:dyDescent="0.25">
      <c r="B52" t="s">
        <v>1584</v>
      </c>
      <c r="C52" t="s">
        <v>1537</v>
      </c>
      <c r="D52" s="6">
        <v>2787.27</v>
      </c>
      <c r="E52" s="80">
        <v>54</v>
      </c>
      <c r="F52" s="8">
        <v>0</v>
      </c>
      <c r="G52" s="8">
        <v>27</v>
      </c>
      <c r="H52" s="8">
        <v>27</v>
      </c>
      <c r="I52" s="8">
        <v>-25252.384550295992</v>
      </c>
      <c r="J52" s="8">
        <v>29463.296373970228</v>
      </c>
      <c r="K52" s="8">
        <v>-25207.173491268753</v>
      </c>
      <c r="L52" s="8">
        <v>29492.825345195713</v>
      </c>
      <c r="M52" s="8">
        <v>33.15</v>
      </c>
      <c r="N52" s="8">
        <v>33.15</v>
      </c>
      <c r="O52" s="8">
        <f t="shared" si="4"/>
        <v>2760.27</v>
      </c>
      <c r="P52" s="8">
        <f t="shared" si="5"/>
        <v>2814.27</v>
      </c>
      <c r="Q52" s="9">
        <f t="shared" si="6"/>
        <v>-18574.795594502539</v>
      </c>
      <c r="R52" s="9">
        <f t="shared" si="7"/>
        <v>34069.718626940317</v>
      </c>
      <c r="S52" s="9">
        <f t="shared" si="8"/>
        <v>-18524.433087252812</v>
      </c>
      <c r="T52" s="9">
        <f t="shared" si="9"/>
        <v>34089.202411570652</v>
      </c>
      <c r="U52" s="9">
        <f t="shared" si="10"/>
        <v>21.15</v>
      </c>
      <c r="V52" s="9">
        <f t="shared" si="11"/>
        <v>21.15</v>
      </c>
    </row>
    <row r="53" spans="2:22" x14ac:dyDescent="0.25">
      <c r="B53" t="s">
        <v>1585</v>
      </c>
      <c r="C53" t="s">
        <v>1526</v>
      </c>
      <c r="D53" s="6">
        <v>2832.1</v>
      </c>
      <c r="E53" s="80">
        <v>0</v>
      </c>
      <c r="F53" s="8">
        <v>0</v>
      </c>
      <c r="G53" s="8">
        <v>0</v>
      </c>
      <c r="H53" s="8">
        <v>0</v>
      </c>
      <c r="I53" s="8">
        <v>-25192.245469371428</v>
      </c>
      <c r="J53" s="8">
        <v>29502.575374028129</v>
      </c>
      <c r="K53" s="8">
        <v>-25192.245469371428</v>
      </c>
      <c r="L53" s="8">
        <v>29502.575374028129</v>
      </c>
      <c r="M53" s="8">
        <v>33.15</v>
      </c>
      <c r="N53" s="8">
        <v>33.15</v>
      </c>
      <c r="O53" s="8">
        <f t="shared" si="4"/>
        <v>2832.1</v>
      </c>
      <c r="P53" s="8">
        <f t="shared" si="5"/>
        <v>2832.1</v>
      </c>
      <c r="Q53" s="9">
        <f t="shared" si="6"/>
        <v>-18507.80413347017</v>
      </c>
      <c r="R53" s="9">
        <f t="shared" si="7"/>
        <v>34095.635668606927</v>
      </c>
      <c r="S53" s="9">
        <f t="shared" si="8"/>
        <v>-18507.80413347017</v>
      </c>
      <c r="T53" s="9">
        <f t="shared" si="9"/>
        <v>34095.635668606927</v>
      </c>
      <c r="U53" s="9">
        <f t="shared" si="10"/>
        <v>21.15</v>
      </c>
      <c r="V53" s="9">
        <f t="shared" si="11"/>
        <v>21.15</v>
      </c>
    </row>
    <row r="54" spans="2:22" x14ac:dyDescent="0.25">
      <c r="B54" t="s">
        <v>1586</v>
      </c>
      <c r="C54" t="s">
        <v>1528</v>
      </c>
      <c r="D54" s="6">
        <v>2832.1</v>
      </c>
      <c r="E54" s="80">
        <v>0</v>
      </c>
      <c r="F54" s="8">
        <v>0</v>
      </c>
      <c r="G54" s="8">
        <v>0</v>
      </c>
      <c r="H54" s="8">
        <v>0</v>
      </c>
      <c r="I54" s="8">
        <v>-25192.245469371428</v>
      </c>
      <c r="J54" s="8">
        <v>29502.575374028129</v>
      </c>
      <c r="K54" s="8">
        <v>-25192.245469371428</v>
      </c>
      <c r="L54" s="8">
        <v>29502.575374028129</v>
      </c>
      <c r="M54" s="8">
        <v>33.15</v>
      </c>
      <c r="N54" s="8">
        <v>33.15</v>
      </c>
      <c r="O54" s="8">
        <f t="shared" si="4"/>
        <v>2832.1</v>
      </c>
      <c r="P54" s="8">
        <f t="shared" si="5"/>
        <v>2832.1</v>
      </c>
      <c r="Q54" s="9">
        <f t="shared" si="6"/>
        <v>-18507.80413347017</v>
      </c>
      <c r="R54" s="9">
        <f t="shared" si="7"/>
        <v>34095.635668606927</v>
      </c>
      <c r="S54" s="9">
        <f t="shared" si="8"/>
        <v>-18507.80413347017</v>
      </c>
      <c r="T54" s="9">
        <f t="shared" si="9"/>
        <v>34095.635668606927</v>
      </c>
      <c r="U54" s="9">
        <f t="shared" si="10"/>
        <v>21.15</v>
      </c>
      <c r="V54" s="9">
        <f t="shared" si="11"/>
        <v>21.15</v>
      </c>
    </row>
    <row r="55" spans="2:22" x14ac:dyDescent="0.25">
      <c r="B55" t="s">
        <v>1587</v>
      </c>
      <c r="C55" t="s">
        <v>1537</v>
      </c>
      <c r="D55" s="6">
        <v>2876.93</v>
      </c>
      <c r="E55" s="80">
        <v>54</v>
      </c>
      <c r="F55" s="8">
        <v>0</v>
      </c>
      <c r="G55" s="8">
        <v>27</v>
      </c>
      <c r="H55" s="8">
        <v>27</v>
      </c>
      <c r="I55" s="8">
        <v>-25177.317447474103</v>
      </c>
      <c r="J55" s="8">
        <v>29512.325402860544</v>
      </c>
      <c r="K55" s="8">
        <v>-25132.10638844686</v>
      </c>
      <c r="L55" s="8">
        <v>29541.854374086033</v>
      </c>
      <c r="M55" s="8">
        <v>33.15</v>
      </c>
      <c r="N55" s="8">
        <v>33.15</v>
      </c>
      <c r="O55" s="8">
        <f t="shared" si="4"/>
        <v>2849.93</v>
      </c>
      <c r="P55" s="8">
        <f t="shared" si="5"/>
        <v>2903.93</v>
      </c>
      <c r="Q55" s="9">
        <f t="shared" si="6"/>
        <v>-18491.175179687532</v>
      </c>
      <c r="R55" s="9">
        <f t="shared" si="7"/>
        <v>34102.068925643202</v>
      </c>
      <c r="S55" s="9">
        <f t="shared" si="8"/>
        <v>-18440.812672437798</v>
      </c>
      <c r="T55" s="9">
        <f t="shared" si="9"/>
        <v>34121.552710273536</v>
      </c>
      <c r="U55" s="9">
        <f t="shared" si="10"/>
        <v>21.15</v>
      </c>
      <c r="V55" s="9">
        <f t="shared" si="11"/>
        <v>21.15</v>
      </c>
    </row>
    <row r="56" spans="2:22" x14ac:dyDescent="0.25">
      <c r="B56" t="s">
        <v>1588</v>
      </c>
      <c r="C56" t="s">
        <v>1537</v>
      </c>
      <c r="D56" s="6">
        <v>3049.6</v>
      </c>
      <c r="E56" s="80">
        <v>54</v>
      </c>
      <c r="F56" s="8">
        <v>0</v>
      </c>
      <c r="G56" s="8">
        <v>27</v>
      </c>
      <c r="H56" s="8">
        <v>27</v>
      </c>
      <c r="I56" s="8">
        <v>-25032.750900025338</v>
      </c>
      <c r="J56" s="8">
        <v>29606.74702251804</v>
      </c>
      <c r="K56" s="8">
        <v>-24987.539840998099</v>
      </c>
      <c r="L56" s="8">
        <v>29636.275993743526</v>
      </c>
      <c r="M56" s="8">
        <v>33.15</v>
      </c>
      <c r="N56" s="8">
        <v>33.15</v>
      </c>
      <c r="O56" s="8">
        <f t="shared" si="4"/>
        <v>3022.6</v>
      </c>
      <c r="P56" s="8">
        <f t="shared" si="5"/>
        <v>3076.6</v>
      </c>
      <c r="Q56" s="9">
        <f t="shared" si="6"/>
        <v>-18330.136399561412</v>
      </c>
      <c r="R56" s="9">
        <f t="shared" si="7"/>
        <v>34164.370131052819</v>
      </c>
      <c r="S56" s="9">
        <f t="shared" si="8"/>
        <v>-18279.773892311685</v>
      </c>
      <c r="T56" s="9">
        <f t="shared" si="9"/>
        <v>34183.853915683154</v>
      </c>
      <c r="U56" s="9">
        <f t="shared" si="10"/>
        <v>21.15</v>
      </c>
      <c r="V56" s="9">
        <f t="shared" si="11"/>
        <v>21.15</v>
      </c>
    </row>
    <row r="57" spans="2:22" x14ac:dyDescent="0.25">
      <c r="B57" t="s">
        <v>1589</v>
      </c>
      <c r="C57" t="s">
        <v>1537</v>
      </c>
      <c r="D57" s="6">
        <v>3120.1</v>
      </c>
      <c r="E57" s="80">
        <v>54</v>
      </c>
      <c r="F57" s="8">
        <v>0</v>
      </c>
      <c r="G57" s="8">
        <v>27</v>
      </c>
      <c r="H57" s="8">
        <v>27</v>
      </c>
      <c r="I57" s="8">
        <v>-24973.725350739776</v>
      </c>
      <c r="J57" s="8">
        <v>29645.298734951313</v>
      </c>
      <c r="K57" s="8">
        <v>-24928.514291712541</v>
      </c>
      <c r="L57" s="8">
        <v>29674.827706176802</v>
      </c>
      <c r="M57" s="8">
        <v>33.15</v>
      </c>
      <c r="N57" s="8">
        <v>33.15</v>
      </c>
      <c r="O57" s="8">
        <f t="shared" si="4"/>
        <v>3093.1</v>
      </c>
      <c r="P57" s="8">
        <f t="shared" si="5"/>
        <v>3147.1</v>
      </c>
      <c r="Q57" s="9">
        <f t="shared" si="6"/>
        <v>-18264.385348429823</v>
      </c>
      <c r="R57" s="9">
        <f t="shared" si="7"/>
        <v>34189.807294320199</v>
      </c>
      <c r="S57" s="9">
        <f t="shared" si="8"/>
        <v>-18214.0228411801</v>
      </c>
      <c r="T57" s="9">
        <f t="shared" si="9"/>
        <v>34209.291078950533</v>
      </c>
      <c r="U57" s="9">
        <f t="shared" si="10"/>
        <v>21.15</v>
      </c>
      <c r="V57" s="9">
        <f t="shared" si="11"/>
        <v>21.15</v>
      </c>
    </row>
    <row r="58" spans="2:22" x14ac:dyDescent="0.25">
      <c r="B58" t="s">
        <v>1590</v>
      </c>
      <c r="C58" t="s">
        <v>1537</v>
      </c>
      <c r="D58" s="6">
        <v>3172.6</v>
      </c>
      <c r="E58" s="80">
        <v>54</v>
      </c>
      <c r="F58" s="8">
        <v>0</v>
      </c>
      <c r="G58" s="8">
        <v>27</v>
      </c>
      <c r="H58" s="8">
        <v>27</v>
      </c>
      <c r="I58" s="8">
        <v>-24929.770154463295</v>
      </c>
      <c r="J58" s="8">
        <v>29674.007456976091</v>
      </c>
      <c r="K58" s="8">
        <v>-24884.55909543606</v>
      </c>
      <c r="L58" s="8">
        <v>29703.53642820158</v>
      </c>
      <c r="M58" s="8">
        <v>33.15</v>
      </c>
      <c r="N58" s="8">
        <v>33.15</v>
      </c>
      <c r="O58" s="8">
        <f t="shared" si="4"/>
        <v>3145.6</v>
      </c>
      <c r="P58" s="8">
        <f t="shared" si="5"/>
        <v>3199.6</v>
      </c>
      <c r="Q58" s="9">
        <f t="shared" si="6"/>
        <v>-18215.421799714812</v>
      </c>
      <c r="R58" s="9">
        <f t="shared" si="7"/>
        <v>34208.7498627108</v>
      </c>
      <c r="S58" s="9">
        <f t="shared" si="8"/>
        <v>-18165.059292465085</v>
      </c>
      <c r="T58" s="9">
        <f t="shared" si="9"/>
        <v>34228.233647341134</v>
      </c>
      <c r="U58" s="9">
        <f t="shared" si="10"/>
        <v>21.15</v>
      </c>
      <c r="V58" s="9">
        <f t="shared" si="11"/>
        <v>21.15</v>
      </c>
    </row>
    <row r="59" spans="2:22" x14ac:dyDescent="0.25">
      <c r="B59" t="s">
        <v>1591</v>
      </c>
      <c r="C59" t="s">
        <v>1537</v>
      </c>
      <c r="D59" s="6">
        <v>3243.1</v>
      </c>
      <c r="E59" s="80">
        <v>54</v>
      </c>
      <c r="F59" s="8">
        <v>0</v>
      </c>
      <c r="G59" s="8">
        <v>27</v>
      </c>
      <c r="H59" s="8">
        <v>27</v>
      </c>
      <c r="I59" s="8">
        <v>-24870.744605177737</v>
      </c>
      <c r="J59" s="8">
        <v>29712.559169409367</v>
      </c>
      <c r="K59" s="8">
        <v>-24825.533546150498</v>
      </c>
      <c r="L59" s="8">
        <v>29742.088140634853</v>
      </c>
      <c r="M59" s="8">
        <v>33.15</v>
      </c>
      <c r="N59" s="8">
        <v>33.15</v>
      </c>
      <c r="O59" s="8">
        <f t="shared" si="4"/>
        <v>3216.1</v>
      </c>
      <c r="P59" s="8">
        <f t="shared" si="5"/>
        <v>3270.1</v>
      </c>
      <c r="Q59" s="9">
        <f t="shared" si="6"/>
        <v>-18149.670748583223</v>
      </c>
      <c r="R59" s="9">
        <f t="shared" si="7"/>
        <v>34234.187025978179</v>
      </c>
      <c r="S59" s="9">
        <f t="shared" si="8"/>
        <v>-18099.308241333496</v>
      </c>
      <c r="T59" s="9">
        <f t="shared" si="9"/>
        <v>34253.670810608513</v>
      </c>
      <c r="U59" s="9">
        <f t="shared" si="10"/>
        <v>21.15</v>
      </c>
      <c r="V59" s="9">
        <f t="shared" si="11"/>
        <v>21.15</v>
      </c>
    </row>
    <row r="60" spans="2:22" x14ac:dyDescent="0.25">
      <c r="B60" t="s">
        <v>1592</v>
      </c>
      <c r="C60" t="s">
        <v>1537</v>
      </c>
      <c r="D60" s="6">
        <v>3295.6</v>
      </c>
      <c r="E60" s="80">
        <v>54</v>
      </c>
      <c r="F60" s="8">
        <v>0</v>
      </c>
      <c r="G60" s="8">
        <v>27</v>
      </c>
      <c r="H60" s="8">
        <v>27</v>
      </c>
      <c r="I60" s="8">
        <v>-24826.789408901255</v>
      </c>
      <c r="J60" s="8">
        <v>29741.267891434145</v>
      </c>
      <c r="K60" s="8">
        <v>-24781.578349874017</v>
      </c>
      <c r="L60" s="8">
        <v>29770.796862659634</v>
      </c>
      <c r="M60" s="8">
        <v>33.15</v>
      </c>
      <c r="N60" s="8">
        <v>33.15</v>
      </c>
      <c r="O60" s="8">
        <f t="shared" si="4"/>
        <v>3268.6</v>
      </c>
      <c r="P60" s="8">
        <f t="shared" si="5"/>
        <v>3322.6</v>
      </c>
      <c r="Q60" s="9">
        <f t="shared" si="6"/>
        <v>-18100.707199868215</v>
      </c>
      <c r="R60" s="9">
        <f t="shared" si="7"/>
        <v>34253.12959436878</v>
      </c>
      <c r="S60" s="9">
        <f t="shared" si="8"/>
        <v>-18050.344692618484</v>
      </c>
      <c r="T60" s="9">
        <f t="shared" si="9"/>
        <v>34272.613378999115</v>
      </c>
      <c r="U60" s="9">
        <f t="shared" si="10"/>
        <v>21.15</v>
      </c>
      <c r="V60" s="9">
        <f t="shared" si="11"/>
        <v>21.15</v>
      </c>
    </row>
    <row r="61" spans="2:22" x14ac:dyDescent="0.25">
      <c r="B61" t="s">
        <v>1593</v>
      </c>
      <c r="C61" t="s">
        <v>1537</v>
      </c>
      <c r="D61" s="6">
        <v>3366.1</v>
      </c>
      <c r="E61" s="80">
        <v>54</v>
      </c>
      <c r="F61" s="8">
        <v>0</v>
      </c>
      <c r="G61" s="8">
        <v>27</v>
      </c>
      <c r="H61" s="8">
        <v>27</v>
      </c>
      <c r="I61" s="8">
        <v>-24767.763859615694</v>
      </c>
      <c r="J61" s="8">
        <v>29779.819603867421</v>
      </c>
      <c r="K61" s="8">
        <v>-24722.552800588455</v>
      </c>
      <c r="L61" s="8">
        <v>29809.348575092907</v>
      </c>
      <c r="M61" s="8">
        <v>33.15</v>
      </c>
      <c r="N61" s="8">
        <v>33.15</v>
      </c>
      <c r="O61" s="8">
        <f t="shared" si="4"/>
        <v>3339.1</v>
      </c>
      <c r="P61" s="8">
        <f t="shared" si="5"/>
        <v>3393.1</v>
      </c>
      <c r="Q61" s="9">
        <f t="shared" si="6"/>
        <v>-18034.956148736623</v>
      </c>
      <c r="R61" s="9">
        <f t="shared" si="7"/>
        <v>34278.566757636159</v>
      </c>
      <c r="S61" s="9">
        <f t="shared" si="8"/>
        <v>-17984.593641486892</v>
      </c>
      <c r="T61" s="9">
        <f t="shared" si="9"/>
        <v>34298.050542266494</v>
      </c>
      <c r="U61" s="9">
        <f t="shared" si="10"/>
        <v>21.15</v>
      </c>
      <c r="V61" s="9">
        <f t="shared" si="11"/>
        <v>21.15</v>
      </c>
    </row>
    <row r="62" spans="2:22" x14ac:dyDescent="0.25">
      <c r="B62" t="s">
        <v>1594</v>
      </c>
      <c r="C62" t="s">
        <v>1537</v>
      </c>
      <c r="D62" s="6">
        <v>3418.6</v>
      </c>
      <c r="E62" s="80">
        <v>54</v>
      </c>
      <c r="F62" s="8">
        <v>0</v>
      </c>
      <c r="G62" s="8">
        <v>27</v>
      </c>
      <c r="H62" s="8">
        <v>27</v>
      </c>
      <c r="I62" s="8">
        <v>-24723.808663339212</v>
      </c>
      <c r="J62" s="8">
        <v>29808.528325892199</v>
      </c>
      <c r="K62" s="8">
        <v>-24678.597604311974</v>
      </c>
      <c r="L62" s="8">
        <v>29838.057297117684</v>
      </c>
      <c r="M62" s="8">
        <v>33.15</v>
      </c>
      <c r="N62" s="8">
        <v>33.15</v>
      </c>
      <c r="O62" s="8">
        <f t="shared" si="4"/>
        <v>3391.6</v>
      </c>
      <c r="P62" s="8">
        <f t="shared" si="5"/>
        <v>3445.6</v>
      </c>
      <c r="Q62" s="9">
        <f t="shared" si="6"/>
        <v>-17985.992600021607</v>
      </c>
      <c r="R62" s="9">
        <f t="shared" si="7"/>
        <v>34297.50932602676</v>
      </c>
      <c r="S62" s="9">
        <f t="shared" si="8"/>
        <v>-17935.630092771884</v>
      </c>
      <c r="T62" s="9">
        <f t="shared" si="9"/>
        <v>34316.993110657095</v>
      </c>
      <c r="U62" s="9">
        <f t="shared" si="10"/>
        <v>21.15</v>
      </c>
      <c r="V62" s="9">
        <f t="shared" si="11"/>
        <v>21.15</v>
      </c>
    </row>
    <row r="63" spans="2:22" x14ac:dyDescent="0.25">
      <c r="B63" t="s">
        <v>1595</v>
      </c>
      <c r="C63" t="s">
        <v>1537</v>
      </c>
      <c r="D63" s="6">
        <v>3489.1</v>
      </c>
      <c r="E63" s="80">
        <v>54</v>
      </c>
      <c r="F63" s="8">
        <v>0</v>
      </c>
      <c r="G63" s="8">
        <v>27</v>
      </c>
      <c r="H63" s="8">
        <v>27</v>
      </c>
      <c r="I63" s="8">
        <v>-24664.783114053651</v>
      </c>
      <c r="J63" s="8">
        <v>29847.080038325472</v>
      </c>
      <c r="K63" s="8">
        <v>-24619.572055026416</v>
      </c>
      <c r="L63" s="8">
        <v>29876.609009550957</v>
      </c>
      <c r="M63" s="8">
        <v>33.15</v>
      </c>
      <c r="N63" s="8">
        <v>33.15</v>
      </c>
      <c r="O63" s="8">
        <f t="shared" si="4"/>
        <v>3462.1</v>
      </c>
      <c r="P63" s="8">
        <f t="shared" si="5"/>
        <v>3516.1</v>
      </c>
      <c r="Q63" s="9">
        <f t="shared" si="6"/>
        <v>-17920.241548890022</v>
      </c>
      <c r="R63" s="9">
        <f t="shared" si="7"/>
        <v>34322.94648929414</v>
      </c>
      <c r="S63" s="9">
        <f t="shared" si="8"/>
        <v>-17869.879041640295</v>
      </c>
      <c r="T63" s="9">
        <f t="shared" si="9"/>
        <v>34342.430273924474</v>
      </c>
      <c r="U63" s="9">
        <f t="shared" si="10"/>
        <v>21.15</v>
      </c>
      <c r="V63" s="9">
        <f t="shared" si="11"/>
        <v>21.15</v>
      </c>
    </row>
    <row r="64" spans="2:22" x14ac:dyDescent="0.25">
      <c r="B64" t="s">
        <v>1596</v>
      </c>
      <c r="C64" t="s">
        <v>1537</v>
      </c>
      <c r="D64" s="6">
        <v>3541.6</v>
      </c>
      <c r="E64" s="80">
        <v>54</v>
      </c>
      <c r="F64" s="8">
        <v>0</v>
      </c>
      <c r="G64" s="8">
        <v>27</v>
      </c>
      <c r="H64" s="8">
        <v>27</v>
      </c>
      <c r="I64" s="8">
        <v>-24620.827917777169</v>
      </c>
      <c r="J64" s="8">
        <v>29875.78876035025</v>
      </c>
      <c r="K64" s="8">
        <v>-24575.616858749934</v>
      </c>
      <c r="L64" s="8">
        <v>29905.317731575738</v>
      </c>
      <c r="M64" s="8">
        <v>33.15</v>
      </c>
      <c r="N64" s="8">
        <v>33.15</v>
      </c>
      <c r="O64" s="8">
        <f t="shared" si="4"/>
        <v>3514.6</v>
      </c>
      <c r="P64" s="8">
        <f t="shared" si="5"/>
        <v>3568.6</v>
      </c>
      <c r="Q64" s="9">
        <f t="shared" si="6"/>
        <v>-17871.278000175007</v>
      </c>
      <c r="R64" s="9">
        <f t="shared" si="7"/>
        <v>34341.889057684741</v>
      </c>
      <c r="S64" s="9">
        <f t="shared" si="8"/>
        <v>-17820.915492925284</v>
      </c>
      <c r="T64" s="9">
        <f t="shared" si="9"/>
        <v>34361.372842315075</v>
      </c>
      <c r="U64" s="9">
        <f t="shared" si="10"/>
        <v>21.15</v>
      </c>
      <c r="V64" s="9">
        <f t="shared" si="11"/>
        <v>21.15</v>
      </c>
    </row>
    <row r="65" spans="2:22" x14ac:dyDescent="0.25">
      <c r="B65" t="s">
        <v>1597</v>
      </c>
      <c r="C65" t="s">
        <v>1537</v>
      </c>
      <c r="D65" s="6">
        <v>3612.1</v>
      </c>
      <c r="E65" s="80">
        <v>54</v>
      </c>
      <c r="F65" s="8">
        <v>0</v>
      </c>
      <c r="G65" s="8">
        <v>27</v>
      </c>
      <c r="H65" s="8">
        <v>27</v>
      </c>
      <c r="I65" s="8">
        <v>-24561.802368491612</v>
      </c>
      <c r="J65" s="8">
        <v>29914.340472783526</v>
      </c>
      <c r="K65" s="8">
        <v>-24516.591309464373</v>
      </c>
      <c r="L65" s="8">
        <v>29943.869444009011</v>
      </c>
      <c r="M65" s="8">
        <v>33.15</v>
      </c>
      <c r="N65" s="8">
        <v>33.15</v>
      </c>
      <c r="O65" s="8">
        <f t="shared" si="4"/>
        <v>3585.1</v>
      </c>
      <c r="P65" s="8">
        <f t="shared" si="5"/>
        <v>3639.1</v>
      </c>
      <c r="Q65" s="9">
        <f t="shared" si="6"/>
        <v>-17805.526949043422</v>
      </c>
      <c r="R65" s="9">
        <f t="shared" si="7"/>
        <v>34367.32622095212</v>
      </c>
      <c r="S65" s="9">
        <f t="shared" si="8"/>
        <v>-17755.164441793695</v>
      </c>
      <c r="T65" s="9">
        <f t="shared" si="9"/>
        <v>34386.810005582454</v>
      </c>
      <c r="U65" s="9">
        <f t="shared" si="10"/>
        <v>21.15</v>
      </c>
      <c r="V65" s="9">
        <f t="shared" si="11"/>
        <v>21.15</v>
      </c>
    </row>
    <row r="66" spans="2:22" x14ac:dyDescent="0.25">
      <c r="B66" t="s">
        <v>1598</v>
      </c>
      <c r="C66" t="s">
        <v>1524</v>
      </c>
      <c r="D66" s="6">
        <v>5412.6</v>
      </c>
      <c r="E66" s="80">
        <v>5250</v>
      </c>
      <c r="F66" s="8">
        <v>0</v>
      </c>
      <c r="G66" s="8">
        <v>2625</v>
      </c>
      <c r="H66" s="8">
        <v>2625</v>
      </c>
      <c r="I66" s="8">
        <v>-25229.502730977205</v>
      </c>
      <c r="J66" s="8">
        <v>29478.241314407125</v>
      </c>
      <c r="K66" s="8">
        <v>-20833.983103329076</v>
      </c>
      <c r="L66" s="8">
        <v>32349.11351688498</v>
      </c>
      <c r="M66" s="8">
        <v>33.15</v>
      </c>
      <c r="N66" s="8">
        <v>33.15</v>
      </c>
      <c r="O66" s="8">
        <f t="shared" si="4"/>
        <v>2787.6000000000004</v>
      </c>
      <c r="P66" s="8">
        <f t="shared" si="5"/>
        <v>8037.6</v>
      </c>
      <c r="Q66" s="9">
        <f t="shared" si="6"/>
        <v>-18549.306570000037</v>
      </c>
      <c r="R66" s="9">
        <f t="shared" si="7"/>
        <v>34079.579586828222</v>
      </c>
      <c r="S66" s="9">
        <f t="shared" si="8"/>
        <v>-13652.951698498791</v>
      </c>
      <c r="T66" s="9">
        <f t="shared" si="9"/>
        <v>35973.836425888345</v>
      </c>
      <c r="U66" s="9">
        <f t="shared" si="10"/>
        <v>21.15</v>
      </c>
      <c r="V66" s="9">
        <f t="shared" si="11"/>
        <v>21.15</v>
      </c>
    </row>
    <row r="67" spans="2:22" x14ac:dyDescent="0.25">
      <c r="B67" t="s">
        <v>1599</v>
      </c>
      <c r="D67" s="6">
        <v>8100.6</v>
      </c>
      <c r="E67" s="80">
        <v>126</v>
      </c>
      <c r="F67" s="8">
        <v>0</v>
      </c>
      <c r="G67" s="8">
        <v>63</v>
      </c>
      <c r="H67" s="8">
        <v>63</v>
      </c>
      <c r="I67" s="8">
        <v>-20833.983103329076</v>
      </c>
      <c r="J67" s="8">
        <v>32349.11351688498</v>
      </c>
      <c r="K67" s="8">
        <v>-20728.490632265522</v>
      </c>
      <c r="L67" s="8">
        <v>32418.014449744449</v>
      </c>
      <c r="M67" s="8">
        <v>33.15</v>
      </c>
      <c r="N67" s="8">
        <v>33.15</v>
      </c>
      <c r="O67" s="8">
        <f t="shared" ref="O67:O112" si="12">D67-E67/2</f>
        <v>8037.6</v>
      </c>
      <c r="P67" s="8">
        <f t="shared" ref="P67:P112" si="13">D67+E67/2</f>
        <v>8163.6</v>
      </c>
      <c r="Q67" s="9">
        <f t="shared" ref="Q67:Q112" si="14">I67*$AB$7+J67*$AC$7</f>
        <v>-13652.951698498791</v>
      </c>
      <c r="R67" s="9">
        <f t="shared" ref="R67:R112" si="15">J67*$AB$7-I67*$AC$7+$Z$8</f>
        <v>35973.836425888345</v>
      </c>
      <c r="S67" s="9">
        <f t="shared" ref="S67:S112" si="16">K67*$AB$7+L67*$AC$7</f>
        <v>-13535.439181582766</v>
      </c>
      <c r="T67" s="9">
        <f t="shared" ref="T67:T112" si="17">L67*$AB$7-K67*$AC$7+$Z$8</f>
        <v>36019.298590025785</v>
      </c>
      <c r="U67" s="9">
        <f t="shared" ref="U67:U112" si="18">M67+$Z$7</f>
        <v>21.15</v>
      </c>
      <c r="V67" s="9">
        <f t="shared" ref="V67:V112" si="19">N67+$Z$7</f>
        <v>21.15</v>
      </c>
    </row>
    <row r="68" spans="2:22" x14ac:dyDescent="0.25">
      <c r="B68" t="s">
        <v>1600</v>
      </c>
      <c r="C68" t="s">
        <v>1528</v>
      </c>
      <c r="D68" s="6">
        <v>8100.6</v>
      </c>
      <c r="E68" s="80">
        <v>0</v>
      </c>
      <c r="F68" s="8">
        <v>0</v>
      </c>
      <c r="G68" s="8">
        <v>0</v>
      </c>
      <c r="H68" s="8">
        <v>0</v>
      </c>
      <c r="I68" s="8">
        <v>-20781.236867797299</v>
      </c>
      <c r="J68" s="8">
        <v>32383.563983314714</v>
      </c>
      <c r="K68" s="8">
        <v>-20781.236867797299</v>
      </c>
      <c r="L68" s="8">
        <v>32383.563983314714</v>
      </c>
      <c r="M68" s="8">
        <v>33.15</v>
      </c>
      <c r="N68" s="8">
        <v>33.15</v>
      </c>
      <c r="O68" s="8">
        <f t="shared" si="12"/>
        <v>8100.6</v>
      </c>
      <c r="P68" s="8">
        <f t="shared" si="13"/>
        <v>8100.6</v>
      </c>
      <c r="Q68" s="9">
        <f t="shared" si="14"/>
        <v>-13594.195440040781</v>
      </c>
      <c r="R68" s="9">
        <f t="shared" si="15"/>
        <v>35996.567507957065</v>
      </c>
      <c r="S68" s="9">
        <f t="shared" si="16"/>
        <v>-13594.195440040781</v>
      </c>
      <c r="T68" s="9">
        <f t="shared" si="17"/>
        <v>35996.567507957065</v>
      </c>
      <c r="U68" s="9">
        <f t="shared" si="18"/>
        <v>21.15</v>
      </c>
      <c r="V68" s="9">
        <f t="shared" si="19"/>
        <v>21.15</v>
      </c>
    </row>
    <row r="69" spans="2:22" x14ac:dyDescent="0.25">
      <c r="B69" t="s">
        <v>1601</v>
      </c>
      <c r="C69" t="s">
        <v>1534</v>
      </c>
      <c r="D69" s="6">
        <v>8181.1</v>
      </c>
      <c r="E69" s="80">
        <v>35</v>
      </c>
      <c r="F69" s="8">
        <v>0</v>
      </c>
      <c r="G69" s="8">
        <v>17.5</v>
      </c>
      <c r="H69" s="8">
        <v>17.5</v>
      </c>
      <c r="I69" s="8">
        <v>-20728.490632265522</v>
      </c>
      <c r="J69" s="8">
        <v>32418.014449744449</v>
      </c>
      <c r="K69" s="8">
        <v>-20699.1871680812</v>
      </c>
      <c r="L69" s="8">
        <v>32437.153597760967</v>
      </c>
      <c r="M69" s="8">
        <v>33.15</v>
      </c>
      <c r="N69" s="8">
        <v>33.15</v>
      </c>
      <c r="O69" s="8">
        <f t="shared" si="12"/>
        <v>8163.6</v>
      </c>
      <c r="P69" s="8">
        <f t="shared" si="13"/>
        <v>8198.6</v>
      </c>
      <c r="Q69" s="9">
        <f t="shared" si="14"/>
        <v>-13535.439181582766</v>
      </c>
      <c r="R69" s="9">
        <f t="shared" si="15"/>
        <v>36019.298590025785</v>
      </c>
      <c r="S69" s="9">
        <f t="shared" si="16"/>
        <v>-13502.796815772756</v>
      </c>
      <c r="T69" s="9">
        <f t="shared" si="17"/>
        <v>36031.926968952852</v>
      </c>
      <c r="U69" s="9">
        <f t="shared" si="18"/>
        <v>21.15</v>
      </c>
      <c r="V69" s="9">
        <f t="shared" si="19"/>
        <v>21.15</v>
      </c>
    </row>
    <row r="70" spans="2:22" x14ac:dyDescent="0.25">
      <c r="B70" t="s">
        <v>1602</v>
      </c>
      <c r="D70" s="6">
        <v>8230.6</v>
      </c>
      <c r="E70" s="80">
        <v>64</v>
      </c>
      <c r="F70" s="8">
        <v>0</v>
      </c>
      <c r="G70" s="8">
        <v>32</v>
      </c>
      <c r="H70" s="8">
        <v>32</v>
      </c>
      <c r="I70" s="8">
        <v>-20699.1871680812</v>
      </c>
      <c r="J70" s="8">
        <v>32437.153597760967</v>
      </c>
      <c r="K70" s="8">
        <v>-20645.603690715587</v>
      </c>
      <c r="L70" s="8">
        <v>32472.150896991174</v>
      </c>
      <c r="M70" s="8">
        <v>33.15</v>
      </c>
      <c r="N70" s="8">
        <v>33.15</v>
      </c>
      <c r="O70" s="8">
        <f t="shared" si="12"/>
        <v>8198.6</v>
      </c>
      <c r="P70" s="8">
        <f t="shared" si="13"/>
        <v>8262.6</v>
      </c>
      <c r="Q70" s="9">
        <f t="shared" si="14"/>
        <v>-13502.796815772756</v>
      </c>
      <c r="R70" s="9">
        <f t="shared" si="15"/>
        <v>36031.926968952852</v>
      </c>
      <c r="S70" s="9">
        <f t="shared" si="16"/>
        <v>-13443.1079182916</v>
      </c>
      <c r="T70" s="9">
        <f t="shared" si="17"/>
        <v>36055.018861848061</v>
      </c>
      <c r="U70" s="9">
        <f t="shared" si="18"/>
        <v>21.15</v>
      </c>
      <c r="V70" s="9">
        <f t="shared" si="19"/>
        <v>21.15</v>
      </c>
    </row>
    <row r="71" spans="2:22" x14ac:dyDescent="0.25">
      <c r="B71" t="s">
        <v>1603</v>
      </c>
      <c r="D71" s="6">
        <v>8352.6</v>
      </c>
      <c r="E71" s="80">
        <v>180</v>
      </c>
      <c r="F71" s="8">
        <v>0</v>
      </c>
      <c r="G71" s="8">
        <v>90</v>
      </c>
      <c r="H71" s="8">
        <v>90</v>
      </c>
      <c r="I71" s="8">
        <v>-20645.603690715587</v>
      </c>
      <c r="J71" s="8">
        <v>32472.150896991174</v>
      </c>
      <c r="K71" s="8">
        <v>-20494.900160624791</v>
      </c>
      <c r="L71" s="8">
        <v>32570.580801076132</v>
      </c>
      <c r="M71" s="8">
        <v>33.15</v>
      </c>
      <c r="N71" s="8">
        <v>33.15</v>
      </c>
      <c r="O71" s="8">
        <f t="shared" si="12"/>
        <v>8262.6</v>
      </c>
      <c r="P71" s="8">
        <f t="shared" si="13"/>
        <v>8442.6</v>
      </c>
      <c r="Q71" s="9">
        <f t="shared" si="14"/>
        <v>-13443.1079182916</v>
      </c>
      <c r="R71" s="9">
        <f t="shared" si="15"/>
        <v>36055.018861848061</v>
      </c>
      <c r="S71" s="9">
        <f t="shared" si="16"/>
        <v>-13275.23289412584</v>
      </c>
      <c r="T71" s="9">
        <f t="shared" si="17"/>
        <v>36119.964810615842</v>
      </c>
      <c r="U71" s="9">
        <f t="shared" si="18"/>
        <v>21.15</v>
      </c>
      <c r="V71" s="9">
        <f t="shared" si="19"/>
        <v>21.15</v>
      </c>
    </row>
    <row r="72" spans="2:22" x14ac:dyDescent="0.25">
      <c r="B72" t="s">
        <v>1604</v>
      </c>
      <c r="C72" t="s">
        <v>1605</v>
      </c>
      <c r="D72" s="6">
        <v>8362.6</v>
      </c>
      <c r="E72" s="80">
        <v>150</v>
      </c>
      <c r="F72" s="8">
        <v>0</v>
      </c>
      <c r="G72" s="8">
        <v>75</v>
      </c>
      <c r="H72" s="8">
        <v>75</v>
      </c>
      <c r="I72" s="8">
        <v>-20624.672644869643</v>
      </c>
      <c r="J72" s="8">
        <v>32485.821717002975</v>
      </c>
      <c r="K72" s="8">
        <v>-20499.086369793982</v>
      </c>
      <c r="L72" s="8">
        <v>32567.84663707377</v>
      </c>
      <c r="M72" s="8">
        <v>33.15</v>
      </c>
      <c r="N72" s="8">
        <v>33.15</v>
      </c>
      <c r="O72" s="8">
        <f t="shared" si="12"/>
        <v>8287.6</v>
      </c>
      <c r="P72" s="8">
        <f t="shared" si="13"/>
        <v>8437.6</v>
      </c>
      <c r="Q72" s="9">
        <f t="shared" si="14"/>
        <v>-13419.79194271302</v>
      </c>
      <c r="R72" s="9">
        <f t="shared" si="15"/>
        <v>36064.039132510254</v>
      </c>
      <c r="S72" s="9">
        <f t="shared" si="16"/>
        <v>-13279.896089241558</v>
      </c>
      <c r="T72" s="9">
        <f t="shared" si="17"/>
        <v>36118.160756483398</v>
      </c>
      <c r="U72" s="9">
        <f t="shared" si="18"/>
        <v>21.15</v>
      </c>
      <c r="V72" s="9">
        <f t="shared" si="19"/>
        <v>21.15</v>
      </c>
    </row>
    <row r="73" spans="2:22" x14ac:dyDescent="0.25">
      <c r="B73" t="s">
        <v>1606</v>
      </c>
      <c r="D73" s="6">
        <v>8492.6</v>
      </c>
      <c r="E73" s="80">
        <v>100</v>
      </c>
      <c r="F73" s="8">
        <v>0</v>
      </c>
      <c r="G73" s="8">
        <v>50</v>
      </c>
      <c r="H73" s="8">
        <v>50</v>
      </c>
      <c r="I73" s="8">
        <v>-20494.900160624791</v>
      </c>
      <c r="J73" s="8">
        <v>32570.580801076132</v>
      </c>
      <c r="K73" s="8">
        <v>-20411.175977241019</v>
      </c>
      <c r="L73" s="8">
        <v>32625.264081123329</v>
      </c>
      <c r="M73" s="8">
        <v>33.15</v>
      </c>
      <c r="N73" s="8">
        <v>33.15</v>
      </c>
      <c r="O73" s="8">
        <f t="shared" si="12"/>
        <v>8442.6</v>
      </c>
      <c r="P73" s="8">
        <f t="shared" si="13"/>
        <v>8542.6</v>
      </c>
      <c r="Q73" s="9">
        <f t="shared" si="14"/>
        <v>-13275.23289412584</v>
      </c>
      <c r="R73" s="9">
        <f t="shared" si="15"/>
        <v>36119.964810615842</v>
      </c>
      <c r="S73" s="9">
        <f t="shared" si="16"/>
        <v>-13181.968991811531</v>
      </c>
      <c r="T73" s="9">
        <f t="shared" si="17"/>
        <v>36156.045893264607</v>
      </c>
      <c r="U73" s="9">
        <f t="shared" si="18"/>
        <v>21.15</v>
      </c>
      <c r="V73" s="9">
        <f t="shared" si="19"/>
        <v>21.15</v>
      </c>
    </row>
    <row r="74" spans="2:22" x14ac:dyDescent="0.25">
      <c r="B74" t="s">
        <v>1607</v>
      </c>
      <c r="D74" s="6">
        <v>8577.7999999999993</v>
      </c>
      <c r="E74" s="80">
        <v>70.2</v>
      </c>
      <c r="F74" s="8">
        <v>0</v>
      </c>
      <c r="G74" s="8">
        <v>35.1</v>
      </c>
      <c r="H74" s="8">
        <v>35.1</v>
      </c>
      <c r="I74" s="8">
        <v>-20411.092253057635</v>
      </c>
      <c r="J74" s="8">
        <v>32625.318764403375</v>
      </c>
      <c r="K74" s="8">
        <v>-20352.317876322228</v>
      </c>
      <c r="L74" s="8">
        <v>32663.706426996505</v>
      </c>
      <c r="M74" s="8">
        <v>33.15</v>
      </c>
      <c r="N74" s="8">
        <v>33.15</v>
      </c>
      <c r="O74" s="8">
        <f t="shared" si="12"/>
        <v>8542.6999999999989</v>
      </c>
      <c r="P74" s="8">
        <f t="shared" si="13"/>
        <v>8612.9</v>
      </c>
      <c r="Q74" s="9">
        <f t="shared" si="14"/>
        <v>-13181.875727909217</v>
      </c>
      <c r="R74" s="9">
        <f t="shared" si="15"/>
        <v>36156.081974347253</v>
      </c>
      <c r="S74" s="9">
        <f t="shared" si="16"/>
        <v>-13116.404468484572</v>
      </c>
      <c r="T74" s="9">
        <f t="shared" si="17"/>
        <v>36181.410894366687</v>
      </c>
      <c r="U74" s="9">
        <f t="shared" si="18"/>
        <v>21.15</v>
      </c>
      <c r="V74" s="9">
        <f t="shared" si="19"/>
        <v>21.15</v>
      </c>
    </row>
    <row r="75" spans="2:22" x14ac:dyDescent="0.25">
      <c r="B75" t="s">
        <v>1608</v>
      </c>
      <c r="C75" t="s">
        <v>1526</v>
      </c>
      <c r="D75" s="6">
        <v>8577.7999999999993</v>
      </c>
      <c r="E75" s="80">
        <v>0</v>
      </c>
      <c r="F75" s="8">
        <v>0</v>
      </c>
      <c r="G75" s="8">
        <v>0</v>
      </c>
      <c r="H75" s="8">
        <v>0</v>
      </c>
      <c r="I75" s="8">
        <v>-20381.70506468993</v>
      </c>
      <c r="J75" s="8">
        <v>32644.51259569994</v>
      </c>
      <c r="K75" s="8">
        <v>-20381.70506468993</v>
      </c>
      <c r="L75" s="8">
        <v>32644.51259569994</v>
      </c>
      <c r="M75" s="8">
        <v>33.15</v>
      </c>
      <c r="N75" s="8">
        <v>33.15</v>
      </c>
      <c r="O75" s="8">
        <f t="shared" si="12"/>
        <v>8577.7999999999993</v>
      </c>
      <c r="P75" s="8">
        <f t="shared" si="13"/>
        <v>8577.7999999999993</v>
      </c>
      <c r="Q75" s="9">
        <f t="shared" si="14"/>
        <v>-13149.140098196895</v>
      </c>
      <c r="R75" s="9">
        <f t="shared" si="15"/>
        <v>36168.746434356974</v>
      </c>
      <c r="S75" s="9">
        <f t="shared" si="16"/>
        <v>-13149.140098196895</v>
      </c>
      <c r="T75" s="9">
        <f t="shared" si="17"/>
        <v>36168.746434356974</v>
      </c>
      <c r="U75" s="9">
        <f t="shared" si="18"/>
        <v>21.15</v>
      </c>
      <c r="V75" s="9">
        <f t="shared" si="19"/>
        <v>21.15</v>
      </c>
    </row>
    <row r="76" spans="2:22" x14ac:dyDescent="0.25">
      <c r="B76" t="s">
        <v>1609</v>
      </c>
      <c r="C76" t="s">
        <v>1528</v>
      </c>
      <c r="D76" s="6">
        <v>8577.7999999999993</v>
      </c>
      <c r="E76" s="80">
        <v>0</v>
      </c>
      <c r="F76" s="8">
        <v>0</v>
      </c>
      <c r="G76" s="8">
        <v>0</v>
      </c>
      <c r="H76" s="8">
        <v>0</v>
      </c>
      <c r="I76" s="8">
        <v>-20381.70506468993</v>
      </c>
      <c r="J76" s="8">
        <v>32644.51259569994</v>
      </c>
      <c r="K76" s="8">
        <v>-20381.70506468993</v>
      </c>
      <c r="L76" s="8">
        <v>32644.51259569994</v>
      </c>
      <c r="M76" s="8">
        <v>33.15</v>
      </c>
      <c r="N76" s="8">
        <v>33.15</v>
      </c>
      <c r="O76" s="8">
        <f t="shared" si="12"/>
        <v>8577.7999999999993</v>
      </c>
      <c r="P76" s="8">
        <f t="shared" si="13"/>
        <v>8577.7999999999993</v>
      </c>
      <c r="Q76" s="9">
        <f t="shared" si="14"/>
        <v>-13149.140098196895</v>
      </c>
      <c r="R76" s="9">
        <f t="shared" si="15"/>
        <v>36168.746434356974</v>
      </c>
      <c r="S76" s="9">
        <f t="shared" si="16"/>
        <v>-13149.140098196895</v>
      </c>
      <c r="T76" s="9">
        <f t="shared" si="17"/>
        <v>36168.746434356974</v>
      </c>
      <c r="U76" s="9">
        <f t="shared" si="18"/>
        <v>21.15</v>
      </c>
      <c r="V76" s="9">
        <f t="shared" si="19"/>
        <v>21.15</v>
      </c>
    </row>
    <row r="77" spans="2:22" x14ac:dyDescent="0.25">
      <c r="B77" t="s">
        <v>1610</v>
      </c>
      <c r="D77" s="6">
        <v>8702.9</v>
      </c>
      <c r="E77" s="80">
        <v>180</v>
      </c>
      <c r="F77" s="8">
        <v>0</v>
      </c>
      <c r="G77" s="8">
        <v>90</v>
      </c>
      <c r="H77" s="8">
        <v>90</v>
      </c>
      <c r="I77" s="8">
        <v>-20352.317876322228</v>
      </c>
      <c r="J77" s="8">
        <v>32663.706426996505</v>
      </c>
      <c r="K77" s="8">
        <v>-20201.614346231436</v>
      </c>
      <c r="L77" s="8">
        <v>32762.136331081463</v>
      </c>
      <c r="M77" s="8">
        <v>33.15</v>
      </c>
      <c r="N77" s="8">
        <v>33.15</v>
      </c>
      <c r="O77" s="8">
        <f t="shared" si="12"/>
        <v>8612.9</v>
      </c>
      <c r="P77" s="8">
        <f t="shared" si="13"/>
        <v>8792.9</v>
      </c>
      <c r="Q77" s="9">
        <f t="shared" si="14"/>
        <v>-13116.404468484572</v>
      </c>
      <c r="R77" s="9">
        <f t="shared" si="15"/>
        <v>36181.410894366687</v>
      </c>
      <c r="S77" s="9">
        <f t="shared" si="16"/>
        <v>-12948.529444318818</v>
      </c>
      <c r="T77" s="9">
        <f t="shared" si="17"/>
        <v>36246.356843134461</v>
      </c>
      <c r="U77" s="9">
        <f t="shared" si="18"/>
        <v>21.15</v>
      </c>
      <c r="V77" s="9">
        <f t="shared" si="19"/>
        <v>21.15</v>
      </c>
    </row>
    <row r="78" spans="2:22" x14ac:dyDescent="0.25">
      <c r="B78" t="s">
        <v>1611</v>
      </c>
      <c r="C78" t="s">
        <v>1605</v>
      </c>
      <c r="D78" s="6">
        <v>8712.6</v>
      </c>
      <c r="E78" s="80">
        <v>150</v>
      </c>
      <c r="F78" s="8">
        <v>0</v>
      </c>
      <c r="G78" s="8">
        <v>75</v>
      </c>
      <c r="H78" s="8">
        <v>75</v>
      </c>
      <c r="I78" s="8">
        <v>-20331.638003026434</v>
      </c>
      <c r="J78" s="8">
        <v>32677.213197168167</v>
      </c>
      <c r="K78" s="8">
        <v>-20206.051727950773</v>
      </c>
      <c r="L78" s="8">
        <v>32759.238117238961</v>
      </c>
      <c r="M78" s="8">
        <v>33.15</v>
      </c>
      <c r="N78" s="8">
        <v>33.15</v>
      </c>
      <c r="O78" s="8">
        <f t="shared" si="12"/>
        <v>8637.6</v>
      </c>
      <c r="P78" s="8">
        <f t="shared" si="13"/>
        <v>8787.6</v>
      </c>
      <c r="Q78" s="9">
        <f t="shared" si="14"/>
        <v>-13093.368284612938</v>
      </c>
      <c r="R78" s="9">
        <f t="shared" si="15"/>
        <v>36190.322921780935</v>
      </c>
      <c r="S78" s="9">
        <f t="shared" si="16"/>
        <v>-12953.472431141472</v>
      </c>
      <c r="T78" s="9">
        <f t="shared" si="17"/>
        <v>36244.444545754079</v>
      </c>
      <c r="U78" s="9">
        <f t="shared" si="18"/>
        <v>21.15</v>
      </c>
      <c r="V78" s="9">
        <f t="shared" si="19"/>
        <v>21.15</v>
      </c>
    </row>
    <row r="79" spans="2:22" x14ac:dyDescent="0.25">
      <c r="B79" t="s">
        <v>1612</v>
      </c>
      <c r="C79" t="s">
        <v>1572</v>
      </c>
      <c r="D79" s="6">
        <v>8882.9</v>
      </c>
      <c r="E79" s="80">
        <v>180</v>
      </c>
      <c r="F79" s="8">
        <v>0</v>
      </c>
      <c r="G79" s="8">
        <v>90</v>
      </c>
      <c r="H79" s="8">
        <v>90</v>
      </c>
      <c r="I79" s="8">
        <v>-20201.614346231436</v>
      </c>
      <c r="J79" s="8">
        <v>32762.136331081463</v>
      </c>
      <c r="K79" s="8">
        <v>-20050.91081614064</v>
      </c>
      <c r="L79" s="8">
        <v>32860.566235166414</v>
      </c>
      <c r="M79" s="8">
        <v>33.15</v>
      </c>
      <c r="N79" s="8">
        <v>33.15</v>
      </c>
      <c r="O79" s="8">
        <f t="shared" si="12"/>
        <v>8792.9</v>
      </c>
      <c r="P79" s="8">
        <f t="shared" si="13"/>
        <v>8972.9</v>
      </c>
      <c r="Q79" s="9">
        <f t="shared" si="14"/>
        <v>-12948.529444318818</v>
      </c>
      <c r="R79" s="9">
        <f t="shared" si="15"/>
        <v>36246.356843134461</v>
      </c>
      <c r="S79" s="9">
        <f t="shared" si="16"/>
        <v>-12780.65442015306</v>
      </c>
      <c r="T79" s="9">
        <f t="shared" si="17"/>
        <v>36311.302791902228</v>
      </c>
      <c r="U79" s="9">
        <f t="shared" si="18"/>
        <v>21.15</v>
      </c>
      <c r="V79" s="9">
        <f t="shared" si="19"/>
        <v>21.15</v>
      </c>
    </row>
    <row r="80" spans="2:22" x14ac:dyDescent="0.25">
      <c r="B80" t="s">
        <v>1613</v>
      </c>
      <c r="C80" t="s">
        <v>1605</v>
      </c>
      <c r="D80" s="6">
        <v>9062.6</v>
      </c>
      <c r="E80" s="80">
        <v>150</v>
      </c>
      <c r="F80" s="8">
        <v>0</v>
      </c>
      <c r="G80" s="8">
        <v>75</v>
      </c>
      <c r="H80" s="8">
        <v>75</v>
      </c>
      <c r="I80" s="8">
        <v>-20038.603361183224</v>
      </c>
      <c r="J80" s="8">
        <v>32868.604677333358</v>
      </c>
      <c r="K80" s="8">
        <v>-19913.017086107564</v>
      </c>
      <c r="L80" s="8">
        <v>32950.62959740415</v>
      </c>
      <c r="M80" s="8">
        <v>33.15</v>
      </c>
      <c r="N80" s="8">
        <v>33.15</v>
      </c>
      <c r="O80" s="8">
        <f t="shared" si="12"/>
        <v>8987.6</v>
      </c>
      <c r="P80" s="8">
        <f t="shared" si="13"/>
        <v>9137.6</v>
      </c>
      <c r="Q80" s="9">
        <f t="shared" si="14"/>
        <v>-12766.944626512852</v>
      </c>
      <c r="R80" s="9">
        <f t="shared" si="15"/>
        <v>36316.606711051609</v>
      </c>
      <c r="S80" s="9">
        <f t="shared" si="16"/>
        <v>-12627.048773041392</v>
      </c>
      <c r="T80" s="9">
        <f t="shared" si="17"/>
        <v>36370.728335024753</v>
      </c>
      <c r="U80" s="9">
        <f t="shared" si="18"/>
        <v>21.15</v>
      </c>
      <c r="V80" s="9">
        <f t="shared" si="19"/>
        <v>21.15</v>
      </c>
    </row>
    <row r="81" spans="2:22" x14ac:dyDescent="0.25">
      <c r="B81" t="s">
        <v>1614</v>
      </c>
      <c r="D81" s="6">
        <v>9062.9</v>
      </c>
      <c r="E81" s="80">
        <v>180</v>
      </c>
      <c r="F81" s="8">
        <v>0</v>
      </c>
      <c r="G81" s="8">
        <v>90</v>
      </c>
      <c r="H81" s="8">
        <v>90</v>
      </c>
      <c r="I81" s="8">
        <v>-20050.91081614064</v>
      </c>
      <c r="J81" s="8">
        <v>32860.566235166414</v>
      </c>
      <c r="K81" s="8">
        <v>-19900.207286049848</v>
      </c>
      <c r="L81" s="8">
        <v>32958.996139251372</v>
      </c>
      <c r="M81" s="8">
        <v>33.15</v>
      </c>
      <c r="N81" s="8">
        <v>33.15</v>
      </c>
      <c r="O81" s="8">
        <f t="shared" si="12"/>
        <v>8972.9</v>
      </c>
      <c r="P81" s="8">
        <f t="shared" si="13"/>
        <v>9152.9</v>
      </c>
      <c r="Q81" s="9">
        <f t="shared" si="14"/>
        <v>-12780.65442015306</v>
      </c>
      <c r="R81" s="9">
        <f t="shared" si="15"/>
        <v>36311.302791902228</v>
      </c>
      <c r="S81" s="9">
        <f t="shared" si="16"/>
        <v>-12612.779395987302</v>
      </c>
      <c r="T81" s="9">
        <f t="shared" si="17"/>
        <v>36376.248740670009</v>
      </c>
      <c r="U81" s="9">
        <f t="shared" si="18"/>
        <v>21.15</v>
      </c>
      <c r="V81" s="9">
        <f t="shared" si="19"/>
        <v>21.15</v>
      </c>
    </row>
    <row r="82" spans="2:22" x14ac:dyDescent="0.25">
      <c r="B82" t="s">
        <v>1615</v>
      </c>
      <c r="C82" t="s">
        <v>1543</v>
      </c>
      <c r="D82" s="6">
        <v>9188</v>
      </c>
      <c r="E82" s="80">
        <v>70.2</v>
      </c>
      <c r="F82" s="8">
        <v>0</v>
      </c>
      <c r="G82" s="8">
        <v>35.1</v>
      </c>
      <c r="H82" s="8">
        <v>35.1</v>
      </c>
      <c r="I82" s="8">
        <v>-19900.207286049848</v>
      </c>
      <c r="J82" s="8">
        <v>32958.996139251372</v>
      </c>
      <c r="K82" s="8">
        <v>-19841.432909314437</v>
      </c>
      <c r="L82" s="8">
        <v>32997.383801844502</v>
      </c>
      <c r="M82" s="8">
        <v>33.15</v>
      </c>
      <c r="N82" s="8">
        <v>33.15</v>
      </c>
      <c r="O82" s="8">
        <f t="shared" si="12"/>
        <v>9152.9</v>
      </c>
      <c r="P82" s="8">
        <f t="shared" si="13"/>
        <v>9223.1</v>
      </c>
      <c r="Q82" s="9">
        <f t="shared" si="14"/>
        <v>-12612.779395987302</v>
      </c>
      <c r="R82" s="9">
        <f t="shared" si="15"/>
        <v>36376.248740670009</v>
      </c>
      <c r="S82" s="9">
        <f t="shared" si="16"/>
        <v>-12547.308136562657</v>
      </c>
      <c r="T82" s="9">
        <f t="shared" si="17"/>
        <v>36401.577660689443</v>
      </c>
      <c r="U82" s="9">
        <f t="shared" si="18"/>
        <v>21.15</v>
      </c>
      <c r="V82" s="9">
        <f t="shared" si="19"/>
        <v>21.15</v>
      </c>
    </row>
    <row r="83" spans="2:22" x14ac:dyDescent="0.25">
      <c r="B83" t="s">
        <v>1616</v>
      </c>
      <c r="D83" s="6">
        <v>9255.1</v>
      </c>
      <c r="E83" s="80">
        <v>64</v>
      </c>
      <c r="F83" s="8">
        <v>0</v>
      </c>
      <c r="G83" s="8">
        <v>32</v>
      </c>
      <c r="H83" s="8">
        <v>32</v>
      </c>
      <c r="I83" s="8">
        <v>-19841.432909314437</v>
      </c>
      <c r="J83" s="8">
        <v>32997.383801844502</v>
      </c>
      <c r="K83" s="8">
        <v>-19787.849431948824</v>
      </c>
      <c r="L83" s="8">
        <v>33032.381101074709</v>
      </c>
      <c r="M83" s="8">
        <v>33.15</v>
      </c>
      <c r="N83" s="8">
        <v>33.15</v>
      </c>
      <c r="O83" s="8">
        <f t="shared" si="12"/>
        <v>9223.1</v>
      </c>
      <c r="P83" s="8">
        <f t="shared" si="13"/>
        <v>9287.1</v>
      </c>
      <c r="Q83" s="9">
        <f t="shared" si="14"/>
        <v>-12547.308136562657</v>
      </c>
      <c r="R83" s="9">
        <f t="shared" si="15"/>
        <v>36401.577660689443</v>
      </c>
      <c r="S83" s="9">
        <f t="shared" si="16"/>
        <v>-12487.619239081501</v>
      </c>
      <c r="T83" s="9">
        <f t="shared" si="17"/>
        <v>36424.669553584652</v>
      </c>
      <c r="U83" s="9">
        <f t="shared" si="18"/>
        <v>21.15</v>
      </c>
      <c r="V83" s="9">
        <f t="shared" si="19"/>
        <v>21.15</v>
      </c>
    </row>
    <row r="84" spans="2:22" x14ac:dyDescent="0.25">
      <c r="B84" t="s">
        <v>1617</v>
      </c>
      <c r="C84" t="s">
        <v>1534</v>
      </c>
      <c r="D84" s="6">
        <v>9304.6</v>
      </c>
      <c r="E84" s="80">
        <v>35</v>
      </c>
      <c r="F84" s="8">
        <v>0</v>
      </c>
      <c r="G84" s="8">
        <v>17.5</v>
      </c>
      <c r="H84" s="8">
        <v>17.5</v>
      </c>
      <c r="I84" s="8">
        <v>-19787.849431948824</v>
      </c>
      <c r="J84" s="8">
        <v>33032.381101074709</v>
      </c>
      <c r="K84" s="8">
        <v>-19758.545967764501</v>
      </c>
      <c r="L84" s="8">
        <v>33051.520249091227</v>
      </c>
      <c r="M84" s="8">
        <v>33.15</v>
      </c>
      <c r="N84" s="8">
        <v>33.15</v>
      </c>
      <c r="O84" s="8">
        <f t="shared" si="12"/>
        <v>9287.1</v>
      </c>
      <c r="P84" s="8">
        <f t="shared" si="13"/>
        <v>9322.1</v>
      </c>
      <c r="Q84" s="9">
        <f t="shared" si="14"/>
        <v>-12487.619239081501</v>
      </c>
      <c r="R84" s="9">
        <f t="shared" si="15"/>
        <v>36424.669553584652</v>
      </c>
      <c r="S84" s="9">
        <f t="shared" si="16"/>
        <v>-12454.976873271491</v>
      </c>
      <c r="T84" s="9">
        <f t="shared" si="17"/>
        <v>36437.297932511719</v>
      </c>
      <c r="U84" s="9">
        <f t="shared" si="18"/>
        <v>21.15</v>
      </c>
      <c r="V84" s="9">
        <f t="shared" si="19"/>
        <v>21.15</v>
      </c>
    </row>
    <row r="85" spans="2:22" x14ac:dyDescent="0.25">
      <c r="B85" t="s">
        <v>1618</v>
      </c>
      <c r="D85" s="6">
        <v>9355.1</v>
      </c>
      <c r="E85" s="80">
        <v>66</v>
      </c>
      <c r="F85" s="8">
        <v>0</v>
      </c>
      <c r="G85" s="8">
        <v>33</v>
      </c>
      <c r="H85" s="8">
        <v>33</v>
      </c>
      <c r="I85" s="8">
        <v>-19758.545967764501</v>
      </c>
      <c r="J85" s="8">
        <v>33051.520249091227</v>
      </c>
      <c r="K85" s="8">
        <v>-19703.288006731211</v>
      </c>
      <c r="L85" s="8">
        <v>33087.611213922377</v>
      </c>
      <c r="M85" s="8">
        <v>33.15</v>
      </c>
      <c r="N85" s="8">
        <v>33.15</v>
      </c>
      <c r="O85" s="8">
        <f t="shared" si="12"/>
        <v>9322.1</v>
      </c>
      <c r="P85" s="8">
        <f t="shared" si="13"/>
        <v>9388.1</v>
      </c>
      <c r="Q85" s="9">
        <f t="shared" si="14"/>
        <v>-12454.976873271491</v>
      </c>
      <c r="R85" s="9">
        <f t="shared" si="15"/>
        <v>36437.297932511719</v>
      </c>
      <c r="S85" s="9">
        <f t="shared" si="16"/>
        <v>-12393.422697744047</v>
      </c>
      <c r="T85" s="9">
        <f t="shared" si="17"/>
        <v>36461.111447059899</v>
      </c>
      <c r="U85" s="9">
        <f t="shared" si="18"/>
        <v>21.15</v>
      </c>
      <c r="V85" s="9">
        <f t="shared" si="19"/>
        <v>21.15</v>
      </c>
    </row>
    <row r="86" spans="2:22" x14ac:dyDescent="0.25">
      <c r="B86" t="s">
        <v>1619</v>
      </c>
      <c r="C86" t="s">
        <v>1530</v>
      </c>
      <c r="D86" s="6">
        <v>9357.9699999999993</v>
      </c>
      <c r="E86" s="80">
        <v>81</v>
      </c>
      <c r="F86" s="8">
        <v>0</v>
      </c>
      <c r="G86" s="8">
        <v>40.5</v>
      </c>
      <c r="H86" s="8">
        <v>40.5</v>
      </c>
      <c r="I86" s="8">
        <v>-19762.422397455171</v>
      </c>
      <c r="J86" s="8">
        <v>33048.988413225044</v>
      </c>
      <c r="K86" s="8">
        <v>-19694.605808914315</v>
      </c>
      <c r="L86" s="8">
        <v>33093.281870063278</v>
      </c>
      <c r="M86" s="8">
        <v>33.15</v>
      </c>
      <c r="N86" s="8">
        <v>33.15</v>
      </c>
      <c r="O86" s="8">
        <f t="shared" si="12"/>
        <v>9317.4699999999993</v>
      </c>
      <c r="P86" s="8">
        <f t="shared" si="13"/>
        <v>9398.4699999999993</v>
      </c>
      <c r="Q86" s="9">
        <f t="shared" si="14"/>
        <v>-12459.294991948645</v>
      </c>
      <c r="R86" s="9">
        <f t="shared" si="15"/>
        <v>36435.627378385085</v>
      </c>
      <c r="S86" s="9">
        <f t="shared" si="16"/>
        <v>-12383.751231074051</v>
      </c>
      <c r="T86" s="9">
        <f t="shared" si="17"/>
        <v>36464.85305533059</v>
      </c>
      <c r="U86" s="9">
        <f t="shared" si="18"/>
        <v>21.15</v>
      </c>
      <c r="V86" s="9">
        <f t="shared" si="19"/>
        <v>21.15</v>
      </c>
    </row>
    <row r="87" spans="2:22" x14ac:dyDescent="0.25">
      <c r="B87" t="s">
        <v>1620</v>
      </c>
      <c r="C87" t="s">
        <v>1532</v>
      </c>
      <c r="D87" s="6">
        <v>9357.9699999999993</v>
      </c>
      <c r="E87" s="80">
        <v>81</v>
      </c>
      <c r="F87" s="8">
        <v>0</v>
      </c>
      <c r="G87" s="8">
        <v>40.5</v>
      </c>
      <c r="H87" s="8">
        <v>40.5</v>
      </c>
      <c r="I87" s="8">
        <v>-19762.422397455171</v>
      </c>
      <c r="J87" s="8">
        <v>33048.988413225044</v>
      </c>
      <c r="K87" s="8">
        <v>-19694.605808914315</v>
      </c>
      <c r="L87" s="8">
        <v>33093.281870063278</v>
      </c>
      <c r="M87" s="8">
        <v>33.15</v>
      </c>
      <c r="N87" s="8">
        <v>33.15</v>
      </c>
      <c r="O87" s="8">
        <f t="shared" si="12"/>
        <v>9317.4699999999993</v>
      </c>
      <c r="P87" s="8">
        <f t="shared" si="13"/>
        <v>9398.4699999999993</v>
      </c>
      <c r="Q87" s="9">
        <f t="shared" si="14"/>
        <v>-12459.294991948645</v>
      </c>
      <c r="R87" s="9">
        <f t="shared" si="15"/>
        <v>36435.627378385085</v>
      </c>
      <c r="S87" s="9">
        <f t="shared" si="16"/>
        <v>-12383.751231074051</v>
      </c>
      <c r="T87" s="9">
        <f t="shared" si="17"/>
        <v>36464.85305533059</v>
      </c>
      <c r="U87" s="9">
        <f t="shared" si="18"/>
        <v>21.15</v>
      </c>
      <c r="V87" s="9">
        <f t="shared" si="19"/>
        <v>21.15</v>
      </c>
    </row>
    <row r="88" spans="2:22" x14ac:dyDescent="0.25">
      <c r="B88" t="s">
        <v>1621</v>
      </c>
      <c r="C88" t="s">
        <v>1526</v>
      </c>
      <c r="D88" s="6">
        <v>9432.1</v>
      </c>
      <c r="E88" s="80">
        <v>0</v>
      </c>
      <c r="F88" s="8">
        <v>0</v>
      </c>
      <c r="G88" s="8">
        <v>0</v>
      </c>
      <c r="H88" s="8">
        <v>0</v>
      </c>
      <c r="I88" s="8">
        <v>-19666.44936604235</v>
      </c>
      <c r="J88" s="8">
        <v>33111.671857143148</v>
      </c>
      <c r="K88" s="8">
        <v>-19666.44936604235</v>
      </c>
      <c r="L88" s="8">
        <v>33111.671857143148</v>
      </c>
      <c r="M88" s="8">
        <v>33.15</v>
      </c>
      <c r="N88" s="8">
        <v>33.15</v>
      </c>
      <c r="O88" s="8">
        <f t="shared" si="12"/>
        <v>9432.1</v>
      </c>
      <c r="P88" s="8">
        <f t="shared" si="13"/>
        <v>9432.1</v>
      </c>
      <c r="Q88" s="9">
        <f t="shared" si="14"/>
        <v>-12352.386580725748</v>
      </c>
      <c r="R88" s="9">
        <f t="shared" si="15"/>
        <v>36476.987123425366</v>
      </c>
      <c r="S88" s="9">
        <f t="shared" si="16"/>
        <v>-12352.386580725748</v>
      </c>
      <c r="T88" s="9">
        <f t="shared" si="17"/>
        <v>36476.987123425366</v>
      </c>
      <c r="U88" s="9">
        <f t="shared" si="18"/>
        <v>21.15</v>
      </c>
      <c r="V88" s="9">
        <f t="shared" si="19"/>
        <v>21.15</v>
      </c>
    </row>
    <row r="89" spans="2:22" x14ac:dyDescent="0.25">
      <c r="B89" t="s">
        <v>1622</v>
      </c>
      <c r="C89" t="s">
        <v>1528</v>
      </c>
      <c r="D89" s="6">
        <v>9432.1</v>
      </c>
      <c r="E89" s="80">
        <v>0</v>
      </c>
      <c r="F89" s="8">
        <v>0</v>
      </c>
      <c r="G89" s="8">
        <v>0</v>
      </c>
      <c r="H89" s="8">
        <v>0</v>
      </c>
      <c r="I89" s="8">
        <v>-19666.44936604235</v>
      </c>
      <c r="J89" s="8">
        <v>33111.671857143148</v>
      </c>
      <c r="K89" s="8">
        <v>-19666.44936604235</v>
      </c>
      <c r="L89" s="8">
        <v>33111.671857143148</v>
      </c>
      <c r="M89" s="8">
        <v>33.15</v>
      </c>
      <c r="N89" s="8">
        <v>33.15</v>
      </c>
      <c r="O89" s="8">
        <f t="shared" si="12"/>
        <v>9432.1</v>
      </c>
      <c r="P89" s="8">
        <f t="shared" si="13"/>
        <v>9432.1</v>
      </c>
      <c r="Q89" s="9">
        <f t="shared" si="14"/>
        <v>-12352.386580725748</v>
      </c>
      <c r="R89" s="9">
        <f t="shared" si="15"/>
        <v>36476.987123425366</v>
      </c>
      <c r="S89" s="9">
        <f t="shared" si="16"/>
        <v>-12352.386580725748</v>
      </c>
      <c r="T89" s="9">
        <f t="shared" si="17"/>
        <v>36476.987123425366</v>
      </c>
      <c r="U89" s="9">
        <f t="shared" si="18"/>
        <v>21.15</v>
      </c>
      <c r="V89" s="9">
        <f t="shared" si="19"/>
        <v>21.15</v>
      </c>
    </row>
    <row r="90" spans="2:22" x14ac:dyDescent="0.25">
      <c r="B90" t="s">
        <v>1623</v>
      </c>
      <c r="C90" t="s">
        <v>1524</v>
      </c>
      <c r="D90" s="6">
        <v>12012.6</v>
      </c>
      <c r="E90" s="80">
        <v>5250</v>
      </c>
      <c r="F90" s="8">
        <v>0</v>
      </c>
      <c r="G90" s="8">
        <v>2625</v>
      </c>
      <c r="H90" s="8">
        <v>2625</v>
      </c>
      <c r="I90" s="8">
        <v>-19703.706627648127</v>
      </c>
      <c r="J90" s="8">
        <v>33087.337797522145</v>
      </c>
      <c r="K90" s="8">
        <v>-15308.187</v>
      </c>
      <c r="L90" s="8">
        <v>35958.21</v>
      </c>
      <c r="M90" s="8">
        <v>33.15</v>
      </c>
      <c r="N90" s="8">
        <v>33.15</v>
      </c>
      <c r="O90" s="8">
        <f t="shared" si="12"/>
        <v>9387.6</v>
      </c>
      <c r="P90" s="8">
        <f t="shared" si="13"/>
        <v>14637.6</v>
      </c>
      <c r="Q90" s="9">
        <f t="shared" si="14"/>
        <v>-12393.889017255617</v>
      </c>
      <c r="R90" s="9">
        <f t="shared" si="15"/>
        <v>36460.931041646661</v>
      </c>
      <c r="S90" s="9">
        <f t="shared" si="16"/>
        <v>-7497.5341457543727</v>
      </c>
      <c r="T90" s="9">
        <f t="shared" si="17"/>
        <v>38355.187880706777</v>
      </c>
      <c r="U90" s="9">
        <f t="shared" si="18"/>
        <v>21.15</v>
      </c>
      <c r="V90" s="9">
        <f t="shared" si="19"/>
        <v>21.15</v>
      </c>
    </row>
    <row r="91" spans="2:22" x14ac:dyDescent="0.25">
      <c r="B91" t="s">
        <v>1624</v>
      </c>
      <c r="C91" t="s">
        <v>1526</v>
      </c>
      <c r="D91" s="6">
        <v>14700.6</v>
      </c>
      <c r="E91" s="80">
        <v>0</v>
      </c>
      <c r="F91" s="8">
        <v>0</v>
      </c>
      <c r="G91" s="8">
        <v>0</v>
      </c>
      <c r="H91" s="8">
        <v>0</v>
      </c>
      <c r="I91" s="8">
        <v>-15255.440764468221</v>
      </c>
      <c r="J91" s="8">
        <v>35992.660466429734</v>
      </c>
      <c r="K91" s="8">
        <v>-15255.440764468221</v>
      </c>
      <c r="L91" s="8">
        <v>35992.660466429734</v>
      </c>
      <c r="M91" s="8">
        <v>33.15</v>
      </c>
      <c r="N91" s="8">
        <v>33.15</v>
      </c>
      <c r="O91" s="8">
        <f t="shared" si="12"/>
        <v>14700.6</v>
      </c>
      <c r="P91" s="8">
        <f t="shared" si="13"/>
        <v>14700.6</v>
      </c>
      <c r="Q91" s="9">
        <f t="shared" si="14"/>
        <v>-7438.7778872963563</v>
      </c>
      <c r="R91" s="9">
        <f t="shared" si="15"/>
        <v>38377.918962775504</v>
      </c>
      <c r="S91" s="9">
        <f t="shared" si="16"/>
        <v>-7438.7778872963563</v>
      </c>
      <c r="T91" s="9">
        <f t="shared" si="17"/>
        <v>38377.918962775504</v>
      </c>
      <c r="U91" s="9">
        <f t="shared" si="18"/>
        <v>21.15</v>
      </c>
      <c r="V91" s="9">
        <f t="shared" si="19"/>
        <v>21.15</v>
      </c>
    </row>
    <row r="92" spans="2:22" x14ac:dyDescent="0.25">
      <c r="B92" t="s">
        <v>1625</v>
      </c>
      <c r="C92" t="s">
        <v>1528</v>
      </c>
      <c r="D92" s="6">
        <v>14700.6</v>
      </c>
      <c r="E92" s="80">
        <v>126</v>
      </c>
      <c r="F92" s="8">
        <v>0</v>
      </c>
      <c r="G92" s="8">
        <v>63</v>
      </c>
      <c r="H92" s="8">
        <v>63</v>
      </c>
      <c r="I92" s="8">
        <v>-15308.187</v>
      </c>
      <c r="J92" s="8">
        <v>35958.21</v>
      </c>
      <c r="K92" s="8">
        <v>-15202.694528936445</v>
      </c>
      <c r="L92" s="8">
        <v>36027.110932859468</v>
      </c>
      <c r="M92" s="8">
        <v>33.15</v>
      </c>
      <c r="N92" s="8">
        <v>33.15</v>
      </c>
      <c r="O92" s="8">
        <f t="shared" si="12"/>
        <v>14637.6</v>
      </c>
      <c r="P92" s="8">
        <f t="shared" si="13"/>
        <v>14763.6</v>
      </c>
      <c r="Q92" s="9">
        <f t="shared" si="14"/>
        <v>-7497.5341457543727</v>
      </c>
      <c r="R92" s="9">
        <f t="shared" si="15"/>
        <v>38355.187880706777</v>
      </c>
      <c r="S92" s="9">
        <f t="shared" si="16"/>
        <v>-7380.0216288383426</v>
      </c>
      <c r="T92" s="9">
        <f t="shared" si="17"/>
        <v>38400.650044844224</v>
      </c>
      <c r="U92" s="9">
        <f t="shared" si="18"/>
        <v>21.15</v>
      </c>
      <c r="V92" s="9">
        <f t="shared" si="19"/>
        <v>21.15</v>
      </c>
    </row>
    <row r="93" spans="2:22" x14ac:dyDescent="0.25">
      <c r="B93" t="s">
        <v>1626</v>
      </c>
      <c r="C93" t="s">
        <v>1534</v>
      </c>
      <c r="D93" s="6">
        <v>14781.1</v>
      </c>
      <c r="E93" s="80">
        <v>35</v>
      </c>
      <c r="F93" s="8">
        <v>0</v>
      </c>
      <c r="G93" s="8">
        <v>17.5</v>
      </c>
      <c r="H93" s="8">
        <v>17.5</v>
      </c>
      <c r="I93" s="8">
        <v>-15202.694528936445</v>
      </c>
      <c r="J93" s="8">
        <v>36027.110932859468</v>
      </c>
      <c r="K93" s="8">
        <v>-15173.391064752124</v>
      </c>
      <c r="L93" s="8">
        <v>36046.250080875987</v>
      </c>
      <c r="M93" s="8">
        <v>33.15</v>
      </c>
      <c r="N93" s="8">
        <v>33.15</v>
      </c>
      <c r="O93" s="8">
        <f t="shared" si="12"/>
        <v>14763.6</v>
      </c>
      <c r="P93" s="8">
        <f t="shared" si="13"/>
        <v>14798.6</v>
      </c>
      <c r="Q93" s="9">
        <f t="shared" si="14"/>
        <v>-7380.0216288383426</v>
      </c>
      <c r="R93" s="9">
        <f t="shared" si="15"/>
        <v>38400.650044844224</v>
      </c>
      <c r="S93" s="9">
        <f t="shared" si="16"/>
        <v>-7347.3792630283342</v>
      </c>
      <c r="T93" s="9">
        <f t="shared" si="17"/>
        <v>38413.278423771291</v>
      </c>
      <c r="U93" s="9">
        <f t="shared" si="18"/>
        <v>21.15</v>
      </c>
      <c r="V93" s="9">
        <f t="shared" si="19"/>
        <v>21.15</v>
      </c>
    </row>
    <row r="94" spans="2:22" x14ac:dyDescent="0.25">
      <c r="B94" t="s">
        <v>1627</v>
      </c>
      <c r="D94" s="6">
        <v>14838.6</v>
      </c>
      <c r="E94" s="80">
        <v>80</v>
      </c>
      <c r="F94" s="8">
        <v>0</v>
      </c>
      <c r="G94" s="8">
        <v>40</v>
      </c>
      <c r="H94" s="8">
        <v>40</v>
      </c>
      <c r="I94" s="8">
        <v>-15173.391064752124</v>
      </c>
      <c r="J94" s="8">
        <v>36046.250080875987</v>
      </c>
      <c r="K94" s="8">
        <v>-15106.411718045105</v>
      </c>
      <c r="L94" s="8">
        <v>36089.996704913741</v>
      </c>
      <c r="M94" s="8">
        <v>33.15</v>
      </c>
      <c r="N94" s="8">
        <v>33.15</v>
      </c>
      <c r="O94" s="8">
        <f t="shared" si="12"/>
        <v>14798.6</v>
      </c>
      <c r="P94" s="8">
        <f t="shared" si="13"/>
        <v>14878.6</v>
      </c>
      <c r="Q94" s="9">
        <f t="shared" si="14"/>
        <v>-7347.3792630283342</v>
      </c>
      <c r="R94" s="9">
        <f t="shared" si="15"/>
        <v>38413.278423771291</v>
      </c>
      <c r="S94" s="9">
        <f t="shared" si="16"/>
        <v>-7272.7681411768872</v>
      </c>
      <c r="T94" s="9">
        <f t="shared" si="17"/>
        <v>38442.1432898903</v>
      </c>
      <c r="U94" s="9">
        <f t="shared" si="18"/>
        <v>21.15</v>
      </c>
      <c r="V94" s="9">
        <f t="shared" si="19"/>
        <v>21.15</v>
      </c>
    </row>
    <row r="95" spans="2:22" x14ac:dyDescent="0.25">
      <c r="B95" t="s">
        <v>1628</v>
      </c>
      <c r="C95" t="s">
        <v>1539</v>
      </c>
      <c r="D95" s="6">
        <v>14938.6</v>
      </c>
      <c r="E95" s="80">
        <v>120</v>
      </c>
      <c r="F95" s="8">
        <v>0</v>
      </c>
      <c r="G95" s="8">
        <v>60</v>
      </c>
      <c r="H95" s="8">
        <v>60</v>
      </c>
      <c r="I95" s="8">
        <v>-15106.411718045105</v>
      </c>
      <c r="J95" s="8">
        <v>36089.996704913741</v>
      </c>
      <c r="K95" s="8">
        <v>-15005.942697984576</v>
      </c>
      <c r="L95" s="8">
        <v>36155.61664097038</v>
      </c>
      <c r="M95" s="8">
        <v>33.15</v>
      </c>
      <c r="N95" s="8">
        <v>33.15</v>
      </c>
      <c r="O95" s="8">
        <f t="shared" si="12"/>
        <v>14878.6</v>
      </c>
      <c r="P95" s="8">
        <f t="shared" si="13"/>
        <v>14998.6</v>
      </c>
      <c r="Q95" s="9">
        <f t="shared" si="14"/>
        <v>-7272.7681411768872</v>
      </c>
      <c r="R95" s="9">
        <f t="shared" si="15"/>
        <v>38442.1432898903</v>
      </c>
      <c r="S95" s="9">
        <f t="shared" si="16"/>
        <v>-7160.8514583997166</v>
      </c>
      <c r="T95" s="9">
        <f t="shared" si="17"/>
        <v>38485.440589068821</v>
      </c>
      <c r="U95" s="9">
        <f t="shared" si="18"/>
        <v>21.15</v>
      </c>
      <c r="V95" s="9">
        <f t="shared" si="19"/>
        <v>21.15</v>
      </c>
    </row>
    <row r="96" spans="2:22" x14ac:dyDescent="0.25">
      <c r="B96" t="s">
        <v>1629</v>
      </c>
      <c r="C96" t="s">
        <v>1572</v>
      </c>
      <c r="D96" s="6">
        <v>15036.6</v>
      </c>
      <c r="E96" s="80">
        <v>0</v>
      </c>
      <c r="F96" s="8">
        <v>0</v>
      </c>
      <c r="G96" s="8">
        <v>0</v>
      </c>
      <c r="H96" s="8">
        <v>0</v>
      </c>
      <c r="I96" s="8">
        <v>-14974.127508298741</v>
      </c>
      <c r="J96" s="8">
        <v>36176.396287388314</v>
      </c>
      <c r="K96" s="8">
        <v>-14974.127508298741</v>
      </c>
      <c r="L96" s="8">
        <v>36176.396287388314</v>
      </c>
      <c r="M96" s="8">
        <v>33.15</v>
      </c>
      <c r="N96" s="8">
        <v>33.15</v>
      </c>
      <c r="O96" s="8">
        <f t="shared" si="12"/>
        <v>15036.6</v>
      </c>
      <c r="P96" s="8">
        <f t="shared" si="13"/>
        <v>15036.6</v>
      </c>
      <c r="Q96" s="9">
        <f t="shared" si="14"/>
        <v>-7125.4111755202775</v>
      </c>
      <c r="R96" s="9">
        <f t="shared" si="15"/>
        <v>38499.151400475348</v>
      </c>
      <c r="S96" s="9">
        <f t="shared" si="16"/>
        <v>-7125.4111755202775</v>
      </c>
      <c r="T96" s="9">
        <f t="shared" si="17"/>
        <v>38499.151400475348</v>
      </c>
      <c r="U96" s="9">
        <f t="shared" si="18"/>
        <v>21.15</v>
      </c>
      <c r="V96" s="9">
        <f t="shared" si="19"/>
        <v>21.15</v>
      </c>
    </row>
    <row r="97" spans="1:22" x14ac:dyDescent="0.25">
      <c r="B97" t="s">
        <v>1630</v>
      </c>
      <c r="C97" t="s">
        <v>1530</v>
      </c>
      <c r="D97" s="6">
        <v>15108.6</v>
      </c>
      <c r="E97" s="80">
        <v>50</v>
      </c>
      <c r="F97" s="8">
        <v>0</v>
      </c>
      <c r="G97" s="8">
        <v>25</v>
      </c>
      <c r="H97" s="8">
        <v>25</v>
      </c>
      <c r="I97" s="8">
        <v>-14934.777142108369</v>
      </c>
      <c r="J97" s="8">
        <v>36202.0974290105</v>
      </c>
      <c r="K97" s="8">
        <v>-14892.915050416481</v>
      </c>
      <c r="L97" s="8">
        <v>36229.439069034095</v>
      </c>
      <c r="M97" s="8">
        <v>33.15</v>
      </c>
      <c r="N97" s="8">
        <v>33.15</v>
      </c>
      <c r="O97" s="8">
        <f t="shared" si="12"/>
        <v>15083.6</v>
      </c>
      <c r="P97" s="8">
        <f t="shared" si="13"/>
        <v>15133.6</v>
      </c>
      <c r="Q97" s="9">
        <f t="shared" si="14"/>
        <v>-7081.5771414325518</v>
      </c>
      <c r="R97" s="9">
        <f t="shared" si="15"/>
        <v>38516.109509320268</v>
      </c>
      <c r="S97" s="9">
        <f t="shared" si="16"/>
        <v>-7034.9451902753981</v>
      </c>
      <c r="T97" s="9">
        <f t="shared" si="17"/>
        <v>38534.150050644654</v>
      </c>
      <c r="U97" s="9">
        <f t="shared" si="18"/>
        <v>21.15</v>
      </c>
      <c r="V97" s="9">
        <f t="shared" si="19"/>
        <v>21.15</v>
      </c>
    </row>
    <row r="98" spans="1:22" x14ac:dyDescent="0.25">
      <c r="B98" t="s">
        <v>1631</v>
      </c>
      <c r="C98" t="s">
        <v>1532</v>
      </c>
      <c r="D98" s="6">
        <v>15108.6</v>
      </c>
      <c r="E98" s="80">
        <v>50</v>
      </c>
      <c r="F98" s="8">
        <v>0</v>
      </c>
      <c r="G98" s="8">
        <v>25</v>
      </c>
      <c r="H98" s="8">
        <v>25</v>
      </c>
      <c r="I98" s="8">
        <v>-14934.777142108369</v>
      </c>
      <c r="J98" s="8">
        <v>36202.0974290105</v>
      </c>
      <c r="K98" s="8">
        <v>-14892.915050416481</v>
      </c>
      <c r="L98" s="8">
        <v>36229.439069034095</v>
      </c>
      <c r="M98" s="8">
        <v>33.15</v>
      </c>
      <c r="N98" s="8">
        <v>33.15</v>
      </c>
      <c r="O98" s="8">
        <f t="shared" si="12"/>
        <v>15083.6</v>
      </c>
      <c r="P98" s="8">
        <f t="shared" si="13"/>
        <v>15133.6</v>
      </c>
      <c r="Q98" s="9">
        <f t="shared" si="14"/>
        <v>-7081.5771414325518</v>
      </c>
      <c r="R98" s="9">
        <f t="shared" si="15"/>
        <v>38516.109509320268</v>
      </c>
      <c r="S98" s="9">
        <f t="shared" si="16"/>
        <v>-7034.9451902753981</v>
      </c>
      <c r="T98" s="9">
        <f t="shared" si="17"/>
        <v>38534.150050644654</v>
      </c>
      <c r="U98" s="9">
        <f t="shared" si="18"/>
        <v>21.15</v>
      </c>
      <c r="V98" s="9">
        <f t="shared" si="19"/>
        <v>21.15</v>
      </c>
    </row>
    <row r="99" spans="1:22" x14ac:dyDescent="0.25">
      <c r="B99" t="s">
        <v>1632</v>
      </c>
      <c r="C99" t="s">
        <v>1605</v>
      </c>
      <c r="D99" s="6">
        <v>15452.6</v>
      </c>
      <c r="E99" s="80">
        <v>210</v>
      </c>
      <c r="F99" s="8">
        <v>0</v>
      </c>
      <c r="G99" s="8">
        <v>105</v>
      </c>
      <c r="H99" s="8">
        <v>105</v>
      </c>
      <c r="I99" s="8">
        <v>-14713.745297975205</v>
      </c>
      <c r="J99" s="8">
        <v>36346.4612883351</v>
      </c>
      <c r="K99" s="8">
        <v>-14537.92451286928</v>
      </c>
      <c r="L99" s="8">
        <v>36461.296176434211</v>
      </c>
      <c r="M99" s="8">
        <v>33.15</v>
      </c>
      <c r="N99" s="8">
        <v>33.15</v>
      </c>
      <c r="O99" s="8">
        <f t="shared" si="12"/>
        <v>15347.6</v>
      </c>
      <c r="P99" s="8">
        <f t="shared" si="13"/>
        <v>15557.6</v>
      </c>
      <c r="Q99" s="9">
        <f t="shared" si="14"/>
        <v>-6835.3604393227752</v>
      </c>
      <c r="R99" s="9">
        <f t="shared" si="15"/>
        <v>38611.363567513006</v>
      </c>
      <c r="S99" s="9">
        <f t="shared" si="16"/>
        <v>-6639.5062444627265</v>
      </c>
      <c r="T99" s="9">
        <f t="shared" si="17"/>
        <v>38687.133841075411</v>
      </c>
      <c r="U99" s="9">
        <f t="shared" si="18"/>
        <v>21.15</v>
      </c>
      <c r="V99" s="9">
        <f t="shared" si="19"/>
        <v>21.15</v>
      </c>
    </row>
    <row r="100" spans="1:22" x14ac:dyDescent="0.25">
      <c r="B100" t="s">
        <v>1633</v>
      </c>
      <c r="C100" t="s">
        <v>1530</v>
      </c>
      <c r="D100" s="6">
        <v>15695.6</v>
      </c>
      <c r="E100" s="80">
        <v>50</v>
      </c>
      <c r="F100" s="8">
        <v>0</v>
      </c>
      <c r="G100" s="8">
        <v>25</v>
      </c>
      <c r="H100" s="8">
        <v>25</v>
      </c>
      <c r="I100" s="8">
        <v>-14452.52584581783</v>
      </c>
      <c r="J100" s="8">
        <v>36517.073122082358</v>
      </c>
      <c r="K100" s="8">
        <v>-14410.663754125944</v>
      </c>
      <c r="L100" s="8">
        <v>36544.414762105953</v>
      </c>
      <c r="M100" s="8">
        <v>33.15</v>
      </c>
      <c r="N100" s="8">
        <v>33.15</v>
      </c>
      <c r="O100" s="8">
        <f t="shared" si="12"/>
        <v>15670.6</v>
      </c>
      <c r="P100" s="8">
        <f t="shared" si="13"/>
        <v>15720.6</v>
      </c>
      <c r="Q100" s="9">
        <f t="shared" si="14"/>
        <v>-6544.3770641021301</v>
      </c>
      <c r="R100" s="9">
        <f t="shared" si="15"/>
        <v>38723.936545377153</v>
      </c>
      <c r="S100" s="9">
        <f t="shared" si="16"/>
        <v>-6497.7451129449755</v>
      </c>
      <c r="T100" s="9">
        <f t="shared" si="17"/>
        <v>38741.977086701532</v>
      </c>
      <c r="U100" s="9">
        <f t="shared" si="18"/>
        <v>21.15</v>
      </c>
      <c r="V100" s="9">
        <f t="shared" si="19"/>
        <v>21.15</v>
      </c>
    </row>
    <row r="101" spans="1:22" x14ac:dyDescent="0.25">
      <c r="B101" t="s">
        <v>1634</v>
      </c>
      <c r="C101" t="s">
        <v>1532</v>
      </c>
      <c r="D101" s="6">
        <v>15695.6</v>
      </c>
      <c r="E101" s="80">
        <v>50</v>
      </c>
      <c r="F101" s="8">
        <v>0</v>
      </c>
      <c r="G101" s="8">
        <v>25</v>
      </c>
      <c r="H101" s="8">
        <v>25</v>
      </c>
      <c r="I101" s="8">
        <v>-14452.52584581783</v>
      </c>
      <c r="J101" s="8">
        <v>36517.073122082358</v>
      </c>
      <c r="K101" s="8">
        <v>-14410.663754125944</v>
      </c>
      <c r="L101" s="8">
        <v>36544.414762105953</v>
      </c>
      <c r="M101" s="8">
        <v>33.15</v>
      </c>
      <c r="N101" s="8">
        <v>33.15</v>
      </c>
      <c r="O101" s="8">
        <f t="shared" si="12"/>
        <v>15670.6</v>
      </c>
      <c r="P101" s="8">
        <f t="shared" si="13"/>
        <v>15720.6</v>
      </c>
      <c r="Q101" s="9">
        <f t="shared" si="14"/>
        <v>-6544.3770641021301</v>
      </c>
      <c r="R101" s="9">
        <f t="shared" si="15"/>
        <v>38723.936545377153</v>
      </c>
      <c r="S101" s="9">
        <f t="shared" si="16"/>
        <v>-6497.7451129449755</v>
      </c>
      <c r="T101" s="9">
        <f t="shared" si="17"/>
        <v>38741.977086701532</v>
      </c>
      <c r="U101" s="9">
        <f t="shared" si="18"/>
        <v>21.15</v>
      </c>
      <c r="V101" s="9">
        <f t="shared" si="19"/>
        <v>21.15</v>
      </c>
    </row>
    <row r="102" spans="1:22" x14ac:dyDescent="0.25">
      <c r="B102" t="s">
        <v>1635</v>
      </c>
      <c r="C102" t="s">
        <v>1605</v>
      </c>
      <c r="D102" s="6">
        <v>16102.6</v>
      </c>
      <c r="E102" s="80">
        <v>210</v>
      </c>
      <c r="F102" s="8">
        <v>0</v>
      </c>
      <c r="G102" s="8">
        <v>105</v>
      </c>
      <c r="H102" s="8">
        <v>105</v>
      </c>
      <c r="I102" s="8">
        <v>-14325.265087074495</v>
      </c>
      <c r="J102" s="8">
        <v>36600.191707754093</v>
      </c>
      <c r="K102" s="8">
        <v>-14149.44430196857</v>
      </c>
      <c r="L102" s="8">
        <v>36715.026595853211</v>
      </c>
      <c r="M102" s="8">
        <v>33.15</v>
      </c>
      <c r="N102" s="8">
        <v>33.15</v>
      </c>
      <c r="O102" s="8">
        <f t="shared" si="12"/>
        <v>15997.6</v>
      </c>
      <c r="P102" s="8">
        <f t="shared" si="13"/>
        <v>16207.6</v>
      </c>
      <c r="Q102" s="9">
        <f t="shared" si="14"/>
        <v>-6402.615932584381</v>
      </c>
      <c r="R102" s="9">
        <f t="shared" si="15"/>
        <v>38778.779791003268</v>
      </c>
      <c r="S102" s="9">
        <f t="shared" si="16"/>
        <v>-6206.7617377243314</v>
      </c>
      <c r="T102" s="9">
        <f t="shared" si="17"/>
        <v>38854.550064565672</v>
      </c>
      <c r="U102" s="9">
        <f t="shared" si="18"/>
        <v>21.15</v>
      </c>
      <c r="V102" s="9">
        <f t="shared" si="19"/>
        <v>21.15</v>
      </c>
    </row>
    <row r="103" spans="1:22" x14ac:dyDescent="0.25">
      <c r="B103" t="s">
        <v>1636</v>
      </c>
      <c r="C103" t="s">
        <v>1530</v>
      </c>
      <c r="D103" s="6">
        <v>16510.599999999999</v>
      </c>
      <c r="E103" s="80">
        <v>50</v>
      </c>
      <c r="F103" s="8">
        <v>0</v>
      </c>
      <c r="G103" s="8">
        <v>25</v>
      </c>
      <c r="H103" s="8">
        <v>25</v>
      </c>
      <c r="I103" s="8">
        <v>-14064.04563491712</v>
      </c>
      <c r="J103" s="8">
        <v>36770.803541501351</v>
      </c>
      <c r="K103" s="8">
        <v>-14022.183543225234</v>
      </c>
      <c r="L103" s="8">
        <v>36798.145181524946</v>
      </c>
      <c r="M103" s="8">
        <v>33.15</v>
      </c>
      <c r="N103" s="8">
        <v>33.15</v>
      </c>
      <c r="O103" s="8">
        <f t="shared" si="12"/>
        <v>16485.599999999999</v>
      </c>
      <c r="P103" s="8">
        <f t="shared" si="13"/>
        <v>16535.599999999999</v>
      </c>
      <c r="Q103" s="9">
        <f t="shared" si="14"/>
        <v>-6111.632557363735</v>
      </c>
      <c r="R103" s="9">
        <f t="shared" si="15"/>
        <v>38891.352768867415</v>
      </c>
      <c r="S103" s="9">
        <f t="shared" si="16"/>
        <v>-6065.0006062065822</v>
      </c>
      <c r="T103" s="9">
        <f t="shared" si="17"/>
        <v>38909.393310191801</v>
      </c>
      <c r="U103" s="9">
        <f t="shared" si="18"/>
        <v>21.15</v>
      </c>
      <c r="V103" s="9">
        <f t="shared" si="19"/>
        <v>21.15</v>
      </c>
    </row>
    <row r="104" spans="1:22" x14ac:dyDescent="0.25">
      <c r="B104" t="s">
        <v>1637</v>
      </c>
      <c r="C104" t="s">
        <v>1532</v>
      </c>
      <c r="D104" s="6">
        <v>16510.599999999999</v>
      </c>
      <c r="E104" s="80">
        <v>50</v>
      </c>
      <c r="F104" s="8">
        <v>0</v>
      </c>
      <c r="G104" s="8">
        <v>25</v>
      </c>
      <c r="H104" s="8">
        <v>25</v>
      </c>
      <c r="I104" s="8">
        <v>-14064.04563491712</v>
      </c>
      <c r="J104" s="8">
        <v>36770.803541501351</v>
      </c>
      <c r="K104" s="8">
        <v>-14022.183543225234</v>
      </c>
      <c r="L104" s="8">
        <v>36798.145181524946</v>
      </c>
      <c r="M104" s="8">
        <v>33.15</v>
      </c>
      <c r="N104" s="8">
        <v>33.15</v>
      </c>
      <c r="O104" s="8">
        <f t="shared" si="12"/>
        <v>16485.599999999999</v>
      </c>
      <c r="P104" s="8">
        <f t="shared" si="13"/>
        <v>16535.599999999999</v>
      </c>
      <c r="Q104" s="9">
        <f t="shared" si="14"/>
        <v>-6111.632557363735</v>
      </c>
      <c r="R104" s="9">
        <f t="shared" si="15"/>
        <v>38891.352768867415</v>
      </c>
      <c r="S104" s="9">
        <f t="shared" si="16"/>
        <v>-6065.0006062065822</v>
      </c>
      <c r="T104" s="9">
        <f t="shared" si="17"/>
        <v>38909.393310191801</v>
      </c>
      <c r="U104" s="9">
        <f t="shared" si="18"/>
        <v>21.15</v>
      </c>
      <c r="V104" s="9">
        <f t="shared" si="19"/>
        <v>21.15</v>
      </c>
    </row>
    <row r="105" spans="1:22" x14ac:dyDescent="0.25">
      <c r="B105" t="s">
        <v>1638</v>
      </c>
      <c r="C105" t="s">
        <v>1605</v>
      </c>
      <c r="D105" s="6">
        <v>16752.599999999999</v>
      </c>
      <c r="E105" s="80">
        <v>210</v>
      </c>
      <c r="F105" s="8">
        <v>0</v>
      </c>
      <c r="G105" s="8">
        <v>105</v>
      </c>
      <c r="H105" s="8">
        <v>105</v>
      </c>
      <c r="I105" s="8">
        <v>-13936.784876173784</v>
      </c>
      <c r="J105" s="8">
        <v>36853.922127173093</v>
      </c>
      <c r="K105" s="8">
        <v>-13760.964091067859</v>
      </c>
      <c r="L105" s="8">
        <v>36968.757015272204</v>
      </c>
      <c r="M105" s="8">
        <v>33.15</v>
      </c>
      <c r="N105" s="8">
        <v>33.15</v>
      </c>
      <c r="O105" s="8">
        <f t="shared" si="12"/>
        <v>16647.599999999999</v>
      </c>
      <c r="P105" s="8">
        <f t="shared" si="13"/>
        <v>16857.599999999999</v>
      </c>
      <c r="Q105" s="9">
        <f t="shared" si="14"/>
        <v>-5969.871425845984</v>
      </c>
      <c r="R105" s="9">
        <f t="shared" si="15"/>
        <v>38946.196014493544</v>
      </c>
      <c r="S105" s="9">
        <f t="shared" si="16"/>
        <v>-5774.0172309859354</v>
      </c>
      <c r="T105" s="9">
        <f t="shared" si="17"/>
        <v>39021.966288055941</v>
      </c>
      <c r="U105" s="9">
        <f t="shared" si="18"/>
        <v>21.15</v>
      </c>
      <c r="V105" s="9">
        <f t="shared" si="19"/>
        <v>21.15</v>
      </c>
    </row>
    <row r="106" spans="1:22" x14ac:dyDescent="0.25">
      <c r="B106" t="s">
        <v>1639</v>
      </c>
      <c r="C106" t="s">
        <v>1543</v>
      </c>
      <c r="D106" s="6">
        <v>17077.599999999999</v>
      </c>
      <c r="E106" s="80">
        <v>0</v>
      </c>
      <c r="F106" s="8">
        <v>0</v>
      </c>
      <c r="G106" s="8">
        <v>0</v>
      </c>
      <c r="H106" s="8">
        <v>0</v>
      </c>
      <c r="I106" s="8">
        <v>-13218.850003657923</v>
      </c>
      <c r="J106" s="8">
        <v>37322.83125357781</v>
      </c>
      <c r="K106" s="8">
        <v>-13218.850003657923</v>
      </c>
      <c r="L106" s="8">
        <v>37322.83125357781</v>
      </c>
      <c r="M106" s="8">
        <v>33.15</v>
      </c>
      <c r="N106" s="8">
        <v>33.15</v>
      </c>
      <c r="O106" s="8">
        <f t="shared" si="12"/>
        <v>17077.599999999999</v>
      </c>
      <c r="P106" s="8">
        <f t="shared" si="13"/>
        <v>17077.599999999999</v>
      </c>
      <c r="Q106" s="9">
        <f t="shared" si="14"/>
        <v>-5170.1334635007797</v>
      </c>
      <c r="R106" s="9">
        <f t="shared" si="15"/>
        <v>39255.591298206695</v>
      </c>
      <c r="S106" s="9">
        <f t="shared" si="16"/>
        <v>-5170.1334635007797</v>
      </c>
      <c r="T106" s="9">
        <f t="shared" si="17"/>
        <v>39255.591298206695</v>
      </c>
      <c r="U106" s="9">
        <f t="shared" si="18"/>
        <v>21.15</v>
      </c>
      <c r="V106" s="9">
        <f t="shared" si="19"/>
        <v>21.15</v>
      </c>
    </row>
    <row r="107" spans="1:22" x14ac:dyDescent="0.25">
      <c r="B107" t="s">
        <v>1640</v>
      </c>
      <c r="C107" t="s">
        <v>1526</v>
      </c>
      <c r="D107" s="6">
        <v>17077.599999999999</v>
      </c>
      <c r="E107" s="80">
        <v>0</v>
      </c>
      <c r="F107" s="8">
        <v>0</v>
      </c>
      <c r="G107" s="8">
        <v>0</v>
      </c>
      <c r="H107" s="8">
        <v>0</v>
      </c>
      <c r="I107" s="8">
        <v>-13265.316925435918</v>
      </c>
      <c r="J107" s="8">
        <v>37292.482033151609</v>
      </c>
      <c r="K107" s="8">
        <v>-13265.316925435918</v>
      </c>
      <c r="L107" s="8">
        <v>37292.482033151609</v>
      </c>
      <c r="M107" s="8">
        <v>33.15</v>
      </c>
      <c r="N107" s="8">
        <v>33.15</v>
      </c>
      <c r="O107" s="8">
        <f t="shared" si="12"/>
        <v>17077.599999999999</v>
      </c>
      <c r="P107" s="8">
        <f t="shared" si="13"/>
        <v>17077.599999999999</v>
      </c>
      <c r="Q107" s="9">
        <f t="shared" si="14"/>
        <v>-5221.8949292852258</v>
      </c>
      <c r="R107" s="9">
        <f t="shared" si="15"/>
        <v>39235.566297336627</v>
      </c>
      <c r="S107" s="9">
        <f t="shared" si="16"/>
        <v>-5221.8949292852258</v>
      </c>
      <c r="T107" s="9">
        <f t="shared" si="17"/>
        <v>39235.566297336627</v>
      </c>
      <c r="U107" s="9">
        <f t="shared" si="18"/>
        <v>21.15</v>
      </c>
      <c r="V107" s="9">
        <f t="shared" si="19"/>
        <v>21.15</v>
      </c>
    </row>
    <row r="108" spans="1:22" x14ac:dyDescent="0.25">
      <c r="B108" t="s">
        <v>1641</v>
      </c>
      <c r="C108" t="s">
        <v>1528</v>
      </c>
      <c r="D108" s="6">
        <v>17077.599999999999</v>
      </c>
      <c r="E108" s="80">
        <v>0</v>
      </c>
      <c r="F108" s="8">
        <v>0</v>
      </c>
      <c r="G108" s="8">
        <v>0</v>
      </c>
      <c r="H108" s="8">
        <v>0</v>
      </c>
      <c r="I108" s="8">
        <v>-13265.316925435918</v>
      </c>
      <c r="J108" s="8">
        <v>37292.482033151609</v>
      </c>
      <c r="K108" s="8">
        <v>-13265.316925435918</v>
      </c>
      <c r="L108" s="8">
        <v>37292.482033151609</v>
      </c>
      <c r="M108" s="8">
        <v>33.15</v>
      </c>
      <c r="N108" s="8">
        <v>33.15</v>
      </c>
      <c r="O108" s="8">
        <f t="shared" si="12"/>
        <v>17077.599999999999</v>
      </c>
      <c r="P108" s="8">
        <f t="shared" si="13"/>
        <v>17077.599999999999</v>
      </c>
      <c r="Q108" s="9">
        <f t="shared" si="14"/>
        <v>-5221.8949292852258</v>
      </c>
      <c r="R108" s="9">
        <f t="shared" si="15"/>
        <v>39235.566297336627</v>
      </c>
      <c r="S108" s="9">
        <f t="shared" si="16"/>
        <v>-5221.8949292852258</v>
      </c>
      <c r="T108" s="9">
        <f t="shared" si="17"/>
        <v>39235.566297336627</v>
      </c>
      <c r="U108" s="9">
        <f t="shared" si="18"/>
        <v>21.15</v>
      </c>
      <c r="V108" s="9">
        <f t="shared" si="19"/>
        <v>21.15</v>
      </c>
    </row>
    <row r="109" spans="1:22" x14ac:dyDescent="0.25">
      <c r="B109" t="s">
        <v>1642</v>
      </c>
      <c r="C109" t="s">
        <v>1534</v>
      </c>
      <c r="D109" s="6">
        <v>17077.599999999999</v>
      </c>
      <c r="E109" s="80">
        <v>0</v>
      </c>
      <c r="F109" s="8">
        <v>0</v>
      </c>
      <c r="G109" s="8">
        <v>0</v>
      </c>
      <c r="H109" s="8">
        <v>0</v>
      </c>
      <c r="I109" s="8">
        <v>-13265.316925435918</v>
      </c>
      <c r="J109" s="8">
        <v>37292.482033151609</v>
      </c>
      <c r="K109" s="8">
        <v>-13265.316925435918</v>
      </c>
      <c r="L109" s="8">
        <v>37292.482033151609</v>
      </c>
      <c r="M109" s="8">
        <v>33.15</v>
      </c>
      <c r="N109" s="8">
        <v>33.15</v>
      </c>
      <c r="O109" s="8">
        <f t="shared" si="12"/>
        <v>17077.599999999999</v>
      </c>
      <c r="P109" s="8">
        <f t="shared" si="13"/>
        <v>17077.599999999999</v>
      </c>
      <c r="Q109" s="9">
        <f t="shared" si="14"/>
        <v>-5221.8949292852258</v>
      </c>
      <c r="R109" s="9">
        <f t="shared" si="15"/>
        <v>39235.566297336627</v>
      </c>
      <c r="S109" s="9">
        <f t="shared" si="16"/>
        <v>-5221.8949292852258</v>
      </c>
      <c r="T109" s="9">
        <f t="shared" si="17"/>
        <v>39235.566297336627</v>
      </c>
      <c r="U109" s="9">
        <f t="shared" si="18"/>
        <v>21.15</v>
      </c>
      <c r="V109" s="9">
        <f t="shared" si="19"/>
        <v>21.15</v>
      </c>
    </row>
    <row r="110" spans="1:22" s="83" customFormat="1" x14ac:dyDescent="0.25">
      <c r="A110" s="83" t="s">
        <v>80</v>
      </c>
      <c r="B110" s="83" t="s">
        <v>1643</v>
      </c>
      <c r="C110" s="83" t="s">
        <v>1204</v>
      </c>
      <c r="D110" s="84">
        <v>17694.599999999999</v>
      </c>
      <c r="E110" s="85">
        <v>414</v>
      </c>
      <c r="F110" s="86">
        <v>-45</v>
      </c>
      <c r="G110" s="86">
        <v>218.34100000000001</v>
      </c>
      <c r="H110" s="86">
        <v>218.34100000000001</v>
      </c>
      <c r="I110" s="86">
        <v>-12922.048000000001</v>
      </c>
      <c r="J110" s="86">
        <v>37516.682999999997</v>
      </c>
      <c r="K110" s="86">
        <v>-12525.556</v>
      </c>
      <c r="L110" s="86">
        <v>37591.243000000002</v>
      </c>
      <c r="M110" s="86">
        <v>33.15</v>
      </c>
      <c r="N110" s="86">
        <v>-11.85</v>
      </c>
      <c r="O110" s="86">
        <f t="shared" si="12"/>
        <v>17487.599999999999</v>
      </c>
      <c r="P110" s="86">
        <f t="shared" si="13"/>
        <v>17901.599999999999</v>
      </c>
      <c r="Q110" s="91">
        <f t="shared" si="14"/>
        <v>-4839.5132513631861</v>
      </c>
      <c r="R110" s="91">
        <f t="shared" si="15"/>
        <v>39383.498312448995</v>
      </c>
      <c r="S110" s="87">
        <f t="shared" si="16"/>
        <v>-4436.1836571856638</v>
      </c>
      <c r="T110" s="87">
        <f t="shared" si="17"/>
        <v>39373.993675443999</v>
      </c>
      <c r="U110" s="87">
        <f t="shared" si="18"/>
        <v>21.15</v>
      </c>
      <c r="V110" s="87">
        <f t="shared" si="19"/>
        <v>-23.85</v>
      </c>
    </row>
    <row r="111" spans="1:22" s="83" customFormat="1" x14ac:dyDescent="0.25">
      <c r="A111" s="83" t="s">
        <v>1205</v>
      </c>
      <c r="B111" s="83" t="s">
        <v>1644</v>
      </c>
      <c r="C111" s="83" t="s">
        <v>1204</v>
      </c>
      <c r="D111" s="84">
        <v>18727.2</v>
      </c>
      <c r="E111" s="85">
        <v>210</v>
      </c>
      <c r="F111" s="86">
        <v>0</v>
      </c>
      <c r="G111" s="86">
        <v>105</v>
      </c>
      <c r="H111" s="86">
        <v>105</v>
      </c>
      <c r="I111" s="86">
        <v>-11820.313</v>
      </c>
      <c r="J111" s="86">
        <v>37443.267999999996</v>
      </c>
      <c r="K111" s="86">
        <v>-11614.789000000001</v>
      </c>
      <c r="L111" s="86">
        <v>37400.144</v>
      </c>
      <c r="M111" s="86">
        <v>-11.85</v>
      </c>
      <c r="N111" s="86">
        <v>-11.85</v>
      </c>
      <c r="O111" s="86">
        <f t="shared" si="12"/>
        <v>18622.2</v>
      </c>
      <c r="P111" s="86">
        <f t="shared" si="13"/>
        <v>18832.2</v>
      </c>
      <c r="Q111" s="87">
        <f t="shared" si="14"/>
        <v>-3777.1176412501118</v>
      </c>
      <c r="R111" s="87">
        <f t="shared" si="15"/>
        <v>39082.624019658026</v>
      </c>
      <c r="S111" s="87">
        <f t="shared" si="16"/>
        <v>-3585.0508175117229</v>
      </c>
      <c r="T111" s="87">
        <f t="shared" si="17"/>
        <v>38997.711540180346</v>
      </c>
      <c r="U111" s="87">
        <f t="shared" si="18"/>
        <v>-23.85</v>
      </c>
      <c r="V111" s="87">
        <f t="shared" si="19"/>
        <v>-23.85</v>
      </c>
    </row>
    <row r="112" spans="1:22" s="83" customFormat="1" x14ac:dyDescent="0.25">
      <c r="A112" s="83" t="s">
        <v>24</v>
      </c>
      <c r="B112" s="83" t="s">
        <v>66</v>
      </c>
      <c r="C112" s="83" t="s">
        <v>1204</v>
      </c>
      <c r="D112" s="84">
        <v>20752.7</v>
      </c>
      <c r="E112" s="85">
        <v>0</v>
      </c>
      <c r="F112" s="86">
        <v>0</v>
      </c>
      <c r="G112" s="86">
        <v>0</v>
      </c>
      <c r="H112" s="86">
        <v>0</v>
      </c>
      <c r="I112" s="86">
        <v>-9735.2170000000006</v>
      </c>
      <c r="J112" s="86">
        <v>37005.769</v>
      </c>
      <c r="K112" s="86">
        <v>-9735.2170000000006</v>
      </c>
      <c r="L112" s="86">
        <v>37005.769</v>
      </c>
      <c r="M112" s="86">
        <v>-11.85</v>
      </c>
      <c r="N112" s="86">
        <v>-11.85</v>
      </c>
      <c r="O112" s="86">
        <f t="shared" si="12"/>
        <v>20752.7</v>
      </c>
      <c r="P112" s="86">
        <f t="shared" si="13"/>
        <v>20752.7</v>
      </c>
      <c r="Q112" s="87">
        <f t="shared" si="14"/>
        <v>-1828.5471483715346</v>
      </c>
      <c r="R112" s="87">
        <f t="shared" si="15"/>
        <v>38221.169587607241</v>
      </c>
      <c r="S112" s="87">
        <f t="shared" si="16"/>
        <v>-1828.5471483715346</v>
      </c>
      <c r="T112" s="87">
        <f t="shared" si="17"/>
        <v>38221.169587607241</v>
      </c>
      <c r="U112" s="87">
        <f t="shared" si="18"/>
        <v>-23.85</v>
      </c>
      <c r="V112" s="87">
        <f t="shared" si="19"/>
        <v>-23.85</v>
      </c>
    </row>
    <row r="113" spans="2:22" x14ac:dyDescent="0.25">
      <c r="D113" s="6"/>
      <c r="E113" s="80"/>
      <c r="F113" s="8"/>
      <c r="G113" s="8"/>
      <c r="H113" s="8"/>
      <c r="I113" s="8"/>
      <c r="J113" s="8"/>
      <c r="K113" s="8"/>
      <c r="L113" s="8"/>
      <c r="M113" s="8"/>
      <c r="N113" s="8"/>
      <c r="O113" s="8"/>
      <c r="P113" s="8"/>
      <c r="Q113" s="9"/>
      <c r="R113" s="9"/>
      <c r="S113" s="9"/>
      <c r="T113" s="9"/>
      <c r="U113" s="9"/>
      <c r="V113" s="9"/>
    </row>
    <row r="114" spans="2:22" ht="17.25" customHeight="1" x14ac:dyDescent="0.5">
      <c r="B114" s="88"/>
      <c r="D114" s="6"/>
      <c r="E114" s="80"/>
      <c r="F114" s="8"/>
      <c r="G114" s="8"/>
      <c r="H114" s="8"/>
      <c r="I114" s="8"/>
      <c r="J114" s="8"/>
      <c r="K114" s="8"/>
      <c r="L114" s="8"/>
      <c r="M114" s="8"/>
      <c r="N114" s="8"/>
      <c r="O114" s="8"/>
      <c r="P114" s="8"/>
      <c r="Q114" s="9"/>
      <c r="R114" s="9"/>
      <c r="S114" s="9"/>
      <c r="T114" s="9"/>
      <c r="U114" s="9"/>
      <c r="V114" s="9"/>
    </row>
    <row r="115" spans="2:22" x14ac:dyDescent="0.25">
      <c r="D115" s="6"/>
      <c r="E115" s="80"/>
      <c r="F115" s="8"/>
      <c r="G115" s="8"/>
      <c r="H115" s="8"/>
      <c r="I115" s="8"/>
      <c r="J115" s="8"/>
      <c r="K115" s="8"/>
      <c r="L115" s="8"/>
      <c r="M115" s="8"/>
      <c r="N115" s="8"/>
      <c r="O115" s="8"/>
      <c r="P115" s="8"/>
      <c r="Q115" s="9"/>
      <c r="R115" s="9"/>
      <c r="S115" s="9"/>
      <c r="T115" s="9"/>
      <c r="U115" s="9"/>
      <c r="V115" s="9"/>
    </row>
    <row r="116" spans="2:22" x14ac:dyDescent="0.25">
      <c r="D116" s="6"/>
      <c r="E116" s="80"/>
      <c r="F116" s="8"/>
      <c r="G116" s="8"/>
      <c r="H116" s="8"/>
      <c r="I116" s="8"/>
      <c r="J116" s="8"/>
      <c r="K116" s="8"/>
      <c r="L116" s="8"/>
      <c r="M116" s="8"/>
      <c r="N116" s="8"/>
      <c r="O116" s="8"/>
      <c r="P116" s="8"/>
      <c r="Q116" s="9"/>
      <c r="R116" s="9"/>
      <c r="S116" s="9"/>
      <c r="T116" s="9"/>
      <c r="U116" s="9"/>
      <c r="V116" s="9"/>
    </row>
    <row r="117" spans="2:22" x14ac:dyDescent="0.25">
      <c r="D117" s="6"/>
      <c r="E117" s="80"/>
      <c r="F117" s="8"/>
      <c r="G117" s="8"/>
      <c r="H117" s="8"/>
      <c r="I117" s="8"/>
      <c r="J117" s="8"/>
      <c r="K117" s="8"/>
      <c r="L117" s="8"/>
      <c r="M117" s="8"/>
      <c r="N117" s="8"/>
      <c r="O117" s="8"/>
      <c r="P117" s="8"/>
      <c r="Q117" s="9"/>
      <c r="R117" s="9"/>
      <c r="S117" s="9"/>
      <c r="T117" s="9"/>
      <c r="U117" s="9"/>
      <c r="V117" s="9"/>
    </row>
    <row r="118" spans="2:22" x14ac:dyDescent="0.25">
      <c r="D118" s="6"/>
      <c r="E118" s="80"/>
      <c r="F118" s="8"/>
      <c r="G118" s="8"/>
      <c r="H118" s="8"/>
      <c r="I118" s="8"/>
      <c r="J118" s="8"/>
      <c r="K118" s="8"/>
      <c r="L118" s="8"/>
      <c r="M118" s="8"/>
      <c r="N118" s="8"/>
      <c r="O118" s="8"/>
      <c r="P118" s="8"/>
      <c r="Q118" s="9"/>
      <c r="R118" s="9"/>
      <c r="S118" s="9"/>
      <c r="T118" s="9"/>
      <c r="U118" s="9"/>
      <c r="V118" s="9"/>
    </row>
    <row r="119" spans="2:22" x14ac:dyDescent="0.25">
      <c r="D119" s="6"/>
      <c r="E119" s="80"/>
      <c r="F119" s="8"/>
      <c r="G119" s="8"/>
      <c r="H119" s="8"/>
      <c r="I119" s="8"/>
      <c r="J119" s="8"/>
      <c r="K119" s="8"/>
      <c r="L119" s="8"/>
      <c r="M119" s="8"/>
      <c r="N119" s="8"/>
      <c r="O119" s="8"/>
      <c r="P119" s="8"/>
      <c r="Q119" s="9"/>
      <c r="R119" s="9"/>
      <c r="S119" s="9"/>
      <c r="T119" s="9"/>
      <c r="U119" s="9"/>
      <c r="V119" s="9"/>
    </row>
    <row r="120" spans="2:22" x14ac:dyDescent="0.25">
      <c r="D120" s="6"/>
      <c r="E120" s="80"/>
      <c r="F120" s="8"/>
      <c r="G120" s="8"/>
      <c r="H120" s="8"/>
      <c r="I120" s="8"/>
      <c r="J120" s="8"/>
      <c r="K120" s="8"/>
      <c r="L120" s="8"/>
      <c r="M120" s="8"/>
      <c r="N120" s="8"/>
      <c r="O120" s="8"/>
      <c r="P120" s="8"/>
      <c r="Q120" s="9"/>
      <c r="R120" s="9"/>
      <c r="S120" s="9"/>
      <c r="T120" s="9"/>
      <c r="U120" s="9"/>
      <c r="V120" s="9"/>
    </row>
    <row r="121" spans="2:22" x14ac:dyDescent="0.25">
      <c r="D121" s="6"/>
      <c r="E121" s="80"/>
      <c r="F121" s="8"/>
      <c r="G121" s="8"/>
      <c r="H121" s="8"/>
      <c r="I121" s="8"/>
      <c r="J121" s="8"/>
      <c r="K121" s="8"/>
      <c r="L121" s="8"/>
      <c r="M121" s="8"/>
      <c r="N121" s="8"/>
      <c r="O121" s="8"/>
      <c r="P121" s="8"/>
      <c r="Q121" s="9"/>
      <c r="R121" s="9"/>
      <c r="S121" s="9"/>
      <c r="T121" s="9"/>
      <c r="U121" s="9"/>
      <c r="V121" s="9"/>
    </row>
    <row r="122" spans="2:22" x14ac:dyDescent="0.25">
      <c r="D122" s="6"/>
      <c r="E122" s="80"/>
      <c r="F122" s="8"/>
      <c r="G122" s="8"/>
      <c r="H122" s="8"/>
      <c r="I122" s="8"/>
      <c r="J122" s="8"/>
      <c r="K122" s="8"/>
      <c r="L122" s="8"/>
      <c r="M122" s="8"/>
      <c r="N122" s="8"/>
      <c r="O122" s="8"/>
      <c r="P122" s="8"/>
      <c r="Q122" s="9"/>
      <c r="R122" s="9"/>
      <c r="S122" s="9"/>
      <c r="T122" s="9"/>
      <c r="U122" s="9"/>
      <c r="V122" s="9"/>
    </row>
    <row r="123" spans="2:22" x14ac:dyDescent="0.25">
      <c r="D123" s="6"/>
      <c r="E123" s="80"/>
      <c r="F123" s="8"/>
      <c r="G123" s="8"/>
      <c r="H123" s="8"/>
      <c r="I123" s="8"/>
      <c r="J123" s="8"/>
      <c r="K123" s="8"/>
      <c r="L123" s="8"/>
      <c r="M123" s="8"/>
      <c r="N123" s="8"/>
      <c r="O123" s="8"/>
      <c r="P123" s="8"/>
      <c r="Q123" s="9"/>
      <c r="R123" s="9"/>
      <c r="S123" s="9"/>
      <c r="T123" s="9"/>
      <c r="U123" s="9"/>
      <c r="V123" s="9"/>
    </row>
    <row r="124" spans="2:22" x14ac:dyDescent="0.25">
      <c r="D124" s="6"/>
      <c r="E124" s="80"/>
      <c r="F124" s="8"/>
      <c r="G124" s="8"/>
      <c r="H124" s="8"/>
      <c r="I124" s="8"/>
      <c r="J124" s="8"/>
      <c r="K124" s="8"/>
      <c r="L124" s="8"/>
      <c r="M124" s="8"/>
      <c r="N124" s="8"/>
      <c r="O124" s="8"/>
      <c r="P124" s="8"/>
      <c r="Q124" s="9"/>
      <c r="R124" s="9"/>
      <c r="S124" s="9"/>
      <c r="T124" s="9"/>
      <c r="U124" s="9"/>
      <c r="V124" s="9"/>
    </row>
    <row r="125" spans="2:22" x14ac:dyDescent="0.25">
      <c r="D125" s="6"/>
      <c r="E125" s="80"/>
      <c r="F125" s="8"/>
      <c r="G125" s="8"/>
      <c r="H125" s="8"/>
      <c r="I125" s="8"/>
      <c r="J125" s="8"/>
      <c r="K125" s="8"/>
      <c r="L125" s="8"/>
      <c r="M125" s="8"/>
      <c r="N125" s="8"/>
      <c r="O125" s="8"/>
      <c r="P125" s="8"/>
      <c r="Q125" s="9"/>
      <c r="R125" s="9"/>
      <c r="S125" s="9"/>
      <c r="T125" s="9"/>
      <c r="U125" s="9"/>
      <c r="V125" s="9"/>
    </row>
    <row r="126" spans="2:22" x14ac:dyDescent="0.25">
      <c r="D126" s="6"/>
      <c r="E126" s="80"/>
      <c r="F126" s="8"/>
      <c r="G126" s="8"/>
      <c r="H126" s="8"/>
      <c r="I126" s="8"/>
      <c r="J126" s="8"/>
      <c r="K126" s="8"/>
      <c r="L126" s="8"/>
      <c r="M126" s="8"/>
      <c r="N126" s="8"/>
      <c r="O126" s="8"/>
      <c r="P126" s="8"/>
      <c r="Q126" s="9"/>
      <c r="R126" s="9"/>
      <c r="S126" s="9"/>
      <c r="T126" s="9"/>
      <c r="U126" s="9"/>
      <c r="V126" s="9"/>
    </row>
    <row r="127" spans="2:22" x14ac:dyDescent="0.25">
      <c r="D127" s="6"/>
      <c r="E127" s="80"/>
      <c r="F127" s="8"/>
      <c r="G127" s="8"/>
      <c r="H127" s="8"/>
      <c r="I127" s="8"/>
      <c r="J127" s="8"/>
      <c r="K127" s="8"/>
      <c r="L127" s="8"/>
      <c r="M127" s="8"/>
      <c r="N127" s="8"/>
      <c r="O127" s="8"/>
      <c r="P127" s="8"/>
      <c r="Q127" s="9"/>
      <c r="R127" s="9"/>
      <c r="S127" s="9"/>
      <c r="T127" s="9"/>
      <c r="U127" s="9"/>
      <c r="V127" s="9"/>
    </row>
    <row r="128" spans="2:22" x14ac:dyDescent="0.25">
      <c r="D128" s="6"/>
      <c r="E128" s="80"/>
      <c r="F128" s="8"/>
      <c r="G128" s="8"/>
      <c r="H128" s="8"/>
      <c r="I128" s="8"/>
      <c r="J128" s="8"/>
      <c r="K128" s="8"/>
      <c r="L128" s="8"/>
      <c r="M128" s="8"/>
      <c r="N128" s="8"/>
      <c r="O128" s="8"/>
      <c r="P128" s="8"/>
      <c r="Q128" s="9"/>
      <c r="R128" s="9"/>
      <c r="S128" s="9"/>
      <c r="T128" s="9"/>
      <c r="U128" s="9"/>
      <c r="V128" s="9"/>
    </row>
    <row r="129" spans="4:22" x14ac:dyDescent="0.25">
      <c r="D129" s="6"/>
      <c r="E129" s="80"/>
      <c r="F129" s="8"/>
      <c r="G129" s="8"/>
      <c r="H129" s="8"/>
      <c r="I129" s="8"/>
      <c r="J129" s="8"/>
      <c r="K129" s="8"/>
      <c r="L129" s="8"/>
      <c r="M129" s="8"/>
      <c r="N129" s="8"/>
      <c r="O129" s="8"/>
      <c r="P129" s="8"/>
      <c r="Q129" s="9"/>
      <c r="R129" s="9"/>
      <c r="S129" s="9"/>
      <c r="T129" s="9"/>
      <c r="U129" s="9"/>
      <c r="V129" s="9"/>
    </row>
    <row r="130" spans="4:22" x14ac:dyDescent="0.25">
      <c r="D130" s="6"/>
      <c r="E130" s="80"/>
      <c r="F130" s="8"/>
      <c r="G130" s="8"/>
      <c r="H130" s="8"/>
      <c r="I130" s="8"/>
      <c r="J130" s="8"/>
      <c r="K130" s="8"/>
      <c r="L130" s="8"/>
      <c r="M130" s="8"/>
      <c r="N130" s="8"/>
      <c r="O130" s="8"/>
      <c r="P130" s="8"/>
      <c r="Q130" s="9"/>
      <c r="R130" s="9"/>
      <c r="S130" s="9"/>
      <c r="T130" s="9"/>
      <c r="U130" s="9"/>
      <c r="V130" s="9"/>
    </row>
    <row r="131" spans="4:22" x14ac:dyDescent="0.25">
      <c r="D131" s="6"/>
      <c r="E131" s="80"/>
      <c r="F131" s="8"/>
      <c r="G131" s="8"/>
      <c r="H131" s="8"/>
      <c r="I131" s="8"/>
      <c r="J131" s="8"/>
      <c r="K131" s="8"/>
      <c r="L131" s="8"/>
      <c r="M131" s="8"/>
      <c r="N131" s="8"/>
      <c r="O131" s="8"/>
      <c r="P131" s="8"/>
      <c r="Q131" s="9"/>
      <c r="R131" s="9"/>
      <c r="S131" s="9"/>
      <c r="T131" s="9"/>
      <c r="U131" s="9"/>
      <c r="V131" s="9"/>
    </row>
    <row r="132" spans="4:22" x14ac:dyDescent="0.25">
      <c r="D132" s="6"/>
      <c r="E132" s="80"/>
      <c r="F132" s="8"/>
      <c r="G132" s="8"/>
      <c r="H132" s="8"/>
      <c r="I132" s="8"/>
      <c r="J132" s="8"/>
      <c r="K132" s="8"/>
      <c r="L132" s="8"/>
      <c r="M132" s="8"/>
      <c r="N132" s="8"/>
      <c r="O132" s="8"/>
      <c r="P132" s="8"/>
      <c r="Q132" s="9"/>
      <c r="R132" s="9"/>
      <c r="S132" s="9"/>
      <c r="T132" s="9"/>
      <c r="U132" s="9"/>
      <c r="V132" s="9"/>
    </row>
    <row r="133" spans="4:22" x14ac:dyDescent="0.25">
      <c r="D133" s="6"/>
      <c r="E133" s="80"/>
      <c r="F133" s="8"/>
      <c r="G133" s="8"/>
      <c r="H133" s="8"/>
      <c r="I133" s="8"/>
      <c r="J133" s="8"/>
      <c r="K133" s="8"/>
      <c r="L133" s="8"/>
      <c r="M133" s="8"/>
      <c r="N133" s="8"/>
      <c r="O133" s="8"/>
      <c r="P133" s="8"/>
      <c r="Q133" s="9"/>
      <c r="R133" s="9"/>
      <c r="S133" s="9"/>
      <c r="T133" s="9"/>
      <c r="U133" s="9"/>
      <c r="V133" s="9"/>
    </row>
    <row r="134" spans="4:22" x14ac:dyDescent="0.25">
      <c r="D134" s="6"/>
      <c r="E134" s="80"/>
      <c r="F134" s="8"/>
      <c r="G134" s="8"/>
      <c r="H134" s="8"/>
      <c r="I134" s="8"/>
      <c r="J134" s="8"/>
      <c r="K134" s="8"/>
      <c r="L134" s="8"/>
      <c r="M134" s="8"/>
      <c r="N134" s="8"/>
      <c r="O134" s="8"/>
      <c r="P134" s="8"/>
      <c r="Q134" s="9"/>
      <c r="R134" s="9"/>
      <c r="S134" s="9"/>
      <c r="T134" s="9"/>
      <c r="U134" s="9"/>
      <c r="V134" s="9"/>
    </row>
    <row r="135" spans="4:22" x14ac:dyDescent="0.25">
      <c r="D135" s="6"/>
      <c r="E135" s="80"/>
      <c r="F135" s="8"/>
      <c r="G135" s="8"/>
      <c r="H135" s="8"/>
      <c r="I135" s="8"/>
      <c r="J135" s="8"/>
      <c r="K135" s="8"/>
      <c r="L135" s="8"/>
      <c r="M135" s="8"/>
      <c r="N135" s="8"/>
      <c r="O135" s="8"/>
      <c r="P135" s="8"/>
      <c r="Q135" s="9"/>
      <c r="R135" s="9"/>
      <c r="S135" s="9"/>
      <c r="T135" s="9"/>
      <c r="U135" s="9"/>
      <c r="V135" s="9"/>
    </row>
    <row r="136" spans="4:22" x14ac:dyDescent="0.25">
      <c r="D136" s="6"/>
      <c r="E136" s="80"/>
      <c r="F136" s="8"/>
      <c r="G136" s="8"/>
      <c r="H136" s="8"/>
      <c r="I136" s="8"/>
      <c r="J136" s="8"/>
      <c r="K136" s="8"/>
      <c r="L136" s="8"/>
      <c r="M136" s="8"/>
      <c r="N136" s="8"/>
      <c r="O136" s="8"/>
      <c r="P136" s="8"/>
      <c r="Q136" s="9"/>
      <c r="R136" s="9"/>
      <c r="S136" s="9"/>
      <c r="T136" s="9"/>
      <c r="U136" s="9"/>
      <c r="V136" s="9"/>
    </row>
    <row r="137" spans="4:22" x14ac:dyDescent="0.25">
      <c r="D137" s="6"/>
      <c r="E137" s="80"/>
      <c r="F137" s="8"/>
      <c r="G137" s="8"/>
      <c r="H137" s="8"/>
      <c r="I137" s="8"/>
      <c r="J137" s="8"/>
      <c r="K137" s="8"/>
      <c r="L137" s="8"/>
      <c r="M137" s="8"/>
      <c r="N137" s="8"/>
      <c r="O137" s="8"/>
      <c r="P137" s="8"/>
      <c r="Q137" s="9"/>
      <c r="R137" s="9"/>
      <c r="S137" s="9"/>
      <c r="T137" s="9"/>
      <c r="U137" s="9"/>
      <c r="V137" s="9"/>
    </row>
    <row r="138" spans="4:22" x14ac:dyDescent="0.25">
      <c r="D138" s="6"/>
      <c r="E138" s="80"/>
      <c r="F138" s="8"/>
      <c r="G138" s="8"/>
      <c r="H138" s="8"/>
      <c r="I138" s="8"/>
      <c r="J138" s="8"/>
      <c r="K138" s="8"/>
      <c r="L138" s="8"/>
      <c r="M138" s="8"/>
      <c r="N138" s="8"/>
      <c r="O138" s="8"/>
      <c r="P138" s="8"/>
      <c r="Q138" s="9"/>
      <c r="R138" s="9"/>
      <c r="S138" s="9"/>
      <c r="T138" s="9"/>
      <c r="U138" s="9"/>
      <c r="V138" s="9"/>
    </row>
    <row r="139" spans="4:22" x14ac:dyDescent="0.25">
      <c r="D139" s="6"/>
      <c r="E139" s="80"/>
      <c r="F139" s="8"/>
      <c r="G139" s="8"/>
      <c r="H139" s="8"/>
      <c r="I139" s="8"/>
      <c r="J139" s="8"/>
      <c r="K139" s="8"/>
      <c r="L139" s="8"/>
      <c r="M139" s="8"/>
      <c r="N139" s="8"/>
      <c r="O139" s="8"/>
      <c r="P139" s="8"/>
      <c r="Q139" s="9"/>
      <c r="R139" s="9"/>
      <c r="S139" s="9"/>
      <c r="T139" s="9"/>
      <c r="U139" s="9"/>
      <c r="V139" s="9"/>
    </row>
    <row r="140" spans="4:22" x14ac:dyDescent="0.25">
      <c r="D140" s="6"/>
      <c r="E140" s="80"/>
      <c r="F140" s="8"/>
      <c r="G140" s="8"/>
      <c r="H140" s="8"/>
      <c r="I140" s="8"/>
      <c r="J140" s="8"/>
      <c r="K140" s="8"/>
      <c r="L140" s="8"/>
      <c r="M140" s="8"/>
      <c r="N140" s="8"/>
      <c r="O140" s="8"/>
      <c r="P140" s="8"/>
      <c r="Q140" s="9"/>
      <c r="R140" s="9"/>
      <c r="S140" s="9"/>
      <c r="T140" s="9"/>
      <c r="U140" s="9"/>
      <c r="V140" s="9"/>
    </row>
    <row r="141" spans="4:22" x14ac:dyDescent="0.25">
      <c r="D141" s="6"/>
      <c r="E141" s="80"/>
      <c r="F141" s="8"/>
      <c r="G141" s="8"/>
      <c r="H141" s="8"/>
      <c r="I141" s="8"/>
      <c r="J141" s="8"/>
      <c r="K141" s="8"/>
      <c r="L141" s="8"/>
      <c r="M141" s="8"/>
      <c r="N141" s="8"/>
      <c r="O141" s="8"/>
      <c r="P141" s="8"/>
      <c r="Q141" s="9"/>
      <c r="R141" s="9"/>
      <c r="S141" s="9"/>
      <c r="T141" s="9"/>
      <c r="U141" s="9"/>
      <c r="V141" s="9"/>
    </row>
    <row r="142" spans="4:22" x14ac:dyDescent="0.25">
      <c r="D142" s="6"/>
      <c r="E142" s="80"/>
      <c r="F142" s="8"/>
      <c r="G142" s="8"/>
      <c r="H142" s="8"/>
      <c r="I142" s="8"/>
      <c r="J142" s="8"/>
      <c r="K142" s="8"/>
      <c r="L142" s="8"/>
      <c r="M142" s="8"/>
      <c r="N142" s="8"/>
      <c r="O142" s="8"/>
      <c r="P142" s="8"/>
      <c r="Q142" s="9"/>
      <c r="R142" s="9"/>
      <c r="S142" s="9"/>
      <c r="T142" s="9"/>
      <c r="U142" s="9"/>
      <c r="V142" s="9"/>
    </row>
    <row r="143" spans="4:22" x14ac:dyDescent="0.25">
      <c r="D143" s="6"/>
      <c r="E143" s="80"/>
      <c r="F143" s="8"/>
      <c r="G143" s="8"/>
      <c r="H143" s="8"/>
      <c r="I143" s="8"/>
      <c r="J143" s="8"/>
      <c r="K143" s="8"/>
      <c r="L143" s="8"/>
      <c r="M143" s="8"/>
      <c r="N143" s="8"/>
      <c r="O143" s="8"/>
      <c r="P143" s="8"/>
      <c r="Q143" s="9"/>
      <c r="R143" s="9"/>
      <c r="S143" s="9"/>
      <c r="T143" s="9"/>
      <c r="U143" s="9"/>
      <c r="V143" s="9"/>
    </row>
    <row r="144" spans="4:22" x14ac:dyDescent="0.25">
      <c r="D144" s="6"/>
      <c r="E144" s="80"/>
      <c r="F144" s="8"/>
      <c r="G144" s="8"/>
      <c r="H144" s="8"/>
      <c r="I144" s="8"/>
      <c r="J144" s="8"/>
      <c r="K144" s="8"/>
      <c r="L144" s="8"/>
      <c r="M144" s="8"/>
      <c r="N144" s="8"/>
      <c r="O144" s="8"/>
      <c r="P144" s="8"/>
      <c r="Q144" s="9"/>
      <c r="R144" s="9"/>
      <c r="S144" s="9"/>
      <c r="T144" s="9"/>
      <c r="U144" s="9"/>
      <c r="V144" s="9"/>
    </row>
    <row r="145" spans="4:22" x14ac:dyDescent="0.25">
      <c r="D145" s="6"/>
      <c r="E145" s="80"/>
      <c r="F145" s="8"/>
      <c r="G145" s="8"/>
      <c r="H145" s="8"/>
      <c r="I145" s="8"/>
      <c r="J145" s="8"/>
      <c r="K145" s="8"/>
      <c r="L145" s="8"/>
      <c r="M145" s="8"/>
      <c r="N145" s="8"/>
      <c r="O145" s="8"/>
      <c r="P145" s="8"/>
      <c r="Q145" s="9"/>
      <c r="R145" s="9"/>
      <c r="S145" s="9"/>
      <c r="T145" s="9"/>
      <c r="U145" s="9"/>
      <c r="V145" s="9"/>
    </row>
    <row r="146" spans="4:22" x14ac:dyDescent="0.25">
      <c r="D146" s="6"/>
      <c r="E146" s="80"/>
      <c r="F146" s="8"/>
      <c r="G146" s="8"/>
      <c r="H146" s="8"/>
      <c r="I146" s="8"/>
      <c r="J146" s="8"/>
      <c r="K146" s="8"/>
      <c r="L146" s="8"/>
      <c r="M146" s="8"/>
      <c r="N146" s="8"/>
      <c r="O146" s="8"/>
      <c r="P146" s="8"/>
      <c r="Q146" s="9"/>
      <c r="R146" s="9"/>
      <c r="S146" s="9"/>
      <c r="T146" s="9"/>
      <c r="U146" s="9"/>
      <c r="V146" s="9"/>
    </row>
    <row r="147" spans="4:22" x14ac:dyDescent="0.25">
      <c r="D147" s="6"/>
      <c r="E147" s="80"/>
      <c r="F147" s="8"/>
      <c r="G147" s="8"/>
      <c r="H147" s="8"/>
      <c r="I147" s="8"/>
      <c r="J147" s="8"/>
      <c r="K147" s="8"/>
      <c r="L147" s="8"/>
      <c r="M147" s="8"/>
      <c r="N147" s="8"/>
      <c r="O147" s="8"/>
      <c r="P147" s="8"/>
      <c r="Q147" s="9"/>
      <c r="R147" s="9"/>
      <c r="S147" s="9"/>
      <c r="T147" s="9"/>
      <c r="U147" s="9"/>
      <c r="V147" s="9"/>
    </row>
    <row r="148" spans="4:22" x14ac:dyDescent="0.25">
      <c r="D148" s="6"/>
      <c r="E148" s="80"/>
      <c r="F148" s="8"/>
      <c r="G148" s="8"/>
      <c r="H148" s="8"/>
      <c r="I148" s="8"/>
      <c r="J148" s="8"/>
      <c r="K148" s="8"/>
      <c r="L148" s="8"/>
      <c r="M148" s="8"/>
      <c r="N148" s="8"/>
      <c r="O148" s="8"/>
      <c r="P148" s="8"/>
      <c r="Q148" s="9"/>
      <c r="R148" s="9"/>
      <c r="S148" s="9"/>
      <c r="T148" s="9"/>
      <c r="U148" s="9"/>
      <c r="V148" s="9"/>
    </row>
    <row r="149" spans="4:22" x14ac:dyDescent="0.25">
      <c r="D149" s="6"/>
      <c r="E149" s="80"/>
      <c r="F149" s="8"/>
      <c r="G149" s="8"/>
      <c r="H149" s="8"/>
      <c r="I149" s="8"/>
      <c r="J149" s="8"/>
      <c r="K149" s="8"/>
      <c r="L149" s="8"/>
      <c r="M149" s="8"/>
      <c r="N149" s="8"/>
      <c r="O149" s="8"/>
      <c r="P149" s="8"/>
      <c r="Q149" s="9"/>
      <c r="R149" s="9"/>
      <c r="S149" s="9"/>
      <c r="T149" s="9"/>
      <c r="U149" s="9"/>
      <c r="V149" s="9"/>
    </row>
    <row r="150" spans="4:22" x14ac:dyDescent="0.25">
      <c r="D150" s="6"/>
      <c r="E150" s="80"/>
      <c r="F150" s="8"/>
      <c r="G150" s="8"/>
      <c r="H150" s="8"/>
      <c r="I150" s="8"/>
      <c r="J150" s="8"/>
      <c r="K150" s="8"/>
      <c r="L150" s="8"/>
      <c r="M150" s="8"/>
      <c r="N150" s="8"/>
      <c r="O150" s="8"/>
      <c r="P150" s="8"/>
      <c r="Q150" s="9"/>
      <c r="R150" s="9"/>
      <c r="S150" s="9"/>
      <c r="T150" s="9"/>
      <c r="U150" s="9"/>
      <c r="V150" s="9"/>
    </row>
    <row r="151" spans="4:22" x14ac:dyDescent="0.25">
      <c r="D151" s="6"/>
      <c r="E151" s="80"/>
      <c r="F151" s="8"/>
      <c r="G151" s="8"/>
      <c r="H151" s="8"/>
      <c r="I151" s="8"/>
      <c r="J151" s="8"/>
      <c r="K151" s="8"/>
      <c r="L151" s="8"/>
      <c r="M151" s="8"/>
      <c r="N151" s="8"/>
      <c r="O151" s="8"/>
      <c r="P151" s="8"/>
      <c r="Q151" s="9"/>
      <c r="R151" s="9"/>
      <c r="S151" s="9"/>
      <c r="T151" s="9"/>
      <c r="U151" s="9"/>
      <c r="V151" s="9"/>
    </row>
    <row r="152" spans="4:22" x14ac:dyDescent="0.25">
      <c r="D152" s="6"/>
      <c r="E152" s="80"/>
      <c r="F152" s="8"/>
      <c r="G152" s="8"/>
      <c r="H152" s="8"/>
      <c r="I152" s="8"/>
      <c r="J152" s="8"/>
      <c r="K152" s="8"/>
      <c r="L152" s="8"/>
      <c r="M152" s="8"/>
      <c r="N152" s="8"/>
      <c r="O152" s="8"/>
      <c r="P152" s="8"/>
      <c r="Q152" s="9"/>
      <c r="R152" s="9"/>
      <c r="S152" s="9"/>
      <c r="T152" s="9"/>
      <c r="U152" s="9"/>
      <c r="V152" s="9"/>
    </row>
    <row r="153" spans="4:22" x14ac:dyDescent="0.25">
      <c r="D153" s="6"/>
      <c r="E153" s="80"/>
      <c r="F153" s="8"/>
      <c r="G153" s="8"/>
      <c r="H153" s="8"/>
      <c r="I153" s="8"/>
      <c r="J153" s="8"/>
      <c r="K153" s="8"/>
      <c r="L153" s="8"/>
      <c r="M153" s="8"/>
      <c r="N153" s="8"/>
      <c r="O153" s="8"/>
      <c r="P153" s="8"/>
      <c r="Q153" s="9"/>
      <c r="R153" s="9"/>
      <c r="S153" s="9"/>
      <c r="T153" s="9"/>
      <c r="U153" s="9"/>
      <c r="V153" s="9"/>
    </row>
    <row r="154" spans="4:22" x14ac:dyDescent="0.25">
      <c r="D154" s="6"/>
      <c r="E154" s="80"/>
      <c r="F154" s="8"/>
      <c r="G154" s="8"/>
      <c r="H154" s="8"/>
      <c r="I154" s="8"/>
      <c r="J154" s="8"/>
      <c r="K154" s="8"/>
      <c r="L154" s="8"/>
      <c r="M154" s="8"/>
      <c r="N154" s="8"/>
      <c r="O154" s="8"/>
      <c r="P154" s="8"/>
      <c r="Q154" s="9"/>
      <c r="R154" s="9"/>
      <c r="S154" s="9"/>
      <c r="T154" s="9"/>
      <c r="U154" s="9"/>
      <c r="V154" s="9"/>
    </row>
    <row r="155" spans="4:22" x14ac:dyDescent="0.25">
      <c r="D155" s="6"/>
      <c r="E155" s="80"/>
      <c r="F155" s="8"/>
      <c r="G155" s="8"/>
      <c r="H155" s="8"/>
      <c r="I155" s="8"/>
      <c r="J155" s="8"/>
      <c r="K155" s="8"/>
      <c r="L155" s="8"/>
      <c r="M155" s="8"/>
      <c r="N155" s="8"/>
      <c r="O155" s="8"/>
      <c r="P155" s="8"/>
      <c r="Q155" s="9"/>
      <c r="R155" s="9"/>
      <c r="S155" s="9"/>
      <c r="T155" s="9"/>
      <c r="U155" s="9"/>
      <c r="V155" s="9"/>
    </row>
    <row r="156" spans="4:22" x14ac:dyDescent="0.25">
      <c r="D156" s="6"/>
      <c r="E156" s="80"/>
      <c r="F156" s="8"/>
      <c r="G156" s="8"/>
      <c r="H156" s="8"/>
      <c r="I156" s="8"/>
      <c r="J156" s="8"/>
      <c r="K156" s="8"/>
      <c r="L156" s="8"/>
      <c r="M156" s="8"/>
      <c r="N156" s="8"/>
      <c r="O156" s="8"/>
      <c r="P156" s="8"/>
      <c r="Q156" s="9"/>
      <c r="R156" s="9"/>
      <c r="S156" s="9"/>
      <c r="T156" s="9"/>
      <c r="U156" s="9"/>
      <c r="V156" s="9"/>
    </row>
    <row r="157" spans="4:22" x14ac:dyDescent="0.25">
      <c r="D157" s="6"/>
      <c r="E157" s="80"/>
      <c r="F157" s="8"/>
      <c r="G157" s="8"/>
      <c r="H157" s="8"/>
      <c r="I157" s="8"/>
      <c r="J157" s="8"/>
      <c r="K157" s="8"/>
      <c r="L157" s="8"/>
      <c r="M157" s="8"/>
      <c r="N157" s="8"/>
      <c r="O157" s="8"/>
      <c r="P157" s="8"/>
      <c r="Q157" s="9"/>
      <c r="R157" s="9"/>
      <c r="S157" s="9"/>
      <c r="T157" s="9"/>
      <c r="U157" s="9"/>
      <c r="V157" s="9"/>
    </row>
    <row r="158" spans="4:22" x14ac:dyDescent="0.25">
      <c r="D158" s="6"/>
      <c r="E158" s="80"/>
      <c r="F158" s="8"/>
      <c r="G158" s="8"/>
      <c r="H158" s="8"/>
      <c r="I158" s="8"/>
      <c r="J158" s="8"/>
      <c r="K158" s="8"/>
      <c r="L158" s="8"/>
      <c r="M158" s="8"/>
      <c r="N158" s="8"/>
      <c r="O158" s="8"/>
      <c r="P158" s="8"/>
      <c r="Q158" s="9"/>
      <c r="R158" s="9"/>
      <c r="S158" s="9"/>
      <c r="T158" s="9"/>
      <c r="U158" s="9"/>
      <c r="V158" s="9"/>
    </row>
    <row r="159" spans="4:22" x14ac:dyDescent="0.25">
      <c r="D159" s="6"/>
      <c r="E159" s="80"/>
      <c r="F159" s="8"/>
      <c r="G159" s="8"/>
      <c r="H159" s="8"/>
      <c r="I159" s="8"/>
      <c r="J159" s="8"/>
      <c r="K159" s="8"/>
      <c r="L159" s="8"/>
      <c r="M159" s="8"/>
      <c r="N159" s="8"/>
      <c r="O159" s="8"/>
      <c r="P159" s="8"/>
      <c r="Q159" s="9"/>
      <c r="R159" s="9"/>
      <c r="S159" s="9"/>
      <c r="T159" s="9"/>
      <c r="U159" s="9"/>
      <c r="V159" s="9"/>
    </row>
    <row r="160" spans="4:22" x14ac:dyDescent="0.25">
      <c r="D160" s="6"/>
      <c r="E160" s="80"/>
      <c r="F160" s="8"/>
      <c r="G160" s="8"/>
      <c r="H160" s="8"/>
      <c r="I160" s="8"/>
      <c r="J160" s="8"/>
      <c r="K160" s="8"/>
      <c r="L160" s="8"/>
      <c r="M160" s="8"/>
      <c r="N160" s="8"/>
      <c r="O160" s="8"/>
      <c r="P160" s="8"/>
      <c r="Q160" s="9"/>
      <c r="R160" s="9"/>
      <c r="S160" s="9"/>
      <c r="T160" s="9"/>
      <c r="U160" s="9"/>
      <c r="V160" s="9"/>
    </row>
    <row r="161" spans="4:22" x14ac:dyDescent="0.25">
      <c r="D161" s="6"/>
      <c r="E161" s="80"/>
      <c r="F161" s="8"/>
      <c r="G161" s="8"/>
      <c r="H161" s="8"/>
      <c r="I161" s="8"/>
      <c r="J161" s="8"/>
      <c r="K161" s="8"/>
      <c r="L161" s="8"/>
      <c r="M161" s="8"/>
      <c r="N161" s="8"/>
      <c r="O161" s="8"/>
      <c r="P161" s="8"/>
      <c r="Q161" s="9"/>
      <c r="R161" s="9"/>
      <c r="S161" s="9"/>
      <c r="T161" s="9"/>
      <c r="U161" s="9"/>
      <c r="V161" s="9"/>
    </row>
    <row r="162" spans="4:22" x14ac:dyDescent="0.25">
      <c r="D162" s="6"/>
      <c r="E162" s="80"/>
      <c r="F162" s="8"/>
      <c r="G162" s="8"/>
      <c r="H162" s="8"/>
      <c r="I162" s="8"/>
      <c r="J162" s="8"/>
      <c r="K162" s="8"/>
      <c r="L162" s="8"/>
      <c r="M162" s="8"/>
      <c r="N162" s="8"/>
      <c r="O162" s="8"/>
      <c r="P162" s="8"/>
      <c r="Q162" s="9"/>
      <c r="R162" s="9"/>
      <c r="S162" s="9"/>
      <c r="T162" s="9"/>
      <c r="U162" s="9"/>
      <c r="V162" s="9"/>
    </row>
    <row r="163" spans="4:22" x14ac:dyDescent="0.25">
      <c r="D163" s="6"/>
      <c r="E163" s="80"/>
      <c r="F163" s="8"/>
      <c r="G163" s="8"/>
      <c r="H163" s="8"/>
      <c r="I163" s="8"/>
      <c r="J163" s="8"/>
      <c r="K163" s="8"/>
      <c r="L163" s="8"/>
      <c r="M163" s="8"/>
      <c r="N163" s="8"/>
      <c r="O163" s="8"/>
      <c r="P163" s="8"/>
      <c r="Q163" s="9"/>
      <c r="R163" s="9"/>
      <c r="S163" s="9"/>
      <c r="T163" s="9"/>
      <c r="U163" s="9"/>
      <c r="V163" s="9"/>
    </row>
    <row r="164" spans="4:22" x14ac:dyDescent="0.25">
      <c r="D164" s="6"/>
      <c r="E164" s="80"/>
      <c r="F164" s="8"/>
      <c r="G164" s="8"/>
      <c r="H164" s="8"/>
      <c r="I164" s="8"/>
      <c r="J164" s="8"/>
      <c r="K164" s="8"/>
      <c r="L164" s="8"/>
      <c r="M164" s="8"/>
      <c r="N164" s="8"/>
      <c r="O164" s="8"/>
      <c r="P164" s="8"/>
      <c r="Q164" s="9"/>
      <c r="R164" s="9"/>
      <c r="S164" s="9"/>
      <c r="T164" s="9"/>
      <c r="U164" s="9"/>
      <c r="V164" s="9"/>
    </row>
    <row r="165" spans="4:22" x14ac:dyDescent="0.25">
      <c r="D165" s="6"/>
      <c r="E165" s="80"/>
      <c r="F165" s="8"/>
      <c r="G165" s="8"/>
      <c r="H165" s="8"/>
      <c r="I165" s="8"/>
      <c r="J165" s="8"/>
      <c r="K165" s="8"/>
      <c r="L165" s="8"/>
      <c r="M165" s="8"/>
      <c r="N165" s="8"/>
      <c r="O165" s="8"/>
      <c r="P165" s="8"/>
      <c r="Q165" s="9"/>
      <c r="R165" s="9"/>
      <c r="S165" s="9"/>
      <c r="T165" s="9"/>
      <c r="U165" s="9"/>
      <c r="V165" s="9"/>
    </row>
    <row r="166" spans="4:22" x14ac:dyDescent="0.25">
      <c r="D166" s="6"/>
      <c r="E166" s="80"/>
      <c r="F166" s="8"/>
      <c r="G166" s="8"/>
      <c r="H166" s="8"/>
      <c r="I166" s="8"/>
      <c r="J166" s="8"/>
      <c r="K166" s="8"/>
      <c r="L166" s="8"/>
      <c r="M166" s="8"/>
      <c r="N166" s="8"/>
      <c r="O166" s="8"/>
      <c r="P166" s="8"/>
      <c r="Q166" s="9"/>
      <c r="R166" s="9"/>
      <c r="S166" s="9"/>
      <c r="T166" s="9"/>
      <c r="U166" s="9"/>
      <c r="V166" s="9"/>
    </row>
    <row r="167" spans="4:22" x14ac:dyDescent="0.25">
      <c r="D167" s="6"/>
      <c r="E167" s="80"/>
      <c r="F167" s="8"/>
      <c r="G167" s="8"/>
      <c r="H167" s="8"/>
      <c r="I167" s="8"/>
      <c r="J167" s="8"/>
      <c r="K167" s="8"/>
      <c r="L167" s="8"/>
      <c r="M167" s="8"/>
      <c r="N167" s="8"/>
      <c r="O167" s="8"/>
      <c r="P167" s="8"/>
      <c r="Q167" s="9"/>
      <c r="R167" s="9"/>
      <c r="S167" s="9"/>
      <c r="T167" s="9"/>
      <c r="U167" s="9"/>
      <c r="V167" s="9"/>
    </row>
    <row r="168" spans="4:22" x14ac:dyDescent="0.25">
      <c r="D168" s="6"/>
      <c r="E168" s="80"/>
      <c r="F168" s="8"/>
      <c r="G168" s="8"/>
      <c r="H168" s="8"/>
      <c r="I168" s="8"/>
      <c r="J168" s="8"/>
      <c r="K168" s="8"/>
      <c r="L168" s="8"/>
      <c r="M168" s="8"/>
      <c r="N168" s="8"/>
      <c r="O168" s="8"/>
      <c r="P168" s="8"/>
      <c r="Q168" s="9"/>
      <c r="R168" s="9"/>
      <c r="S168" s="9"/>
      <c r="T168" s="9"/>
      <c r="U168" s="9"/>
      <c r="V168" s="9"/>
    </row>
    <row r="169" spans="4:22" x14ac:dyDescent="0.25">
      <c r="D169" s="6"/>
      <c r="E169" s="80"/>
      <c r="F169" s="8"/>
      <c r="G169" s="8"/>
      <c r="H169" s="8"/>
      <c r="I169" s="8"/>
      <c r="J169" s="8"/>
      <c r="K169" s="8"/>
      <c r="L169" s="8"/>
      <c r="M169" s="8"/>
      <c r="N169" s="8"/>
      <c r="O169" s="8"/>
      <c r="P169" s="8"/>
      <c r="Q169" s="9"/>
      <c r="R169" s="9"/>
      <c r="S169" s="9"/>
      <c r="T169" s="9"/>
      <c r="U169" s="9"/>
      <c r="V169" s="9"/>
    </row>
    <row r="170" spans="4:22" x14ac:dyDescent="0.25">
      <c r="D170" s="6"/>
      <c r="E170" s="80"/>
      <c r="F170" s="8"/>
      <c r="G170" s="8"/>
      <c r="H170" s="8"/>
      <c r="I170" s="8"/>
      <c r="J170" s="8"/>
      <c r="K170" s="8"/>
      <c r="L170" s="8"/>
      <c r="M170" s="8"/>
      <c r="N170" s="8"/>
      <c r="O170" s="8"/>
      <c r="P170" s="8"/>
      <c r="Q170" s="9"/>
      <c r="R170" s="9"/>
      <c r="S170" s="9"/>
      <c r="T170" s="9"/>
      <c r="U170" s="9"/>
      <c r="V170" s="9"/>
    </row>
    <row r="171" spans="4:22" x14ac:dyDescent="0.25">
      <c r="D171" s="6"/>
      <c r="E171" s="80"/>
      <c r="F171" s="8"/>
      <c r="G171" s="8"/>
      <c r="H171" s="8"/>
      <c r="I171" s="8"/>
      <c r="J171" s="8"/>
      <c r="K171" s="8"/>
      <c r="L171" s="8"/>
      <c r="M171" s="8"/>
      <c r="N171" s="8"/>
      <c r="O171" s="8"/>
      <c r="P171" s="8"/>
      <c r="Q171" s="9"/>
      <c r="R171" s="9"/>
      <c r="S171" s="9"/>
      <c r="T171" s="9"/>
      <c r="U171" s="9"/>
      <c r="V171" s="9"/>
    </row>
    <row r="172" spans="4:22" x14ac:dyDescent="0.25">
      <c r="D172" s="6"/>
      <c r="E172" s="80"/>
      <c r="F172" s="8"/>
      <c r="G172" s="8"/>
      <c r="H172" s="8"/>
      <c r="I172" s="8"/>
      <c r="J172" s="8"/>
      <c r="K172" s="8"/>
      <c r="L172" s="8"/>
      <c r="M172" s="8"/>
      <c r="N172" s="8"/>
      <c r="O172" s="8"/>
      <c r="P172" s="8"/>
      <c r="Q172" s="9"/>
      <c r="R172" s="9"/>
      <c r="S172" s="9"/>
      <c r="T172" s="9"/>
      <c r="U172" s="9"/>
      <c r="V172" s="9"/>
    </row>
    <row r="173" spans="4:22" x14ac:dyDescent="0.25">
      <c r="D173" s="6"/>
      <c r="E173" s="80"/>
      <c r="F173" s="8"/>
      <c r="G173" s="8"/>
      <c r="H173" s="8"/>
      <c r="I173" s="8"/>
      <c r="J173" s="8"/>
      <c r="K173" s="8"/>
      <c r="L173" s="8"/>
      <c r="M173" s="8"/>
      <c r="N173" s="8"/>
      <c r="O173" s="8"/>
      <c r="P173" s="8"/>
      <c r="Q173" s="9"/>
      <c r="R173" s="9"/>
      <c r="S173" s="9"/>
      <c r="T173" s="9"/>
      <c r="U173" s="9"/>
      <c r="V173" s="9"/>
    </row>
    <row r="174" spans="4:22" x14ac:dyDescent="0.25">
      <c r="D174" s="6"/>
      <c r="E174" s="80"/>
      <c r="F174" s="8"/>
      <c r="G174" s="8"/>
      <c r="H174" s="8"/>
      <c r="I174" s="8"/>
      <c r="J174" s="8"/>
      <c r="K174" s="8"/>
      <c r="L174" s="8"/>
      <c r="M174" s="8"/>
      <c r="N174" s="8"/>
      <c r="O174" s="8"/>
      <c r="P174" s="8"/>
      <c r="Q174" s="9"/>
      <c r="R174" s="9"/>
      <c r="S174" s="9"/>
      <c r="T174" s="9"/>
      <c r="U174" s="9"/>
      <c r="V174" s="9"/>
    </row>
    <row r="175" spans="4:22" x14ac:dyDescent="0.25">
      <c r="D175" s="6"/>
      <c r="E175" s="80"/>
      <c r="F175" s="8"/>
      <c r="G175" s="8"/>
      <c r="H175" s="8"/>
      <c r="I175" s="8"/>
      <c r="J175" s="8"/>
      <c r="K175" s="8"/>
      <c r="L175" s="8"/>
      <c r="M175" s="8"/>
      <c r="N175" s="8"/>
      <c r="O175" s="8"/>
      <c r="P175" s="8"/>
      <c r="Q175" s="9"/>
      <c r="R175" s="9"/>
      <c r="S175" s="9"/>
      <c r="T175" s="9"/>
      <c r="U175" s="9"/>
      <c r="V175" s="9"/>
    </row>
    <row r="176" spans="4:22" x14ac:dyDescent="0.25">
      <c r="D176" s="6"/>
      <c r="E176" s="80"/>
      <c r="F176" s="8"/>
      <c r="G176" s="8"/>
      <c r="H176" s="8"/>
      <c r="I176" s="8"/>
      <c r="J176" s="8"/>
      <c r="K176" s="8"/>
      <c r="L176" s="8"/>
      <c r="M176" s="8"/>
      <c r="N176" s="8"/>
      <c r="O176" s="8"/>
      <c r="P176" s="8"/>
      <c r="Q176" s="9"/>
      <c r="R176" s="9"/>
      <c r="S176" s="9"/>
      <c r="T176" s="9"/>
      <c r="U176" s="9"/>
      <c r="V176" s="9"/>
    </row>
    <row r="177" spans="4:25" x14ac:dyDescent="0.25">
      <c r="D177" s="6"/>
      <c r="E177" s="80"/>
      <c r="F177" s="8"/>
      <c r="G177" s="8"/>
      <c r="H177" s="8"/>
      <c r="I177" s="8"/>
      <c r="J177" s="8"/>
      <c r="K177" s="8"/>
      <c r="L177" s="8"/>
      <c r="M177" s="8"/>
      <c r="N177" s="8"/>
      <c r="O177" s="8"/>
      <c r="P177" s="8"/>
      <c r="Q177" s="9"/>
      <c r="R177" s="9"/>
      <c r="S177" s="9"/>
      <c r="T177" s="9"/>
      <c r="U177" s="9"/>
      <c r="V177" s="9"/>
      <c r="X177" s="8"/>
      <c r="Y177" s="8"/>
    </row>
    <row r="178" spans="4:25" x14ac:dyDescent="0.25">
      <c r="D178" s="6"/>
      <c r="E178" s="80"/>
      <c r="F178" s="8"/>
      <c r="G178" s="8"/>
      <c r="H178" s="8"/>
      <c r="I178" s="8"/>
      <c r="J178" s="8"/>
      <c r="K178" s="8"/>
      <c r="L178" s="8"/>
      <c r="M178" s="8"/>
      <c r="N178" s="8"/>
      <c r="O178" s="8"/>
      <c r="P178" s="8"/>
      <c r="Q178" s="9"/>
      <c r="R178" s="9"/>
      <c r="S178" s="9"/>
      <c r="T178" s="9"/>
      <c r="U178" s="9"/>
      <c r="V178" s="9"/>
      <c r="X178" s="8"/>
      <c r="Y178" s="8"/>
    </row>
    <row r="179" spans="4:25" x14ac:dyDescent="0.25">
      <c r="D179" s="6"/>
      <c r="E179" s="80"/>
      <c r="F179" s="8"/>
      <c r="G179" s="8"/>
      <c r="H179" s="8"/>
      <c r="I179" s="8"/>
      <c r="J179" s="8"/>
      <c r="K179" s="8"/>
      <c r="L179" s="8"/>
      <c r="M179" s="8"/>
      <c r="N179" s="8"/>
      <c r="O179" s="8"/>
      <c r="P179" s="8"/>
      <c r="Q179" s="9"/>
      <c r="R179" s="9"/>
      <c r="S179" s="9"/>
      <c r="T179" s="9"/>
      <c r="U179" s="9"/>
      <c r="V179" s="9"/>
      <c r="X179" s="8"/>
      <c r="Y179" s="8"/>
    </row>
    <row r="180" spans="4:25" x14ac:dyDescent="0.25">
      <c r="D180" s="6"/>
      <c r="E180" s="80"/>
      <c r="F180" s="8"/>
      <c r="G180" s="8"/>
      <c r="H180" s="8"/>
      <c r="I180" s="8"/>
      <c r="J180" s="8"/>
      <c r="K180" s="8"/>
      <c r="L180" s="8"/>
      <c r="M180" s="8"/>
      <c r="N180" s="8"/>
      <c r="O180" s="8"/>
      <c r="P180" s="8"/>
      <c r="Q180" s="9"/>
      <c r="R180" s="9"/>
      <c r="S180" s="9"/>
      <c r="T180" s="9"/>
      <c r="U180" s="9"/>
      <c r="V180" s="9"/>
      <c r="X180" s="8"/>
      <c r="Y180" s="8"/>
    </row>
    <row r="181" spans="4:25" x14ac:dyDescent="0.25">
      <c r="D181" s="6"/>
      <c r="E181" s="80"/>
      <c r="F181" s="8"/>
      <c r="G181" s="8"/>
      <c r="H181" s="8"/>
      <c r="I181" s="8"/>
      <c r="J181" s="8"/>
      <c r="K181" s="8"/>
      <c r="L181" s="8"/>
      <c r="M181" s="8"/>
      <c r="N181" s="8"/>
      <c r="O181" s="8"/>
      <c r="P181" s="8"/>
      <c r="Q181" s="9"/>
      <c r="R181" s="9"/>
      <c r="S181" s="9"/>
      <c r="T181" s="9"/>
      <c r="U181" s="9"/>
      <c r="V181" s="9"/>
      <c r="X181" s="8"/>
      <c r="Y181" s="8"/>
    </row>
    <row r="182" spans="4:25" x14ac:dyDescent="0.25">
      <c r="D182" s="6"/>
      <c r="E182" s="80"/>
      <c r="F182" s="8"/>
      <c r="G182" s="8"/>
      <c r="H182" s="8"/>
      <c r="I182" s="8"/>
      <c r="J182" s="8"/>
      <c r="K182" s="8"/>
      <c r="L182" s="8"/>
      <c r="M182" s="8"/>
      <c r="N182" s="8"/>
      <c r="O182" s="8"/>
      <c r="P182" s="8"/>
      <c r="Q182" s="9"/>
      <c r="R182" s="9"/>
      <c r="S182" s="9"/>
      <c r="T182" s="9"/>
      <c r="U182" s="9"/>
      <c r="V182" s="9"/>
      <c r="X182" s="8"/>
      <c r="Y182" s="8"/>
    </row>
    <row r="183" spans="4:25" x14ac:dyDescent="0.25">
      <c r="D183" s="6"/>
      <c r="E183" s="80"/>
      <c r="F183" s="8"/>
      <c r="G183" s="8"/>
      <c r="H183" s="8"/>
      <c r="I183" s="8"/>
      <c r="J183" s="8"/>
      <c r="K183" s="8"/>
      <c r="L183" s="8"/>
      <c r="M183" s="8"/>
      <c r="N183" s="8"/>
      <c r="O183" s="8"/>
      <c r="P183" s="8"/>
      <c r="Q183" s="9"/>
      <c r="R183" s="9"/>
      <c r="S183" s="9"/>
      <c r="T183" s="9"/>
      <c r="U183" s="9"/>
      <c r="V183" s="9"/>
      <c r="X183" s="8"/>
      <c r="Y183" s="8"/>
    </row>
    <row r="184" spans="4:25" x14ac:dyDescent="0.25">
      <c r="D184" s="6"/>
      <c r="E184" s="80"/>
      <c r="F184" s="8"/>
      <c r="G184" s="8"/>
      <c r="H184" s="8"/>
      <c r="I184" s="8"/>
      <c r="J184" s="8"/>
      <c r="K184" s="8"/>
      <c r="L184" s="8"/>
      <c r="M184" s="8"/>
      <c r="N184" s="8"/>
      <c r="O184" s="8"/>
      <c r="P184" s="8"/>
      <c r="Q184" s="9"/>
      <c r="R184" s="9"/>
      <c r="S184" s="9"/>
      <c r="T184" s="9"/>
      <c r="U184" s="9"/>
      <c r="V184" s="9"/>
    </row>
    <row r="185" spans="4:25" x14ac:dyDescent="0.25">
      <c r="D185" s="6"/>
      <c r="E185" s="80"/>
      <c r="F185" s="8"/>
      <c r="G185" s="8"/>
      <c r="H185" s="8"/>
      <c r="I185" s="8"/>
      <c r="J185" s="8"/>
      <c r="K185" s="8"/>
      <c r="L185" s="8"/>
      <c r="M185" s="8"/>
      <c r="N185" s="8"/>
      <c r="O185" s="8"/>
      <c r="P185" s="8"/>
      <c r="Q185" s="9"/>
      <c r="R185" s="9"/>
      <c r="S185" s="9"/>
      <c r="T185" s="9"/>
      <c r="U185" s="9"/>
      <c r="V185" s="9"/>
    </row>
    <row r="186" spans="4:25" x14ac:dyDescent="0.25">
      <c r="D186" s="6"/>
      <c r="E186" s="80"/>
      <c r="F186" s="8"/>
      <c r="G186" s="8"/>
      <c r="H186" s="8"/>
      <c r="I186" s="8"/>
      <c r="J186" s="8"/>
      <c r="K186" s="8"/>
      <c r="L186" s="8"/>
      <c r="M186" s="8"/>
      <c r="N186" s="8"/>
      <c r="O186" s="8"/>
      <c r="P186" s="8"/>
      <c r="Q186" s="9"/>
      <c r="R186" s="9"/>
      <c r="S186" s="9"/>
      <c r="T186" s="9"/>
      <c r="U186" s="9"/>
      <c r="V186" s="9"/>
    </row>
    <row r="187" spans="4:25" x14ac:dyDescent="0.25">
      <c r="D187" s="6"/>
      <c r="E187" s="80"/>
      <c r="F187" s="8"/>
      <c r="G187" s="8"/>
      <c r="H187" s="8"/>
      <c r="I187" s="8"/>
      <c r="J187" s="8"/>
      <c r="K187" s="8"/>
      <c r="L187" s="8"/>
      <c r="M187" s="8"/>
      <c r="N187" s="8"/>
      <c r="O187" s="8"/>
      <c r="P187" s="8"/>
      <c r="Q187" s="9"/>
      <c r="R187" s="9"/>
      <c r="S187" s="9"/>
      <c r="T187" s="9"/>
      <c r="U187" s="9"/>
      <c r="V187" s="9"/>
    </row>
    <row r="188" spans="4:25" x14ac:dyDescent="0.25">
      <c r="D188" s="6"/>
      <c r="E188" s="80"/>
      <c r="F188" s="8"/>
      <c r="G188" s="8"/>
      <c r="H188" s="8"/>
      <c r="I188" s="8"/>
      <c r="J188" s="8"/>
      <c r="K188" s="8"/>
      <c r="L188" s="8"/>
      <c r="M188" s="8"/>
      <c r="N188" s="8"/>
      <c r="O188" s="8"/>
      <c r="P188" s="8"/>
      <c r="Q188" s="9"/>
      <c r="R188" s="9"/>
      <c r="S188" s="9"/>
      <c r="T188" s="9"/>
      <c r="U188" s="9"/>
      <c r="V188" s="9"/>
    </row>
    <row r="189" spans="4:25" x14ac:dyDescent="0.25">
      <c r="D189" s="6"/>
      <c r="E189" s="80"/>
      <c r="F189" s="8"/>
      <c r="G189" s="8"/>
      <c r="H189" s="8"/>
      <c r="I189" s="8"/>
      <c r="J189" s="8"/>
      <c r="K189" s="8"/>
      <c r="L189" s="8"/>
      <c r="M189" s="8"/>
      <c r="N189" s="8"/>
      <c r="O189" s="8"/>
      <c r="P189" s="8"/>
      <c r="Q189" s="9"/>
      <c r="R189" s="9"/>
      <c r="S189" s="9"/>
      <c r="T189" s="9"/>
      <c r="U189" s="9"/>
      <c r="V189" s="9"/>
    </row>
    <row r="190" spans="4:25" x14ac:dyDescent="0.25">
      <c r="D190" s="6"/>
      <c r="E190" s="80"/>
      <c r="F190" s="8"/>
      <c r="G190" s="8"/>
      <c r="H190" s="8"/>
      <c r="I190" s="8"/>
      <c r="J190" s="8"/>
      <c r="K190" s="8"/>
      <c r="L190" s="8"/>
      <c r="M190" s="8"/>
      <c r="N190" s="8"/>
      <c r="O190" s="8"/>
      <c r="P190" s="8"/>
      <c r="Q190" s="9"/>
      <c r="R190" s="9"/>
      <c r="S190" s="9"/>
      <c r="T190" s="9"/>
      <c r="U190" s="9"/>
      <c r="V190" s="9"/>
    </row>
    <row r="191" spans="4:25" x14ac:dyDescent="0.25">
      <c r="D191" s="6"/>
      <c r="E191" s="80"/>
      <c r="F191" s="8"/>
      <c r="G191" s="8"/>
      <c r="H191" s="8"/>
      <c r="I191" s="8"/>
      <c r="J191" s="8"/>
      <c r="K191" s="8"/>
      <c r="L191" s="8"/>
      <c r="M191" s="8"/>
      <c r="N191" s="8"/>
      <c r="O191" s="8"/>
      <c r="P191" s="8"/>
      <c r="Q191" s="9"/>
      <c r="R191" s="9"/>
      <c r="S191" s="9"/>
      <c r="T191" s="9"/>
      <c r="U191" s="9"/>
      <c r="V191" s="9"/>
    </row>
    <row r="192" spans="4:25" x14ac:dyDescent="0.25">
      <c r="D192" s="6"/>
      <c r="E192" s="80"/>
      <c r="F192" s="8"/>
      <c r="G192" s="8"/>
      <c r="H192" s="8"/>
      <c r="I192" s="8"/>
      <c r="J192" s="8"/>
      <c r="K192" s="8"/>
      <c r="L192" s="8"/>
      <c r="M192" s="8"/>
      <c r="N192" s="8"/>
      <c r="O192" s="8"/>
      <c r="P192" s="8"/>
      <c r="Q192" s="9"/>
      <c r="R192" s="9"/>
      <c r="S192" s="9"/>
      <c r="T192" s="9"/>
      <c r="U192" s="9"/>
      <c r="V192" s="9"/>
    </row>
    <row r="193" spans="4:22" x14ac:dyDescent="0.25">
      <c r="D193" s="6"/>
      <c r="E193" s="80"/>
      <c r="F193" s="8"/>
      <c r="G193" s="8"/>
      <c r="H193" s="8"/>
      <c r="I193" s="8"/>
      <c r="J193" s="8"/>
      <c r="K193" s="8"/>
      <c r="L193" s="8"/>
      <c r="M193" s="8"/>
      <c r="N193" s="8"/>
      <c r="O193" s="8"/>
      <c r="P193" s="8"/>
      <c r="Q193" s="9"/>
      <c r="R193" s="9"/>
      <c r="S193" s="9"/>
      <c r="T193" s="9"/>
      <c r="U193" s="9"/>
      <c r="V193" s="9"/>
    </row>
    <row r="194" spans="4:22" x14ac:dyDescent="0.25">
      <c r="D194" s="6"/>
      <c r="E194" s="80"/>
      <c r="F194" s="8"/>
      <c r="G194" s="8"/>
      <c r="H194" s="8"/>
      <c r="I194" s="8"/>
      <c r="J194" s="8"/>
      <c r="K194" s="8"/>
      <c r="L194" s="8"/>
      <c r="M194" s="8"/>
      <c r="N194" s="8"/>
      <c r="O194" s="8"/>
      <c r="P194" s="8"/>
      <c r="Q194" s="9"/>
      <c r="R194" s="9"/>
      <c r="S194" s="9"/>
      <c r="T194" s="9"/>
      <c r="U194" s="9"/>
      <c r="V194" s="9"/>
    </row>
    <row r="195" spans="4:22" x14ac:dyDescent="0.25">
      <c r="D195" s="6"/>
      <c r="E195" s="80"/>
      <c r="F195" s="8"/>
      <c r="G195" s="8"/>
      <c r="H195" s="8"/>
      <c r="I195" s="8"/>
      <c r="J195" s="8"/>
      <c r="K195" s="8"/>
      <c r="L195" s="8"/>
      <c r="M195" s="8"/>
      <c r="N195" s="8"/>
      <c r="O195" s="8"/>
      <c r="P195" s="8"/>
      <c r="Q195" s="9"/>
      <c r="R195" s="9"/>
      <c r="S195" s="9"/>
      <c r="T195" s="9"/>
      <c r="U195" s="9"/>
      <c r="V195" s="9"/>
    </row>
    <row r="196" spans="4:22" x14ac:dyDescent="0.25">
      <c r="D196" s="6"/>
      <c r="E196" s="80"/>
      <c r="F196" s="8"/>
      <c r="G196" s="8"/>
      <c r="H196" s="8"/>
      <c r="I196" s="8"/>
      <c r="J196" s="8"/>
      <c r="K196" s="8"/>
      <c r="L196" s="8"/>
      <c r="M196" s="8"/>
      <c r="N196" s="8"/>
      <c r="O196" s="8"/>
      <c r="P196" s="8"/>
      <c r="Q196" s="9"/>
      <c r="R196" s="9"/>
      <c r="S196" s="9"/>
      <c r="T196" s="9"/>
      <c r="U196" s="9"/>
      <c r="V196" s="9"/>
    </row>
    <row r="197" spans="4:22" x14ac:dyDescent="0.25">
      <c r="D197" s="6"/>
      <c r="E197" s="80"/>
      <c r="F197" s="8"/>
      <c r="G197" s="8"/>
      <c r="H197" s="8"/>
      <c r="I197" s="8"/>
      <c r="J197" s="8"/>
      <c r="K197" s="8"/>
      <c r="L197" s="8"/>
      <c r="M197" s="8"/>
      <c r="N197" s="8"/>
      <c r="O197" s="8"/>
      <c r="P197" s="8"/>
      <c r="Q197" s="9"/>
      <c r="R197" s="9"/>
      <c r="S197" s="9"/>
      <c r="T197" s="9"/>
      <c r="U197" s="9"/>
      <c r="V197" s="9"/>
    </row>
    <row r="198" spans="4:22" x14ac:dyDescent="0.25">
      <c r="D198" s="6"/>
      <c r="E198" s="80"/>
      <c r="F198" s="8"/>
      <c r="G198" s="8"/>
      <c r="H198" s="8"/>
      <c r="I198" s="8"/>
      <c r="J198" s="8"/>
      <c r="K198" s="8"/>
      <c r="L198" s="8"/>
      <c r="M198" s="8"/>
      <c r="N198" s="8"/>
      <c r="O198" s="8"/>
      <c r="P198" s="8"/>
      <c r="Q198" s="9"/>
      <c r="R198" s="9"/>
      <c r="S198" s="9"/>
      <c r="T198" s="9"/>
      <c r="U198" s="9"/>
      <c r="V198" s="9"/>
    </row>
    <row r="199" spans="4:22" x14ac:dyDescent="0.25">
      <c r="D199" s="6"/>
      <c r="E199" s="80"/>
      <c r="F199" s="8"/>
      <c r="G199" s="8"/>
      <c r="H199" s="8"/>
      <c r="I199" s="8"/>
      <c r="J199" s="8"/>
      <c r="K199" s="8"/>
      <c r="L199" s="8"/>
      <c r="M199" s="8"/>
      <c r="N199" s="8"/>
      <c r="O199" s="8"/>
      <c r="P199" s="8"/>
      <c r="Q199" s="9"/>
      <c r="R199" s="9"/>
      <c r="S199" s="9"/>
      <c r="T199" s="9"/>
      <c r="U199" s="9"/>
      <c r="V199" s="9"/>
    </row>
    <row r="200" spans="4:22" x14ac:dyDescent="0.25">
      <c r="D200" s="6"/>
      <c r="E200" s="80"/>
      <c r="F200" s="8"/>
      <c r="G200" s="8"/>
      <c r="H200" s="8"/>
      <c r="I200" s="8"/>
      <c r="J200" s="8"/>
      <c r="K200" s="8"/>
      <c r="L200" s="8"/>
      <c r="M200" s="8"/>
      <c r="N200" s="8"/>
      <c r="O200" s="8"/>
      <c r="P200" s="8"/>
      <c r="Q200" s="9"/>
      <c r="R200" s="9"/>
      <c r="S200" s="9"/>
      <c r="T200" s="9"/>
      <c r="U200" s="9"/>
      <c r="V200" s="9"/>
    </row>
    <row r="201" spans="4:22" x14ac:dyDescent="0.25">
      <c r="D201" s="6"/>
      <c r="E201" s="80"/>
      <c r="F201" s="8"/>
      <c r="G201" s="8"/>
      <c r="H201" s="8"/>
      <c r="I201" s="8"/>
      <c r="J201" s="8"/>
      <c r="K201" s="8"/>
      <c r="L201" s="8"/>
      <c r="M201" s="8"/>
      <c r="N201" s="8"/>
      <c r="O201" s="8"/>
      <c r="P201" s="8"/>
      <c r="Q201" s="9"/>
      <c r="R201" s="9"/>
      <c r="S201" s="9"/>
      <c r="T201" s="9"/>
      <c r="U201" s="9"/>
      <c r="V201" s="9"/>
    </row>
    <row r="202" spans="4:22" x14ac:dyDescent="0.25">
      <c r="D202" s="6"/>
      <c r="E202" s="80"/>
      <c r="F202" s="8"/>
      <c r="G202" s="8"/>
      <c r="H202" s="8"/>
      <c r="I202" s="8"/>
      <c r="J202" s="8"/>
      <c r="K202" s="8"/>
      <c r="L202" s="8"/>
      <c r="M202" s="8"/>
      <c r="N202" s="8"/>
      <c r="O202" s="8"/>
      <c r="P202" s="8"/>
      <c r="Q202" s="9"/>
      <c r="R202" s="9"/>
      <c r="S202" s="9"/>
      <c r="T202" s="9"/>
      <c r="U202" s="9"/>
      <c r="V202" s="9"/>
    </row>
    <row r="203" spans="4:22" x14ac:dyDescent="0.25">
      <c r="D203" s="6"/>
      <c r="E203" s="80"/>
      <c r="F203" s="8"/>
      <c r="G203" s="8"/>
      <c r="H203" s="8"/>
      <c r="I203" s="8"/>
      <c r="J203" s="8"/>
      <c r="K203" s="8"/>
      <c r="L203" s="8"/>
      <c r="M203" s="8"/>
      <c r="N203" s="8"/>
      <c r="O203" s="8"/>
      <c r="P203" s="8"/>
      <c r="Q203" s="9"/>
      <c r="R203" s="9"/>
      <c r="S203" s="9"/>
      <c r="T203" s="9"/>
      <c r="U203" s="9"/>
      <c r="V203" s="9"/>
    </row>
    <row r="204" spans="4:22" x14ac:dyDescent="0.25">
      <c r="D204" s="6"/>
      <c r="E204" s="80"/>
      <c r="F204" s="8"/>
      <c r="G204" s="8"/>
      <c r="H204" s="8"/>
      <c r="I204" s="8"/>
      <c r="J204" s="8"/>
      <c r="K204" s="8"/>
      <c r="L204" s="8"/>
      <c r="M204" s="8"/>
      <c r="N204" s="8"/>
      <c r="O204" s="8"/>
      <c r="P204" s="8"/>
      <c r="Q204" s="9"/>
      <c r="R204" s="9"/>
      <c r="S204" s="9"/>
      <c r="T204" s="9"/>
      <c r="U204" s="9"/>
      <c r="V204" s="9"/>
    </row>
    <row r="205" spans="4:22" x14ac:dyDescent="0.25">
      <c r="D205" s="6"/>
      <c r="E205" s="80"/>
      <c r="F205" s="8"/>
      <c r="G205" s="8"/>
      <c r="H205" s="8"/>
      <c r="I205" s="8"/>
      <c r="J205" s="8"/>
      <c r="K205" s="8"/>
      <c r="L205" s="8"/>
      <c r="M205" s="8"/>
      <c r="N205" s="8"/>
      <c r="O205" s="8"/>
      <c r="P205" s="8"/>
      <c r="Q205" s="9"/>
      <c r="R205" s="9"/>
      <c r="S205" s="9"/>
      <c r="T205" s="9"/>
      <c r="U205" s="9"/>
      <c r="V205" s="9"/>
    </row>
    <row r="206" spans="4:22" x14ac:dyDescent="0.25">
      <c r="D206" s="6"/>
      <c r="E206" s="80"/>
      <c r="F206" s="8"/>
      <c r="G206" s="8"/>
      <c r="H206" s="8"/>
      <c r="I206" s="8"/>
      <c r="J206" s="8"/>
      <c r="K206" s="8"/>
      <c r="L206" s="8"/>
      <c r="M206" s="8"/>
      <c r="N206" s="8"/>
      <c r="O206" s="8"/>
      <c r="P206" s="8"/>
      <c r="Q206" s="9"/>
      <c r="R206" s="9"/>
      <c r="S206" s="9"/>
      <c r="T206" s="9"/>
      <c r="U206" s="9"/>
      <c r="V206" s="9"/>
    </row>
    <row r="207" spans="4:22" x14ac:dyDescent="0.25">
      <c r="D207" s="6"/>
      <c r="E207" s="80"/>
      <c r="F207" s="8"/>
      <c r="G207" s="8"/>
      <c r="H207" s="8"/>
      <c r="I207" s="8"/>
      <c r="J207" s="8"/>
      <c r="K207" s="8"/>
      <c r="L207" s="8"/>
      <c r="M207" s="8"/>
      <c r="N207" s="8"/>
      <c r="O207" s="8"/>
      <c r="P207" s="8"/>
      <c r="Q207" s="9"/>
      <c r="R207" s="9"/>
      <c r="S207" s="9"/>
      <c r="T207" s="9"/>
      <c r="U207" s="9"/>
      <c r="V207" s="9"/>
    </row>
    <row r="208" spans="4:22" x14ac:dyDescent="0.25">
      <c r="D208" s="6"/>
      <c r="E208" s="80"/>
      <c r="F208" s="8"/>
      <c r="G208" s="8"/>
      <c r="H208" s="8"/>
      <c r="I208" s="8"/>
      <c r="J208" s="8"/>
      <c r="K208" s="8"/>
      <c r="L208" s="8"/>
      <c r="M208" s="8"/>
      <c r="N208" s="8"/>
      <c r="O208" s="8"/>
      <c r="P208" s="8"/>
      <c r="Q208" s="9"/>
      <c r="R208" s="9"/>
      <c r="S208" s="9"/>
      <c r="T208" s="9"/>
      <c r="U208" s="9"/>
      <c r="V208" s="9"/>
    </row>
    <row r="209" spans="4:22" x14ac:dyDescent="0.25">
      <c r="D209" s="6"/>
      <c r="E209" s="80"/>
      <c r="F209" s="8"/>
      <c r="G209" s="8"/>
      <c r="H209" s="8"/>
      <c r="I209" s="8"/>
      <c r="J209" s="8"/>
      <c r="K209" s="8"/>
      <c r="L209" s="8"/>
      <c r="M209" s="8"/>
      <c r="N209" s="8"/>
      <c r="O209" s="8"/>
      <c r="P209" s="8"/>
      <c r="Q209" s="9"/>
      <c r="R209" s="9"/>
      <c r="S209" s="9"/>
      <c r="T209" s="9"/>
      <c r="U209" s="9"/>
      <c r="V209" s="9"/>
    </row>
    <row r="210" spans="4:22" x14ac:dyDescent="0.25">
      <c r="D210" s="6"/>
      <c r="E210" s="80"/>
      <c r="F210" s="8"/>
      <c r="G210" s="8"/>
      <c r="H210" s="8"/>
      <c r="I210" s="8"/>
      <c r="J210" s="8"/>
      <c r="K210" s="8"/>
      <c r="L210" s="8"/>
      <c r="M210" s="8"/>
      <c r="N210" s="8"/>
      <c r="O210" s="8"/>
      <c r="P210" s="8"/>
      <c r="Q210" s="9"/>
      <c r="R210" s="9"/>
      <c r="S210" s="9"/>
      <c r="T210" s="9"/>
      <c r="U210" s="9"/>
      <c r="V210" s="9"/>
    </row>
    <row r="211" spans="4:22" x14ac:dyDescent="0.25">
      <c r="D211" s="6"/>
      <c r="E211" s="80"/>
      <c r="F211" s="8"/>
      <c r="G211" s="8"/>
      <c r="H211" s="8"/>
      <c r="I211" s="8"/>
      <c r="J211" s="8"/>
      <c r="K211" s="8"/>
      <c r="L211" s="8"/>
      <c r="M211" s="8"/>
      <c r="N211" s="8"/>
      <c r="O211" s="8"/>
      <c r="P211" s="8"/>
      <c r="Q211" s="9"/>
      <c r="R211" s="9"/>
      <c r="S211" s="9"/>
      <c r="T211" s="9"/>
      <c r="U211" s="9"/>
      <c r="V211" s="9"/>
    </row>
    <row r="212" spans="4:22" x14ac:dyDescent="0.25">
      <c r="D212" s="6"/>
      <c r="E212" s="80"/>
      <c r="F212" s="8"/>
      <c r="G212" s="8"/>
      <c r="H212" s="8"/>
      <c r="I212" s="8"/>
      <c r="J212" s="8"/>
      <c r="K212" s="8"/>
      <c r="L212" s="8"/>
      <c r="M212" s="8"/>
      <c r="N212" s="8"/>
      <c r="O212" s="8"/>
      <c r="P212" s="8"/>
      <c r="Q212" s="9"/>
      <c r="R212" s="9"/>
      <c r="S212" s="9"/>
      <c r="T212" s="9"/>
      <c r="U212" s="9"/>
      <c r="V212" s="9"/>
    </row>
    <row r="213" spans="4:22" x14ac:dyDescent="0.25">
      <c r="D213" s="6"/>
      <c r="E213" s="80"/>
      <c r="F213" s="8"/>
      <c r="G213" s="8"/>
      <c r="H213" s="8"/>
      <c r="I213" s="8"/>
      <c r="J213" s="8"/>
      <c r="K213" s="8"/>
      <c r="L213" s="8"/>
      <c r="M213" s="8"/>
      <c r="N213" s="8"/>
      <c r="O213" s="8"/>
      <c r="P213" s="8"/>
      <c r="Q213" s="9"/>
      <c r="R213" s="9"/>
      <c r="S213" s="9"/>
      <c r="T213" s="9"/>
      <c r="U213" s="9"/>
      <c r="V213" s="9"/>
    </row>
    <row r="214" spans="4:22" x14ac:dyDescent="0.25">
      <c r="D214" s="6"/>
      <c r="E214" s="80"/>
      <c r="F214" s="8"/>
      <c r="G214" s="8"/>
      <c r="H214" s="8"/>
      <c r="I214" s="8"/>
      <c r="J214" s="8"/>
      <c r="K214" s="8"/>
      <c r="L214" s="8"/>
      <c r="M214" s="8"/>
      <c r="N214" s="8"/>
      <c r="O214" s="8"/>
      <c r="P214" s="8"/>
      <c r="Q214" s="9"/>
      <c r="R214" s="9"/>
      <c r="S214" s="9"/>
      <c r="T214" s="9"/>
      <c r="U214" s="9"/>
      <c r="V214" s="9"/>
    </row>
    <row r="215" spans="4:22" x14ac:dyDescent="0.25">
      <c r="D215" s="6"/>
      <c r="E215" s="80"/>
      <c r="F215" s="8"/>
      <c r="G215" s="8"/>
      <c r="H215" s="8"/>
      <c r="I215" s="8"/>
      <c r="J215" s="8"/>
      <c r="K215" s="8"/>
      <c r="L215" s="8"/>
      <c r="M215" s="8"/>
      <c r="N215" s="8"/>
      <c r="O215" s="8"/>
      <c r="P215" s="8"/>
      <c r="Q215" s="9"/>
      <c r="R215" s="9"/>
      <c r="S215" s="9"/>
      <c r="T215" s="9"/>
      <c r="U215" s="9"/>
      <c r="V215" s="9"/>
    </row>
    <row r="216" spans="4:22" x14ac:dyDescent="0.25">
      <c r="D216" s="6"/>
      <c r="E216" s="80"/>
      <c r="F216" s="8"/>
      <c r="G216" s="8"/>
      <c r="H216" s="8"/>
      <c r="I216" s="8"/>
      <c r="J216" s="8"/>
      <c r="K216" s="8"/>
      <c r="L216" s="8"/>
      <c r="M216" s="8"/>
      <c r="N216" s="8"/>
      <c r="O216" s="8"/>
      <c r="P216" s="8"/>
      <c r="Q216" s="9"/>
      <c r="R216" s="9"/>
      <c r="S216" s="9"/>
      <c r="T216" s="9"/>
      <c r="U216" s="9"/>
      <c r="V216" s="9"/>
    </row>
    <row r="217" spans="4:22" x14ac:dyDescent="0.25">
      <c r="D217" s="6"/>
      <c r="E217" s="80"/>
      <c r="F217" s="8"/>
      <c r="G217" s="8"/>
      <c r="H217" s="8"/>
      <c r="I217" s="8"/>
      <c r="J217" s="8"/>
      <c r="K217" s="8"/>
      <c r="L217" s="8"/>
      <c r="M217" s="8"/>
      <c r="N217" s="8"/>
      <c r="O217" s="8"/>
      <c r="P217" s="8"/>
      <c r="Q217" s="9"/>
      <c r="R217" s="9"/>
      <c r="S217" s="9"/>
      <c r="T217" s="9"/>
      <c r="U217" s="9"/>
      <c r="V217" s="9"/>
    </row>
    <row r="218" spans="4:22" x14ac:dyDescent="0.25">
      <c r="D218" s="6"/>
      <c r="E218" s="80"/>
      <c r="F218" s="8"/>
      <c r="G218" s="8"/>
      <c r="H218" s="8"/>
      <c r="I218" s="8"/>
      <c r="J218" s="8"/>
      <c r="K218" s="8"/>
      <c r="L218" s="8"/>
      <c r="M218" s="8"/>
      <c r="N218" s="8"/>
      <c r="O218" s="8"/>
      <c r="P218" s="8"/>
      <c r="Q218" s="9"/>
      <c r="R218" s="9"/>
      <c r="S218" s="9"/>
      <c r="T218" s="9"/>
      <c r="U218" s="9"/>
      <c r="V218" s="9"/>
    </row>
    <row r="219" spans="4:22" x14ac:dyDescent="0.25">
      <c r="D219" s="6"/>
      <c r="E219" s="80"/>
      <c r="F219" s="8"/>
      <c r="G219" s="8"/>
      <c r="H219" s="8"/>
      <c r="I219" s="8"/>
      <c r="J219" s="8"/>
      <c r="K219" s="8"/>
      <c r="L219" s="8"/>
      <c r="M219" s="8"/>
      <c r="N219" s="8"/>
      <c r="O219" s="8"/>
      <c r="P219" s="8"/>
      <c r="Q219" s="9"/>
      <c r="R219" s="9"/>
      <c r="S219" s="9"/>
      <c r="T219" s="9"/>
      <c r="U219" s="9"/>
      <c r="V219" s="9"/>
    </row>
    <row r="220" spans="4:22" x14ac:dyDescent="0.25">
      <c r="D220" s="6"/>
      <c r="E220" s="80"/>
      <c r="F220" s="8"/>
      <c r="G220" s="8"/>
      <c r="H220" s="8"/>
      <c r="I220" s="8"/>
      <c r="J220" s="8"/>
      <c r="K220" s="8"/>
      <c r="L220" s="8"/>
      <c r="M220" s="8"/>
      <c r="N220" s="8"/>
      <c r="O220" s="8"/>
      <c r="P220" s="8"/>
      <c r="Q220" s="9"/>
      <c r="R220" s="9"/>
      <c r="S220" s="9"/>
      <c r="T220" s="9"/>
      <c r="U220" s="9"/>
      <c r="V220" s="9"/>
    </row>
    <row r="221" spans="4:22" x14ac:dyDescent="0.25">
      <c r="D221" s="6"/>
      <c r="E221" s="80"/>
      <c r="F221" s="8"/>
      <c r="G221" s="8"/>
      <c r="H221" s="8"/>
      <c r="I221" s="8"/>
      <c r="J221" s="8"/>
      <c r="K221" s="8"/>
      <c r="L221" s="8"/>
      <c r="M221" s="8"/>
      <c r="N221" s="8"/>
      <c r="O221" s="8"/>
      <c r="P221" s="8"/>
      <c r="Q221" s="9"/>
      <c r="R221" s="9"/>
      <c r="S221" s="9"/>
      <c r="T221" s="9"/>
      <c r="U221" s="9"/>
      <c r="V221" s="9"/>
    </row>
    <row r="222" spans="4:22" x14ac:dyDescent="0.25">
      <c r="D222" s="6"/>
      <c r="E222" s="80"/>
      <c r="F222" s="8"/>
      <c r="G222" s="8"/>
      <c r="H222" s="8"/>
      <c r="I222" s="8"/>
      <c r="J222" s="8"/>
      <c r="K222" s="8"/>
      <c r="L222" s="8"/>
      <c r="M222" s="8"/>
      <c r="N222" s="8"/>
      <c r="O222" s="8"/>
      <c r="P222" s="8"/>
      <c r="Q222" s="9"/>
      <c r="R222" s="9"/>
      <c r="S222" s="9"/>
      <c r="T222" s="9"/>
      <c r="U222" s="9"/>
      <c r="V222" s="9"/>
    </row>
    <row r="223" spans="4:22" x14ac:dyDescent="0.25">
      <c r="D223" s="6"/>
      <c r="E223" s="80"/>
      <c r="F223" s="8"/>
      <c r="G223" s="8"/>
      <c r="H223" s="8"/>
      <c r="I223" s="8"/>
      <c r="J223" s="8"/>
      <c r="K223" s="8"/>
      <c r="L223" s="8"/>
      <c r="M223" s="8"/>
      <c r="N223" s="8"/>
      <c r="O223" s="8"/>
      <c r="P223" s="8"/>
      <c r="Q223" s="9"/>
      <c r="R223" s="9"/>
      <c r="S223" s="9"/>
      <c r="T223" s="9"/>
      <c r="U223" s="9"/>
      <c r="V223" s="9"/>
    </row>
    <row r="224" spans="4:22" x14ac:dyDescent="0.25">
      <c r="D224" s="6"/>
      <c r="E224" s="80"/>
      <c r="F224" s="8"/>
      <c r="G224" s="8"/>
      <c r="H224" s="8"/>
      <c r="I224" s="8"/>
      <c r="J224" s="8"/>
      <c r="K224" s="8"/>
      <c r="L224" s="8"/>
      <c r="M224" s="8"/>
      <c r="N224" s="8"/>
      <c r="O224" s="8"/>
      <c r="P224" s="8"/>
      <c r="Q224" s="9"/>
      <c r="R224" s="9"/>
      <c r="S224" s="9"/>
      <c r="T224" s="9"/>
      <c r="U224" s="9"/>
      <c r="V224" s="9"/>
    </row>
    <row r="225" spans="4:22" x14ac:dyDescent="0.25">
      <c r="D225" s="6"/>
      <c r="E225" s="80"/>
      <c r="F225" s="8"/>
      <c r="G225" s="8"/>
      <c r="H225" s="8"/>
      <c r="I225" s="8"/>
      <c r="J225" s="8"/>
      <c r="K225" s="8"/>
      <c r="L225" s="8"/>
      <c r="M225" s="8"/>
      <c r="N225" s="8"/>
      <c r="O225" s="8"/>
      <c r="P225" s="8"/>
      <c r="Q225" s="9"/>
      <c r="R225" s="9"/>
      <c r="S225" s="9"/>
      <c r="T225" s="9"/>
      <c r="U225" s="9"/>
      <c r="V225" s="9"/>
    </row>
    <row r="226" spans="4:22" x14ac:dyDescent="0.25">
      <c r="D226" s="6"/>
      <c r="E226" s="80"/>
      <c r="F226" s="8"/>
      <c r="G226" s="8"/>
      <c r="H226" s="8"/>
      <c r="I226" s="8"/>
      <c r="J226" s="8"/>
      <c r="K226" s="8"/>
      <c r="L226" s="8"/>
      <c r="M226" s="8"/>
      <c r="N226" s="8"/>
      <c r="O226" s="8"/>
      <c r="P226" s="8"/>
      <c r="Q226" s="9"/>
      <c r="R226" s="9"/>
      <c r="S226" s="9"/>
      <c r="T226" s="9"/>
      <c r="U226" s="9"/>
      <c r="V226" s="9"/>
    </row>
    <row r="227" spans="4:22" x14ac:dyDescent="0.25">
      <c r="D227" s="6"/>
      <c r="E227" s="80"/>
      <c r="F227" s="8"/>
      <c r="G227" s="8"/>
      <c r="H227" s="8"/>
      <c r="I227" s="8"/>
      <c r="J227" s="8"/>
      <c r="K227" s="8"/>
      <c r="L227" s="8"/>
      <c r="M227" s="8"/>
      <c r="N227" s="8"/>
      <c r="O227" s="8"/>
      <c r="P227" s="8"/>
      <c r="Q227" s="9"/>
      <c r="R227" s="9"/>
      <c r="S227" s="9"/>
      <c r="T227" s="9"/>
      <c r="U227" s="9"/>
      <c r="V227" s="9"/>
    </row>
    <row r="228" spans="4:22" x14ac:dyDescent="0.25">
      <c r="D228" s="6"/>
      <c r="E228" s="80"/>
      <c r="F228" s="8"/>
      <c r="G228" s="8"/>
      <c r="H228" s="8"/>
      <c r="I228" s="8"/>
      <c r="J228" s="8"/>
      <c r="K228" s="8"/>
      <c r="L228" s="8"/>
      <c r="M228" s="8"/>
      <c r="N228" s="8"/>
      <c r="O228" s="8"/>
      <c r="P228" s="8"/>
      <c r="Q228" s="9"/>
      <c r="R228" s="9"/>
      <c r="S228" s="9"/>
      <c r="T228" s="9"/>
      <c r="U228" s="9"/>
      <c r="V228" s="9"/>
    </row>
    <row r="229" spans="4:22" x14ac:dyDescent="0.25">
      <c r="D229" s="6"/>
      <c r="E229" s="80"/>
      <c r="F229" s="8"/>
      <c r="G229" s="8"/>
      <c r="H229" s="8"/>
      <c r="I229" s="8"/>
      <c r="J229" s="8"/>
      <c r="K229" s="8"/>
      <c r="L229" s="8"/>
      <c r="M229" s="8"/>
      <c r="N229" s="8"/>
      <c r="O229" s="8"/>
      <c r="P229" s="8"/>
      <c r="Q229" s="9"/>
      <c r="R229" s="9"/>
      <c r="S229" s="9"/>
      <c r="T229" s="9"/>
      <c r="U229" s="9"/>
      <c r="V229" s="9"/>
    </row>
    <row r="230" spans="4:22" x14ac:dyDescent="0.25">
      <c r="D230" s="6"/>
      <c r="E230" s="80"/>
      <c r="F230" s="8"/>
      <c r="G230" s="8"/>
      <c r="H230" s="8"/>
      <c r="I230" s="8"/>
      <c r="J230" s="8"/>
      <c r="K230" s="8"/>
      <c r="L230" s="8"/>
      <c r="M230" s="8"/>
      <c r="N230" s="8"/>
      <c r="O230" s="8"/>
      <c r="P230" s="8"/>
      <c r="Q230" s="9"/>
      <c r="R230" s="9"/>
      <c r="S230" s="9"/>
      <c r="T230" s="9"/>
      <c r="U230" s="9"/>
      <c r="V230" s="9"/>
    </row>
    <row r="231" spans="4:22" x14ac:dyDescent="0.25">
      <c r="D231" s="6"/>
      <c r="E231" s="80"/>
      <c r="F231" s="8"/>
      <c r="G231" s="8"/>
      <c r="H231" s="8"/>
      <c r="I231" s="8"/>
      <c r="J231" s="8"/>
      <c r="K231" s="8"/>
      <c r="L231" s="8"/>
      <c r="M231" s="8"/>
      <c r="N231" s="8"/>
      <c r="O231" s="8"/>
      <c r="P231" s="8"/>
      <c r="Q231" s="9"/>
      <c r="R231" s="9"/>
      <c r="S231" s="9"/>
      <c r="T231" s="9"/>
      <c r="U231" s="9"/>
      <c r="V231" s="9"/>
    </row>
    <row r="232" spans="4:22" x14ac:dyDescent="0.25">
      <c r="D232" s="6"/>
      <c r="E232" s="80"/>
      <c r="F232" s="8"/>
      <c r="G232" s="8"/>
      <c r="H232" s="8"/>
      <c r="I232" s="8"/>
      <c r="J232" s="8"/>
      <c r="K232" s="8"/>
      <c r="L232" s="8"/>
      <c r="M232" s="8"/>
      <c r="N232" s="8"/>
      <c r="O232" s="8"/>
      <c r="P232" s="8"/>
      <c r="Q232" s="9"/>
      <c r="R232" s="9"/>
      <c r="S232" s="9"/>
      <c r="T232" s="9"/>
      <c r="U232" s="9"/>
      <c r="V232" s="9"/>
    </row>
    <row r="233" spans="4:22" x14ac:dyDescent="0.25">
      <c r="D233" s="6"/>
      <c r="E233" s="80"/>
      <c r="F233" s="8"/>
      <c r="G233" s="8"/>
      <c r="H233" s="8"/>
      <c r="I233" s="8"/>
      <c r="J233" s="8"/>
      <c r="K233" s="8"/>
      <c r="L233" s="8"/>
      <c r="M233" s="8"/>
      <c r="N233" s="8"/>
      <c r="O233" s="8"/>
      <c r="P233" s="8"/>
      <c r="Q233" s="9"/>
      <c r="R233" s="9"/>
      <c r="S233" s="9"/>
      <c r="T233" s="9"/>
      <c r="U233" s="9"/>
      <c r="V233" s="9"/>
    </row>
    <row r="234" spans="4:22" x14ac:dyDescent="0.25">
      <c r="D234" s="6"/>
      <c r="E234" s="80"/>
      <c r="F234" s="8"/>
      <c r="G234" s="8"/>
      <c r="H234" s="8"/>
      <c r="I234" s="8"/>
      <c r="J234" s="8"/>
      <c r="K234" s="8"/>
      <c r="L234" s="8"/>
      <c r="M234" s="8"/>
      <c r="N234" s="8"/>
      <c r="O234" s="8"/>
      <c r="P234" s="8"/>
      <c r="Q234" s="9"/>
      <c r="R234" s="9"/>
      <c r="S234" s="9"/>
      <c r="T234" s="9"/>
      <c r="U234" s="9"/>
      <c r="V234" s="9"/>
    </row>
    <row r="235" spans="4:22" x14ac:dyDescent="0.25">
      <c r="D235" s="6"/>
      <c r="E235" s="80"/>
      <c r="F235" s="8"/>
      <c r="G235" s="8"/>
      <c r="H235" s="8"/>
      <c r="I235" s="8"/>
      <c r="J235" s="8"/>
      <c r="K235" s="8"/>
      <c r="L235" s="8"/>
      <c r="M235" s="8"/>
      <c r="N235" s="8"/>
      <c r="O235" s="8"/>
      <c r="P235" s="8"/>
      <c r="Q235" s="9"/>
      <c r="R235" s="9"/>
      <c r="S235" s="9"/>
      <c r="T235" s="9"/>
      <c r="U235" s="9"/>
      <c r="V235" s="9"/>
    </row>
    <row r="236" spans="4:22" x14ac:dyDescent="0.25">
      <c r="D236" s="6"/>
      <c r="E236" s="80"/>
      <c r="F236" s="8"/>
      <c r="G236" s="8"/>
      <c r="H236" s="8"/>
      <c r="I236" s="8"/>
      <c r="J236" s="8"/>
      <c r="K236" s="8"/>
      <c r="L236" s="8"/>
      <c r="M236" s="8"/>
      <c r="N236" s="8"/>
      <c r="O236" s="8"/>
      <c r="P236" s="8"/>
      <c r="Q236" s="9"/>
      <c r="R236" s="9"/>
      <c r="S236" s="9"/>
      <c r="T236" s="9"/>
      <c r="U236" s="9"/>
      <c r="V236" s="9"/>
    </row>
    <row r="237" spans="4:22" x14ac:dyDescent="0.25">
      <c r="D237" s="6"/>
      <c r="E237" s="80"/>
      <c r="F237" s="8"/>
      <c r="G237" s="8"/>
      <c r="H237" s="8"/>
      <c r="I237" s="8"/>
      <c r="J237" s="8"/>
      <c r="K237" s="8"/>
      <c r="L237" s="8"/>
      <c r="M237" s="8"/>
      <c r="N237" s="8"/>
      <c r="O237" s="8"/>
      <c r="P237" s="8"/>
      <c r="Q237" s="9"/>
      <c r="R237" s="9"/>
      <c r="S237" s="9"/>
      <c r="T237" s="9"/>
      <c r="U237" s="9"/>
      <c r="V237" s="9"/>
    </row>
    <row r="238" spans="4:22" x14ac:dyDescent="0.25">
      <c r="D238" s="6"/>
      <c r="E238" s="80"/>
      <c r="F238" s="8"/>
      <c r="G238" s="8"/>
      <c r="H238" s="8"/>
      <c r="I238" s="8"/>
      <c r="J238" s="8"/>
      <c r="K238" s="8"/>
      <c r="L238" s="8"/>
      <c r="M238" s="8"/>
      <c r="N238" s="8"/>
      <c r="O238" s="8"/>
      <c r="P238" s="8"/>
      <c r="Q238" s="9"/>
      <c r="R238" s="9"/>
      <c r="S238" s="9"/>
      <c r="T238" s="9"/>
      <c r="U238" s="9"/>
      <c r="V238" s="9"/>
    </row>
    <row r="239" spans="4:22" x14ac:dyDescent="0.25">
      <c r="D239" s="6"/>
      <c r="E239" s="80"/>
      <c r="F239" s="8"/>
      <c r="G239" s="8"/>
      <c r="H239" s="8"/>
      <c r="I239" s="8"/>
      <c r="J239" s="8"/>
      <c r="K239" s="8"/>
      <c r="L239" s="8"/>
      <c r="M239" s="8"/>
      <c r="N239" s="8"/>
      <c r="O239" s="8"/>
      <c r="P239" s="8"/>
      <c r="Q239" s="9"/>
      <c r="R239" s="9"/>
      <c r="S239" s="9"/>
      <c r="T239" s="9"/>
      <c r="U239" s="9"/>
      <c r="V239" s="9"/>
    </row>
    <row r="240" spans="4:22" x14ac:dyDescent="0.25">
      <c r="D240" s="6"/>
      <c r="E240" s="80"/>
      <c r="F240" s="8"/>
      <c r="G240" s="8"/>
      <c r="H240" s="8"/>
      <c r="I240" s="8"/>
      <c r="J240" s="8"/>
      <c r="K240" s="8"/>
      <c r="L240" s="8"/>
      <c r="M240" s="8"/>
      <c r="N240" s="8"/>
      <c r="O240" s="8"/>
      <c r="P240" s="8"/>
      <c r="Q240" s="9"/>
      <c r="R240" s="9"/>
      <c r="S240" s="9"/>
      <c r="T240" s="9"/>
      <c r="U240" s="9"/>
      <c r="V240" s="9"/>
    </row>
    <row r="241" spans="4:22" x14ac:dyDescent="0.25">
      <c r="D241" s="6"/>
      <c r="E241" s="80"/>
      <c r="F241" s="8"/>
      <c r="G241" s="8"/>
      <c r="H241" s="8"/>
      <c r="I241" s="8"/>
      <c r="J241" s="8"/>
      <c r="K241" s="8"/>
      <c r="L241" s="8"/>
      <c r="M241" s="8"/>
      <c r="N241" s="8"/>
      <c r="O241" s="8"/>
      <c r="P241" s="8"/>
      <c r="Q241" s="9"/>
      <c r="R241" s="9"/>
      <c r="S241" s="9"/>
      <c r="T241" s="9"/>
      <c r="U241" s="9"/>
      <c r="V241" s="9"/>
    </row>
    <row r="242" spans="4:22" x14ac:dyDescent="0.25">
      <c r="D242" s="6"/>
      <c r="E242" s="80"/>
      <c r="F242" s="8"/>
      <c r="G242" s="8"/>
      <c r="H242" s="8"/>
      <c r="I242" s="8"/>
      <c r="J242" s="8"/>
      <c r="K242" s="8"/>
      <c r="L242" s="8"/>
      <c r="M242" s="8"/>
      <c r="N242" s="8"/>
      <c r="O242" s="8"/>
      <c r="P242" s="8"/>
      <c r="Q242" s="9"/>
      <c r="R242" s="9"/>
      <c r="S242" s="9"/>
      <c r="T242" s="9"/>
      <c r="U242" s="9"/>
      <c r="V242" s="9"/>
    </row>
    <row r="243" spans="4:22" x14ac:dyDescent="0.25">
      <c r="D243" s="6"/>
      <c r="E243" s="80"/>
      <c r="F243" s="8"/>
      <c r="G243" s="8"/>
      <c r="H243" s="8"/>
      <c r="I243" s="8"/>
      <c r="J243" s="8"/>
      <c r="K243" s="8"/>
      <c r="L243" s="8"/>
      <c r="M243" s="8"/>
      <c r="N243" s="8"/>
      <c r="O243" s="8"/>
      <c r="P243" s="8"/>
      <c r="Q243" s="9"/>
      <c r="R243" s="9"/>
      <c r="S243" s="9"/>
      <c r="T243" s="9"/>
      <c r="U243" s="9"/>
      <c r="V243" s="9"/>
    </row>
    <row r="244" spans="4:22" x14ac:dyDescent="0.25">
      <c r="D244" s="6"/>
      <c r="E244" s="80"/>
      <c r="F244" s="8"/>
      <c r="G244" s="8"/>
      <c r="H244" s="8"/>
      <c r="I244" s="8"/>
      <c r="J244" s="8"/>
      <c r="K244" s="8"/>
      <c r="L244" s="8"/>
      <c r="M244" s="8"/>
      <c r="N244" s="8"/>
      <c r="O244" s="8"/>
      <c r="P244" s="8"/>
      <c r="Q244" s="9"/>
      <c r="R244" s="9"/>
      <c r="S244" s="9"/>
      <c r="T244" s="9"/>
      <c r="U244" s="9"/>
      <c r="V244" s="9"/>
    </row>
    <row r="245" spans="4:22" x14ac:dyDescent="0.25">
      <c r="D245" s="6"/>
      <c r="E245" s="80"/>
      <c r="F245" s="8"/>
      <c r="G245" s="8"/>
      <c r="H245" s="8"/>
      <c r="I245" s="8"/>
      <c r="J245" s="8"/>
      <c r="K245" s="8"/>
      <c r="L245" s="8"/>
      <c r="M245" s="8"/>
      <c r="N245" s="8"/>
      <c r="O245" s="8"/>
      <c r="P245" s="8"/>
      <c r="Q245" s="9"/>
      <c r="R245" s="9"/>
      <c r="S245" s="9"/>
      <c r="T245" s="9"/>
      <c r="U245" s="9"/>
      <c r="V245" s="9"/>
    </row>
    <row r="246" spans="4:22" x14ac:dyDescent="0.25">
      <c r="D246" s="6"/>
      <c r="E246" s="80"/>
      <c r="F246" s="8"/>
      <c r="G246" s="8"/>
      <c r="H246" s="8"/>
      <c r="I246" s="8"/>
      <c r="J246" s="8"/>
      <c r="K246" s="8"/>
      <c r="L246" s="8"/>
      <c r="M246" s="8"/>
      <c r="N246" s="8"/>
      <c r="O246" s="8"/>
      <c r="P246" s="8"/>
      <c r="Q246" s="9"/>
      <c r="R246" s="9"/>
      <c r="S246" s="9"/>
      <c r="T246" s="9"/>
      <c r="U246" s="9"/>
      <c r="V246" s="9"/>
    </row>
    <row r="247" spans="4:22" x14ac:dyDescent="0.25">
      <c r="D247" s="6"/>
      <c r="E247" s="80"/>
      <c r="F247" s="8"/>
      <c r="G247" s="8"/>
      <c r="H247" s="8"/>
      <c r="I247" s="8"/>
      <c r="J247" s="8"/>
      <c r="K247" s="8"/>
      <c r="L247" s="8"/>
      <c r="M247" s="8"/>
      <c r="N247" s="8"/>
      <c r="O247" s="8"/>
      <c r="P247" s="8"/>
      <c r="Q247" s="9"/>
      <c r="R247" s="9"/>
      <c r="S247" s="9"/>
      <c r="T247" s="9"/>
      <c r="U247" s="9"/>
      <c r="V247" s="9"/>
    </row>
    <row r="248" spans="4:22" x14ac:dyDescent="0.25">
      <c r="D248" s="6"/>
      <c r="E248" s="80"/>
      <c r="F248" s="8"/>
      <c r="G248" s="8"/>
      <c r="H248" s="8"/>
      <c r="I248" s="8"/>
      <c r="J248" s="8"/>
      <c r="K248" s="8"/>
      <c r="L248" s="8"/>
      <c r="M248" s="8"/>
      <c r="N248" s="8"/>
      <c r="O248" s="8"/>
      <c r="P248" s="8"/>
      <c r="Q248" s="9"/>
      <c r="R248" s="9"/>
      <c r="S248" s="9"/>
      <c r="T248" s="9"/>
      <c r="U248" s="9"/>
      <c r="V248" s="9"/>
    </row>
    <row r="249" spans="4:22" x14ac:dyDescent="0.25">
      <c r="D249" s="6"/>
      <c r="E249" s="80"/>
      <c r="F249" s="8"/>
      <c r="G249" s="8"/>
      <c r="H249" s="8"/>
      <c r="I249" s="8"/>
      <c r="J249" s="8"/>
      <c r="K249" s="8"/>
      <c r="L249" s="8"/>
      <c r="M249" s="8"/>
      <c r="N249" s="8"/>
      <c r="O249" s="8"/>
      <c r="P249" s="8"/>
      <c r="Q249" s="9"/>
      <c r="R249" s="9"/>
      <c r="S249" s="9"/>
      <c r="T249" s="9"/>
      <c r="U249" s="9"/>
      <c r="V249" s="9"/>
    </row>
    <row r="250" spans="4:22" x14ac:dyDescent="0.25">
      <c r="D250" s="6"/>
      <c r="E250" s="80"/>
      <c r="F250" s="8"/>
      <c r="G250" s="8"/>
      <c r="H250" s="8"/>
      <c r="I250" s="8"/>
      <c r="J250" s="8"/>
      <c r="K250" s="8"/>
      <c r="L250" s="8"/>
      <c r="M250" s="8"/>
      <c r="N250" s="8"/>
      <c r="O250" s="8"/>
      <c r="P250" s="8"/>
      <c r="Q250" s="9"/>
      <c r="R250" s="9"/>
      <c r="S250" s="9"/>
      <c r="T250" s="9"/>
      <c r="U250" s="9"/>
      <c r="V250" s="9"/>
    </row>
    <row r="251" spans="4:22" x14ac:dyDescent="0.25">
      <c r="D251" s="6"/>
      <c r="E251" s="80"/>
      <c r="F251" s="8"/>
      <c r="G251" s="8"/>
      <c r="H251" s="8"/>
      <c r="I251" s="8"/>
      <c r="J251" s="8"/>
      <c r="K251" s="8"/>
      <c r="L251" s="8"/>
      <c r="M251" s="8"/>
      <c r="N251" s="8"/>
      <c r="O251" s="8"/>
      <c r="P251" s="8"/>
      <c r="Q251" s="9"/>
      <c r="R251" s="9"/>
      <c r="S251" s="9"/>
      <c r="T251" s="9"/>
      <c r="U251" s="9"/>
      <c r="V251" s="9"/>
    </row>
    <row r="252" spans="4:22" x14ac:dyDescent="0.25">
      <c r="D252" s="6"/>
      <c r="E252" s="80"/>
      <c r="F252" s="8"/>
      <c r="G252" s="8"/>
      <c r="H252" s="8"/>
      <c r="I252" s="8"/>
      <c r="J252" s="8"/>
      <c r="K252" s="8"/>
      <c r="L252" s="8"/>
      <c r="M252" s="8"/>
      <c r="N252" s="8"/>
      <c r="O252" s="8"/>
      <c r="P252" s="8"/>
      <c r="Q252" s="9"/>
      <c r="R252" s="9"/>
      <c r="S252" s="9"/>
      <c r="T252" s="9"/>
      <c r="U252" s="9"/>
      <c r="V252" s="9"/>
    </row>
    <row r="253" spans="4:22" x14ac:dyDescent="0.25">
      <c r="D253" s="6"/>
      <c r="E253" s="80"/>
      <c r="F253" s="8"/>
      <c r="G253" s="8"/>
      <c r="H253" s="8"/>
      <c r="I253" s="8"/>
      <c r="J253" s="8"/>
      <c r="K253" s="8"/>
      <c r="L253" s="8"/>
      <c r="M253" s="8"/>
      <c r="N253" s="8"/>
      <c r="O253" s="8"/>
      <c r="P253" s="8"/>
      <c r="Q253" s="9"/>
      <c r="R253" s="9"/>
      <c r="S253" s="9"/>
      <c r="T253" s="9"/>
      <c r="U253" s="9"/>
      <c r="V253" s="9"/>
    </row>
    <row r="254" spans="4:22" x14ac:dyDescent="0.25">
      <c r="D254" s="6"/>
      <c r="E254" s="80"/>
      <c r="F254" s="8"/>
      <c r="G254" s="8"/>
      <c r="H254" s="8"/>
      <c r="I254" s="8"/>
      <c r="J254" s="8"/>
      <c r="K254" s="8"/>
      <c r="L254" s="8"/>
      <c r="M254" s="8"/>
      <c r="N254" s="8"/>
      <c r="O254" s="8"/>
      <c r="P254" s="8"/>
      <c r="Q254" s="9"/>
      <c r="R254" s="9"/>
      <c r="S254" s="9"/>
      <c r="T254" s="9"/>
      <c r="U254" s="9"/>
      <c r="V254" s="9"/>
    </row>
    <row r="255" spans="4:22" x14ac:dyDescent="0.25">
      <c r="D255" s="6"/>
      <c r="E255" s="80"/>
      <c r="F255" s="8"/>
      <c r="G255" s="8"/>
      <c r="H255" s="8"/>
      <c r="I255" s="8"/>
      <c r="J255" s="8"/>
      <c r="K255" s="8"/>
      <c r="L255" s="8"/>
      <c r="M255" s="8"/>
      <c r="N255" s="8"/>
      <c r="O255" s="8"/>
      <c r="P255" s="8"/>
      <c r="Q255" s="9"/>
      <c r="R255" s="9"/>
      <c r="S255" s="9"/>
      <c r="T255" s="9"/>
      <c r="U255" s="9"/>
      <c r="V255" s="9"/>
    </row>
    <row r="256" spans="4:22" x14ac:dyDescent="0.25">
      <c r="D256" s="6"/>
      <c r="E256" s="80"/>
      <c r="F256" s="8"/>
      <c r="G256" s="8"/>
      <c r="H256" s="8"/>
      <c r="I256" s="8"/>
      <c r="J256" s="8"/>
      <c r="K256" s="8"/>
      <c r="L256" s="8"/>
      <c r="M256" s="8"/>
      <c r="N256" s="8"/>
      <c r="O256" s="8"/>
      <c r="P256" s="8"/>
      <c r="Q256" s="9"/>
      <c r="R256" s="9"/>
      <c r="S256" s="9"/>
      <c r="T256" s="9"/>
      <c r="U256" s="9"/>
      <c r="V256" s="9"/>
    </row>
    <row r="257" spans="4:22" x14ac:dyDescent="0.25">
      <c r="D257" s="6"/>
      <c r="E257" s="80"/>
      <c r="F257" s="8"/>
      <c r="G257" s="8"/>
      <c r="H257" s="8"/>
      <c r="I257" s="8"/>
      <c r="J257" s="8"/>
      <c r="K257" s="8"/>
      <c r="L257" s="8"/>
      <c r="M257" s="8"/>
      <c r="N257" s="8"/>
      <c r="O257" s="8"/>
      <c r="P257" s="8"/>
      <c r="Q257" s="9"/>
      <c r="R257" s="9"/>
      <c r="S257" s="9"/>
      <c r="T257" s="9"/>
      <c r="U257" s="9"/>
      <c r="V257" s="9"/>
    </row>
    <row r="258" spans="4:22" x14ac:dyDescent="0.25">
      <c r="D258" s="6"/>
      <c r="E258" s="80"/>
      <c r="F258" s="8"/>
      <c r="G258" s="8"/>
      <c r="H258" s="8"/>
      <c r="I258" s="8"/>
      <c r="J258" s="8"/>
      <c r="K258" s="8"/>
      <c r="L258" s="8"/>
      <c r="M258" s="8"/>
      <c r="N258" s="8"/>
      <c r="O258" s="8"/>
      <c r="P258" s="8"/>
      <c r="Q258" s="9"/>
      <c r="R258" s="9"/>
      <c r="S258" s="9"/>
      <c r="T258" s="9"/>
      <c r="U258" s="9"/>
      <c r="V258" s="9"/>
    </row>
    <row r="259" spans="4:22" x14ac:dyDescent="0.25">
      <c r="D259" s="6"/>
      <c r="E259" s="80"/>
      <c r="F259" s="8"/>
      <c r="G259" s="8"/>
      <c r="H259" s="8"/>
      <c r="I259" s="8"/>
      <c r="J259" s="8"/>
      <c r="K259" s="8"/>
      <c r="L259" s="8"/>
      <c r="M259" s="8"/>
      <c r="N259" s="8"/>
      <c r="O259" s="8"/>
      <c r="P259" s="8"/>
      <c r="Q259" s="9"/>
      <c r="R259" s="9"/>
      <c r="S259" s="9"/>
      <c r="T259" s="9"/>
      <c r="U259" s="9"/>
      <c r="V259" s="9"/>
    </row>
    <row r="260" spans="4:22" x14ac:dyDescent="0.25">
      <c r="D260" s="6"/>
      <c r="E260" s="80"/>
      <c r="F260" s="8"/>
      <c r="G260" s="8"/>
      <c r="H260" s="8"/>
      <c r="I260" s="8"/>
      <c r="J260" s="8"/>
      <c r="K260" s="8"/>
      <c r="L260" s="8"/>
      <c r="M260" s="8"/>
      <c r="N260" s="8"/>
      <c r="O260" s="8"/>
      <c r="P260" s="8"/>
      <c r="Q260" s="9"/>
      <c r="R260" s="9"/>
      <c r="S260" s="9"/>
      <c r="T260" s="9"/>
      <c r="U260" s="9"/>
      <c r="V260" s="9"/>
    </row>
    <row r="261" spans="4:22" x14ac:dyDescent="0.25">
      <c r="D261" s="6"/>
      <c r="E261" s="80"/>
      <c r="F261" s="8"/>
      <c r="G261" s="8"/>
      <c r="H261" s="8"/>
      <c r="I261" s="8"/>
      <c r="J261" s="8"/>
      <c r="K261" s="8"/>
      <c r="L261" s="8"/>
      <c r="M261" s="8"/>
      <c r="N261" s="8"/>
      <c r="O261" s="8"/>
      <c r="P261" s="8"/>
      <c r="Q261" s="9"/>
      <c r="R261" s="9"/>
      <c r="S261" s="9"/>
      <c r="T261" s="9"/>
      <c r="U261" s="9"/>
      <c r="V261" s="9"/>
    </row>
    <row r="262" spans="4:22" x14ac:dyDescent="0.25">
      <c r="D262" s="6"/>
      <c r="E262" s="80"/>
      <c r="F262" s="8"/>
      <c r="G262" s="8"/>
      <c r="H262" s="8"/>
      <c r="I262" s="8"/>
      <c r="J262" s="8"/>
      <c r="K262" s="8"/>
      <c r="L262" s="8"/>
      <c r="M262" s="8"/>
      <c r="N262" s="8"/>
      <c r="O262" s="8"/>
      <c r="P262" s="8"/>
      <c r="Q262" s="9"/>
      <c r="R262" s="9"/>
      <c r="S262" s="9"/>
      <c r="T262" s="9"/>
      <c r="U262" s="9"/>
      <c r="V262" s="9"/>
    </row>
    <row r="263" spans="4:22" x14ac:dyDescent="0.25">
      <c r="D263" s="6"/>
      <c r="E263" s="80"/>
      <c r="F263" s="8"/>
      <c r="G263" s="8"/>
      <c r="H263" s="8"/>
      <c r="I263" s="8"/>
      <c r="J263" s="8"/>
      <c r="K263" s="8"/>
      <c r="L263" s="8"/>
      <c r="M263" s="8"/>
      <c r="N263" s="8"/>
      <c r="O263" s="8"/>
      <c r="P263" s="8"/>
      <c r="Q263" s="9"/>
      <c r="R263" s="9"/>
      <c r="S263" s="9"/>
      <c r="T263" s="9"/>
      <c r="U263" s="9"/>
      <c r="V263" s="9"/>
    </row>
    <row r="264" spans="4:22" x14ac:dyDescent="0.25">
      <c r="D264" s="6"/>
      <c r="E264" s="80"/>
      <c r="F264" s="8"/>
      <c r="G264" s="8"/>
      <c r="H264" s="8"/>
      <c r="I264" s="8"/>
      <c r="J264" s="8"/>
      <c r="K264" s="8"/>
      <c r="L264" s="8"/>
      <c r="M264" s="8"/>
      <c r="N264" s="8"/>
      <c r="O264" s="8"/>
      <c r="P264" s="8"/>
      <c r="Q264" s="9"/>
      <c r="R264" s="9"/>
      <c r="S264" s="9"/>
      <c r="T264" s="9"/>
      <c r="U264" s="9"/>
      <c r="V264" s="9"/>
    </row>
    <row r="265" spans="4:22" x14ac:dyDescent="0.25">
      <c r="D265" s="6"/>
      <c r="E265" s="80"/>
      <c r="F265" s="8"/>
      <c r="G265" s="8"/>
      <c r="H265" s="8"/>
      <c r="I265" s="8"/>
      <c r="J265" s="8"/>
      <c r="K265" s="8"/>
      <c r="L265" s="8"/>
      <c r="M265" s="8"/>
      <c r="N265" s="8"/>
      <c r="O265" s="8"/>
      <c r="P265" s="8"/>
      <c r="Q265" s="9"/>
      <c r="R265" s="9"/>
      <c r="S265" s="9"/>
      <c r="T265" s="9"/>
      <c r="U265" s="9"/>
      <c r="V265" s="9"/>
    </row>
    <row r="266" spans="4:22" x14ac:dyDescent="0.25">
      <c r="D266" s="6"/>
      <c r="E266" s="80"/>
      <c r="F266" s="8"/>
      <c r="G266" s="8"/>
      <c r="H266" s="8"/>
      <c r="I266" s="8"/>
      <c r="J266" s="8"/>
      <c r="K266" s="8"/>
      <c r="L266" s="8"/>
      <c r="M266" s="8"/>
      <c r="N266" s="8"/>
      <c r="O266" s="8"/>
      <c r="P266" s="8"/>
      <c r="Q266" s="9"/>
      <c r="R266" s="9"/>
      <c r="S266" s="9"/>
      <c r="T266" s="9"/>
      <c r="U266" s="9"/>
      <c r="V266" s="9"/>
    </row>
    <row r="267" spans="4:22" x14ac:dyDescent="0.25">
      <c r="D267" s="6"/>
      <c r="E267" s="80"/>
      <c r="F267" s="8"/>
      <c r="G267" s="8"/>
      <c r="H267" s="8"/>
      <c r="I267" s="8"/>
      <c r="J267" s="8"/>
      <c r="K267" s="8"/>
      <c r="L267" s="8"/>
      <c r="M267" s="8"/>
      <c r="N267" s="8"/>
      <c r="O267" s="8"/>
      <c r="P267" s="8"/>
      <c r="Q267" s="9"/>
      <c r="R267" s="9"/>
      <c r="S267" s="9"/>
      <c r="T267" s="9"/>
      <c r="U267" s="9"/>
      <c r="V267" s="9"/>
    </row>
    <row r="268" spans="4:22" x14ac:dyDescent="0.25">
      <c r="D268" s="6"/>
      <c r="E268" s="80"/>
      <c r="F268" s="8"/>
      <c r="G268" s="8"/>
      <c r="H268" s="8"/>
      <c r="I268" s="8"/>
      <c r="J268" s="8"/>
      <c r="K268" s="8"/>
      <c r="L268" s="8"/>
      <c r="M268" s="8"/>
      <c r="N268" s="8"/>
      <c r="O268" s="8"/>
      <c r="P268" s="8"/>
      <c r="Q268" s="9"/>
      <c r="R268" s="9"/>
      <c r="S268" s="9"/>
      <c r="T268" s="9"/>
      <c r="U268" s="9"/>
      <c r="V268" s="9"/>
    </row>
    <row r="269" spans="4:22" x14ac:dyDescent="0.25">
      <c r="D269" s="6"/>
      <c r="E269" s="80"/>
      <c r="F269" s="8"/>
      <c r="G269" s="8"/>
      <c r="H269" s="8"/>
      <c r="I269" s="8"/>
      <c r="J269" s="8"/>
      <c r="K269" s="8"/>
      <c r="L269" s="8"/>
      <c r="M269" s="8"/>
      <c r="N269" s="8"/>
      <c r="O269" s="8"/>
      <c r="P269" s="8"/>
      <c r="Q269" s="9"/>
      <c r="R269" s="9"/>
      <c r="S269" s="9"/>
      <c r="T269" s="9"/>
      <c r="U269" s="9"/>
      <c r="V269" s="9"/>
    </row>
    <row r="270" spans="4:22" x14ac:dyDescent="0.25">
      <c r="D270" s="6"/>
      <c r="E270" s="80"/>
      <c r="F270" s="8"/>
      <c r="G270" s="8"/>
      <c r="H270" s="8"/>
      <c r="I270" s="8"/>
      <c r="J270" s="8"/>
      <c r="K270" s="8"/>
      <c r="L270" s="8"/>
      <c r="M270" s="8"/>
      <c r="N270" s="8"/>
      <c r="O270" s="8"/>
      <c r="P270" s="8"/>
      <c r="Q270" s="9"/>
      <c r="R270" s="9"/>
      <c r="S270" s="9"/>
      <c r="T270" s="9"/>
      <c r="U270" s="9"/>
      <c r="V270" s="9"/>
    </row>
    <row r="271" spans="4:22" x14ac:dyDescent="0.25">
      <c r="D271" s="6"/>
      <c r="E271" s="80"/>
      <c r="F271" s="8"/>
      <c r="G271" s="8"/>
      <c r="H271" s="8"/>
      <c r="I271" s="8"/>
      <c r="J271" s="8"/>
      <c r="K271" s="8"/>
      <c r="L271" s="8"/>
      <c r="M271" s="8"/>
      <c r="N271" s="8"/>
      <c r="O271" s="8"/>
      <c r="P271" s="8"/>
      <c r="Q271" s="9"/>
      <c r="R271" s="9"/>
      <c r="S271" s="9"/>
      <c r="T271" s="9"/>
      <c r="U271" s="9"/>
      <c r="V271" s="9"/>
    </row>
    <row r="272" spans="4:22" x14ac:dyDescent="0.25">
      <c r="D272" s="6"/>
      <c r="E272" s="80"/>
      <c r="F272" s="8"/>
      <c r="G272" s="8"/>
      <c r="H272" s="8"/>
      <c r="I272" s="8"/>
      <c r="J272" s="8"/>
      <c r="K272" s="8"/>
      <c r="L272" s="8"/>
      <c r="M272" s="8"/>
      <c r="N272" s="8"/>
      <c r="O272" s="8"/>
      <c r="P272" s="8"/>
      <c r="Q272" s="9"/>
      <c r="R272" s="9"/>
      <c r="S272" s="9"/>
      <c r="T272" s="9"/>
      <c r="U272" s="9"/>
      <c r="V272" s="9"/>
    </row>
    <row r="273" spans="4:22" x14ac:dyDescent="0.25">
      <c r="D273" s="6"/>
      <c r="E273" s="80"/>
      <c r="F273" s="8"/>
      <c r="G273" s="8"/>
      <c r="H273" s="8"/>
      <c r="I273" s="8"/>
      <c r="J273" s="8"/>
      <c r="K273" s="8"/>
      <c r="L273" s="8"/>
      <c r="M273" s="8"/>
      <c r="N273" s="8"/>
      <c r="O273" s="8"/>
      <c r="P273" s="8"/>
      <c r="Q273" s="9"/>
      <c r="R273" s="9"/>
      <c r="S273" s="9"/>
      <c r="T273" s="9"/>
      <c r="U273" s="9"/>
      <c r="V273" s="9"/>
    </row>
    <row r="274" spans="4:22" x14ac:dyDescent="0.25">
      <c r="D274" s="6"/>
      <c r="E274" s="80"/>
      <c r="F274" s="8"/>
      <c r="G274" s="8"/>
      <c r="H274" s="8"/>
      <c r="I274" s="8"/>
      <c r="J274" s="8"/>
      <c r="K274" s="8"/>
      <c r="L274" s="8"/>
      <c r="M274" s="8"/>
      <c r="N274" s="8"/>
      <c r="O274" s="8"/>
      <c r="P274" s="8"/>
      <c r="Q274" s="9"/>
      <c r="R274" s="9"/>
      <c r="S274" s="9"/>
      <c r="T274" s="9"/>
      <c r="U274" s="9"/>
      <c r="V274" s="9"/>
    </row>
    <row r="275" spans="4:22" x14ac:dyDescent="0.25">
      <c r="D275" s="6"/>
      <c r="E275" s="80"/>
      <c r="F275" s="8"/>
      <c r="G275" s="8"/>
      <c r="H275" s="8"/>
      <c r="I275" s="8"/>
      <c r="J275" s="8"/>
      <c r="K275" s="8"/>
      <c r="L275" s="8"/>
      <c r="M275" s="8"/>
      <c r="N275" s="8"/>
      <c r="O275" s="8"/>
      <c r="P275" s="8"/>
      <c r="Q275" s="9"/>
      <c r="R275" s="9"/>
      <c r="S275" s="9"/>
      <c r="T275" s="9"/>
      <c r="U275" s="9"/>
      <c r="V275" s="9"/>
    </row>
    <row r="276" spans="4:22" x14ac:dyDescent="0.25">
      <c r="D276" s="6"/>
      <c r="E276" s="80"/>
      <c r="F276" s="8"/>
      <c r="G276" s="8"/>
      <c r="H276" s="8"/>
      <c r="I276" s="8"/>
      <c r="J276" s="8"/>
      <c r="K276" s="8"/>
      <c r="L276" s="8"/>
      <c r="M276" s="8"/>
      <c r="N276" s="8"/>
      <c r="O276" s="8"/>
      <c r="P276" s="8"/>
      <c r="Q276" s="9"/>
      <c r="R276" s="9"/>
      <c r="S276" s="9"/>
      <c r="T276" s="9"/>
      <c r="U276" s="9"/>
      <c r="V276" s="9"/>
    </row>
    <row r="277" spans="4:22" x14ac:dyDescent="0.25">
      <c r="D277" s="6"/>
      <c r="E277" s="80"/>
      <c r="F277" s="8"/>
      <c r="G277" s="8"/>
      <c r="H277" s="8"/>
      <c r="I277" s="8"/>
      <c r="J277" s="8"/>
      <c r="K277" s="8"/>
      <c r="L277" s="8"/>
      <c r="M277" s="8"/>
      <c r="N277" s="8"/>
      <c r="O277" s="8"/>
      <c r="P277" s="8"/>
      <c r="Q277" s="9"/>
      <c r="R277" s="9"/>
      <c r="S277" s="9"/>
      <c r="T277" s="9"/>
      <c r="U277" s="9"/>
      <c r="V277" s="9"/>
    </row>
    <row r="278" spans="4:22" x14ac:dyDescent="0.25">
      <c r="D278" s="6"/>
      <c r="E278" s="80"/>
      <c r="F278" s="8"/>
      <c r="G278" s="8"/>
      <c r="H278" s="8"/>
      <c r="I278" s="8"/>
      <c r="J278" s="8"/>
      <c r="K278" s="8"/>
      <c r="L278" s="8"/>
      <c r="M278" s="8"/>
      <c r="N278" s="8"/>
      <c r="O278" s="8"/>
      <c r="P278" s="8"/>
      <c r="Q278" s="9"/>
      <c r="R278" s="9"/>
      <c r="S278" s="9"/>
      <c r="T278" s="9"/>
      <c r="U278" s="9"/>
      <c r="V278" s="9"/>
    </row>
    <row r="279" spans="4:22" x14ac:dyDescent="0.25">
      <c r="D279" s="6"/>
      <c r="E279" s="80"/>
      <c r="F279" s="8"/>
      <c r="G279" s="8"/>
      <c r="H279" s="8"/>
      <c r="I279" s="8"/>
      <c r="J279" s="8"/>
      <c r="K279" s="8"/>
      <c r="L279" s="8"/>
      <c r="M279" s="8"/>
      <c r="N279" s="8"/>
      <c r="O279" s="8"/>
      <c r="P279" s="8"/>
      <c r="Q279" s="9"/>
      <c r="R279" s="9"/>
      <c r="S279" s="9"/>
      <c r="T279" s="9"/>
      <c r="U279" s="9"/>
      <c r="V279" s="9"/>
    </row>
    <row r="280" spans="4:22" x14ac:dyDescent="0.25">
      <c r="D280" s="6"/>
      <c r="E280" s="80"/>
      <c r="F280" s="8"/>
      <c r="G280" s="8"/>
      <c r="H280" s="8"/>
      <c r="I280" s="8"/>
      <c r="J280" s="8"/>
      <c r="K280" s="8"/>
      <c r="L280" s="8"/>
      <c r="M280" s="8"/>
      <c r="N280" s="8"/>
      <c r="O280" s="8"/>
      <c r="P280" s="8"/>
      <c r="Q280" s="9"/>
      <c r="R280" s="9"/>
      <c r="S280" s="9"/>
      <c r="T280" s="9"/>
      <c r="U280" s="9"/>
      <c r="V280" s="9"/>
    </row>
    <row r="281" spans="4:22" x14ac:dyDescent="0.25">
      <c r="D281" s="6"/>
      <c r="E281" s="80"/>
      <c r="F281" s="8"/>
      <c r="G281" s="8"/>
      <c r="H281" s="8"/>
      <c r="I281" s="8"/>
      <c r="J281" s="8"/>
      <c r="K281" s="8"/>
      <c r="L281" s="8"/>
      <c r="M281" s="8"/>
      <c r="N281" s="8"/>
      <c r="O281" s="8"/>
      <c r="P281" s="8"/>
      <c r="Q281" s="9"/>
      <c r="R281" s="9"/>
      <c r="S281" s="9"/>
      <c r="T281" s="9"/>
      <c r="U281" s="9"/>
      <c r="V281" s="9"/>
    </row>
    <row r="282" spans="4:22" x14ac:dyDescent="0.25">
      <c r="D282" s="6"/>
      <c r="E282" s="80"/>
      <c r="F282" s="8"/>
      <c r="G282" s="8"/>
      <c r="H282" s="8"/>
      <c r="I282" s="8"/>
      <c r="J282" s="8"/>
      <c r="K282" s="8"/>
      <c r="L282" s="8"/>
      <c r="M282" s="8"/>
      <c r="N282" s="8"/>
      <c r="O282" s="8"/>
      <c r="P282" s="8"/>
      <c r="Q282" s="9"/>
      <c r="R282" s="9"/>
      <c r="S282" s="9"/>
      <c r="T282" s="9"/>
      <c r="U282" s="9"/>
      <c r="V282" s="9"/>
    </row>
    <row r="283" spans="4:22" x14ac:dyDescent="0.25">
      <c r="D283" s="6"/>
      <c r="E283" s="80"/>
      <c r="F283" s="8"/>
      <c r="G283" s="8"/>
      <c r="H283" s="8"/>
      <c r="I283" s="8"/>
      <c r="J283" s="8"/>
      <c r="K283" s="8"/>
      <c r="L283" s="8"/>
      <c r="M283" s="8"/>
      <c r="N283" s="8"/>
      <c r="O283" s="8"/>
      <c r="P283" s="8"/>
      <c r="Q283" s="9"/>
      <c r="R283" s="9"/>
      <c r="S283" s="9"/>
      <c r="T283" s="9"/>
      <c r="U283" s="9"/>
      <c r="V283" s="9"/>
    </row>
    <row r="284" spans="4:22" x14ac:dyDescent="0.25">
      <c r="D284" s="6"/>
      <c r="E284" s="80"/>
      <c r="F284" s="8"/>
      <c r="G284" s="8"/>
      <c r="H284" s="8"/>
      <c r="I284" s="8"/>
      <c r="J284" s="8"/>
      <c r="K284" s="8"/>
      <c r="L284" s="8"/>
      <c r="M284" s="8"/>
      <c r="N284" s="8"/>
      <c r="O284" s="8"/>
      <c r="P284" s="8"/>
      <c r="Q284" s="9"/>
      <c r="R284" s="9"/>
      <c r="S284" s="9"/>
      <c r="T284" s="9"/>
      <c r="U284" s="9"/>
      <c r="V284" s="9"/>
    </row>
    <row r="285" spans="4:22" x14ac:dyDescent="0.25">
      <c r="D285" s="6"/>
      <c r="E285" s="80"/>
      <c r="F285" s="8"/>
      <c r="G285" s="8"/>
      <c r="H285" s="8"/>
      <c r="I285" s="8"/>
      <c r="J285" s="8"/>
      <c r="K285" s="8"/>
      <c r="L285" s="8"/>
      <c r="M285" s="8"/>
      <c r="N285" s="8"/>
      <c r="O285" s="8"/>
      <c r="P285" s="8"/>
      <c r="Q285" s="9"/>
      <c r="R285" s="9"/>
      <c r="S285" s="9"/>
      <c r="T285" s="9"/>
      <c r="U285" s="9"/>
      <c r="V285" s="9"/>
    </row>
    <row r="286" spans="4:22" x14ac:dyDescent="0.25">
      <c r="D286" s="6"/>
      <c r="E286" s="80"/>
      <c r="F286" s="8"/>
      <c r="G286" s="8"/>
      <c r="H286" s="8"/>
      <c r="I286" s="8"/>
      <c r="J286" s="8"/>
      <c r="K286" s="8"/>
      <c r="L286" s="8"/>
      <c r="M286" s="8"/>
      <c r="N286" s="8"/>
      <c r="O286" s="8"/>
      <c r="P286" s="8"/>
      <c r="Q286" s="9"/>
      <c r="R286" s="9"/>
      <c r="S286" s="9"/>
      <c r="T286" s="9"/>
      <c r="U286" s="9"/>
      <c r="V286" s="9"/>
    </row>
    <row r="287" spans="4:22" x14ac:dyDescent="0.25">
      <c r="D287" s="6"/>
      <c r="E287" s="80"/>
      <c r="F287" s="8"/>
      <c r="G287" s="8"/>
      <c r="H287" s="8"/>
      <c r="I287" s="8"/>
      <c r="J287" s="8"/>
      <c r="K287" s="8"/>
      <c r="L287" s="8"/>
      <c r="M287" s="8"/>
      <c r="N287" s="8"/>
      <c r="O287" s="8"/>
      <c r="P287" s="8"/>
      <c r="Q287" s="9"/>
      <c r="R287" s="9"/>
      <c r="S287" s="9"/>
      <c r="T287" s="9"/>
      <c r="U287" s="9"/>
      <c r="V287" s="9"/>
    </row>
    <row r="288" spans="4:22" x14ac:dyDescent="0.25">
      <c r="D288" s="6"/>
      <c r="E288" s="80"/>
      <c r="F288" s="8"/>
      <c r="G288" s="8"/>
      <c r="H288" s="8"/>
      <c r="I288" s="8"/>
      <c r="J288" s="8"/>
      <c r="K288" s="8"/>
      <c r="L288" s="8"/>
      <c r="M288" s="8"/>
      <c r="N288" s="8"/>
      <c r="O288" s="8"/>
      <c r="P288" s="8"/>
      <c r="Q288" s="9"/>
      <c r="R288" s="9"/>
      <c r="S288" s="9"/>
      <c r="T288" s="9"/>
      <c r="U288" s="9"/>
      <c r="V288" s="9"/>
    </row>
    <row r="289" spans="4:22" x14ac:dyDescent="0.25">
      <c r="D289" s="6"/>
      <c r="E289" s="80"/>
      <c r="F289" s="8"/>
      <c r="G289" s="8"/>
      <c r="H289" s="8"/>
      <c r="I289" s="8"/>
      <c r="J289" s="8"/>
      <c r="K289" s="8"/>
      <c r="L289" s="8"/>
      <c r="M289" s="8"/>
      <c r="N289" s="8"/>
      <c r="O289" s="8"/>
      <c r="P289" s="8"/>
      <c r="Q289" s="9"/>
      <c r="R289" s="9"/>
      <c r="S289" s="9"/>
      <c r="T289" s="9"/>
      <c r="U289" s="9"/>
      <c r="V289" s="9"/>
    </row>
    <row r="290" spans="4:22" x14ac:dyDescent="0.25">
      <c r="D290" s="6"/>
      <c r="E290" s="80"/>
      <c r="F290" s="8"/>
      <c r="G290" s="8"/>
      <c r="H290" s="8"/>
      <c r="I290" s="8"/>
      <c r="J290" s="8"/>
      <c r="K290" s="8"/>
      <c r="L290" s="8"/>
      <c r="M290" s="8"/>
      <c r="N290" s="8"/>
      <c r="O290" s="8"/>
      <c r="P290" s="8"/>
      <c r="Q290" s="9"/>
      <c r="R290" s="9"/>
      <c r="S290" s="9"/>
      <c r="T290" s="9"/>
      <c r="U290" s="9"/>
      <c r="V290" s="9"/>
    </row>
    <row r="291" spans="4:22" x14ac:dyDescent="0.25">
      <c r="D291" s="6"/>
      <c r="E291" s="80"/>
      <c r="F291" s="8"/>
      <c r="G291" s="8"/>
      <c r="H291" s="8"/>
      <c r="I291" s="8"/>
      <c r="J291" s="8"/>
      <c r="K291" s="8"/>
      <c r="L291" s="8"/>
      <c r="M291" s="8"/>
      <c r="N291" s="8"/>
      <c r="O291" s="8"/>
      <c r="P291" s="8"/>
      <c r="Q291" s="9"/>
      <c r="R291" s="9"/>
      <c r="S291" s="9"/>
      <c r="T291" s="9"/>
      <c r="U291" s="9"/>
      <c r="V291" s="9"/>
    </row>
    <row r="292" spans="4:22" x14ac:dyDescent="0.25">
      <c r="D292" s="6"/>
      <c r="E292" s="80"/>
      <c r="F292" s="8"/>
      <c r="G292" s="8"/>
      <c r="H292" s="8"/>
      <c r="I292" s="8"/>
      <c r="J292" s="8"/>
      <c r="K292" s="8"/>
      <c r="L292" s="8"/>
      <c r="M292" s="8"/>
      <c r="N292" s="8"/>
      <c r="O292" s="8"/>
      <c r="P292" s="8"/>
      <c r="Q292" s="9"/>
      <c r="R292" s="9"/>
      <c r="S292" s="9"/>
      <c r="T292" s="9"/>
      <c r="U292" s="9"/>
      <c r="V292" s="9"/>
    </row>
    <row r="293" spans="4:22" x14ac:dyDescent="0.25">
      <c r="D293" s="6"/>
      <c r="E293" s="80"/>
      <c r="F293" s="8"/>
      <c r="G293" s="8"/>
      <c r="H293" s="8"/>
      <c r="I293" s="8"/>
      <c r="J293" s="8"/>
      <c r="K293" s="8"/>
      <c r="L293" s="8"/>
      <c r="M293" s="8"/>
      <c r="N293" s="8"/>
      <c r="O293" s="8"/>
      <c r="P293" s="8"/>
      <c r="Q293" s="9"/>
      <c r="R293" s="9"/>
      <c r="S293" s="9"/>
      <c r="T293" s="9"/>
      <c r="U293" s="9"/>
      <c r="V293" s="9"/>
    </row>
    <row r="294" spans="4:22" x14ac:dyDescent="0.25">
      <c r="D294" s="6"/>
      <c r="E294" s="80"/>
      <c r="F294" s="8"/>
      <c r="G294" s="8"/>
      <c r="H294" s="8"/>
      <c r="I294" s="8"/>
      <c r="J294" s="8"/>
      <c r="K294" s="8"/>
      <c r="L294" s="8"/>
      <c r="M294" s="8"/>
      <c r="N294" s="8"/>
      <c r="O294" s="8"/>
      <c r="P294" s="8"/>
      <c r="Q294" s="9"/>
      <c r="R294" s="9"/>
      <c r="S294" s="9"/>
      <c r="T294" s="9"/>
      <c r="U294" s="9"/>
      <c r="V294" s="9"/>
    </row>
    <row r="295" spans="4:22" x14ac:dyDescent="0.25">
      <c r="D295" s="6"/>
      <c r="E295" s="80"/>
      <c r="F295" s="8"/>
      <c r="G295" s="8"/>
      <c r="H295" s="8"/>
      <c r="I295" s="8"/>
      <c r="J295" s="8"/>
      <c r="K295" s="8"/>
      <c r="L295" s="8"/>
      <c r="M295" s="8"/>
      <c r="N295" s="8"/>
      <c r="O295" s="8"/>
      <c r="P295" s="8"/>
      <c r="Q295" s="9"/>
      <c r="R295" s="9"/>
      <c r="S295" s="9"/>
      <c r="T295" s="9"/>
      <c r="U295" s="9"/>
      <c r="V295" s="9"/>
    </row>
    <row r="296" spans="4:22" x14ac:dyDescent="0.25">
      <c r="D296" s="6"/>
      <c r="E296" s="80"/>
      <c r="F296" s="8"/>
      <c r="G296" s="8"/>
      <c r="H296" s="8"/>
      <c r="I296" s="8"/>
      <c r="J296" s="8"/>
      <c r="K296" s="8"/>
      <c r="L296" s="8"/>
      <c r="M296" s="8"/>
      <c r="N296" s="8"/>
      <c r="O296" s="8"/>
      <c r="P296" s="8"/>
      <c r="Q296" s="9"/>
      <c r="R296" s="9"/>
      <c r="S296" s="9"/>
      <c r="T296" s="9"/>
      <c r="U296" s="9"/>
      <c r="V296" s="9"/>
    </row>
    <row r="297" spans="4:22" x14ac:dyDescent="0.25">
      <c r="D297" s="6"/>
      <c r="E297" s="80"/>
      <c r="F297" s="8"/>
      <c r="G297" s="8"/>
      <c r="H297" s="8"/>
      <c r="I297" s="8"/>
      <c r="J297" s="8"/>
      <c r="K297" s="8"/>
      <c r="L297" s="8"/>
      <c r="M297" s="8"/>
      <c r="N297" s="8"/>
      <c r="O297" s="8"/>
      <c r="P297" s="8"/>
      <c r="Q297" s="9"/>
      <c r="R297" s="9"/>
      <c r="S297" s="9"/>
      <c r="T297" s="9"/>
      <c r="U297" s="9"/>
      <c r="V297" s="9"/>
    </row>
    <row r="298" spans="4:22" x14ac:dyDescent="0.25">
      <c r="D298" s="6"/>
      <c r="E298" s="80"/>
      <c r="F298" s="8"/>
      <c r="G298" s="8"/>
      <c r="H298" s="8"/>
      <c r="I298" s="8"/>
      <c r="J298" s="8"/>
      <c r="K298" s="8"/>
      <c r="L298" s="8"/>
      <c r="M298" s="8"/>
      <c r="N298" s="8"/>
      <c r="O298" s="8"/>
      <c r="P298" s="8"/>
      <c r="Q298" s="9"/>
      <c r="R298" s="9"/>
      <c r="S298" s="9"/>
      <c r="T298" s="9"/>
      <c r="U298" s="9"/>
      <c r="V298" s="9"/>
    </row>
    <row r="299" spans="4:22" x14ac:dyDescent="0.25">
      <c r="D299" s="6"/>
      <c r="E299" s="80"/>
      <c r="F299" s="8"/>
      <c r="G299" s="8"/>
      <c r="H299" s="8"/>
      <c r="I299" s="8"/>
      <c r="J299" s="8"/>
      <c r="K299" s="8"/>
      <c r="L299" s="8"/>
      <c r="M299" s="8"/>
      <c r="N299" s="8"/>
      <c r="O299" s="8"/>
      <c r="P299" s="8"/>
      <c r="Q299" s="9"/>
      <c r="R299" s="9"/>
      <c r="S299" s="9"/>
      <c r="T299" s="9"/>
      <c r="U299" s="9"/>
      <c r="V299" s="9"/>
    </row>
    <row r="300" spans="4:22" x14ac:dyDescent="0.25">
      <c r="D300" s="6"/>
      <c r="E300" s="80"/>
      <c r="F300" s="8"/>
      <c r="G300" s="8"/>
      <c r="H300" s="8"/>
      <c r="I300" s="8"/>
      <c r="J300" s="8"/>
      <c r="K300" s="8"/>
      <c r="L300" s="8"/>
      <c r="M300" s="8"/>
      <c r="N300" s="8"/>
      <c r="O300" s="8"/>
      <c r="P300" s="8"/>
      <c r="Q300" s="9"/>
      <c r="R300" s="9"/>
      <c r="S300" s="9"/>
      <c r="T300" s="9"/>
      <c r="U300" s="9"/>
      <c r="V300" s="9"/>
    </row>
    <row r="301" spans="4:22" x14ac:dyDescent="0.25">
      <c r="D301" s="6"/>
      <c r="E301" s="80"/>
      <c r="F301" s="8"/>
      <c r="G301" s="8"/>
      <c r="H301" s="8"/>
      <c r="I301" s="8"/>
      <c r="J301" s="8"/>
      <c r="K301" s="8"/>
      <c r="L301" s="8"/>
      <c r="M301" s="8"/>
      <c r="N301" s="8"/>
      <c r="O301" s="8"/>
      <c r="P301" s="8"/>
      <c r="Q301" s="9"/>
      <c r="R301" s="9"/>
      <c r="S301" s="9"/>
      <c r="T301" s="9"/>
      <c r="U301" s="9"/>
      <c r="V301" s="9"/>
    </row>
    <row r="302" spans="4:22" x14ac:dyDescent="0.25">
      <c r="D302" s="6"/>
      <c r="E302" s="80"/>
      <c r="F302" s="8"/>
      <c r="G302" s="8"/>
      <c r="H302" s="8"/>
      <c r="I302" s="8"/>
      <c r="J302" s="8"/>
      <c r="K302" s="8"/>
      <c r="L302" s="8"/>
      <c r="M302" s="8"/>
      <c r="N302" s="8"/>
      <c r="O302" s="8"/>
      <c r="P302" s="8"/>
      <c r="Q302" s="9"/>
      <c r="R302" s="9"/>
      <c r="S302" s="9"/>
      <c r="T302" s="9"/>
      <c r="U302" s="9"/>
      <c r="V302" s="9"/>
    </row>
    <row r="303" spans="4:22" x14ac:dyDescent="0.25">
      <c r="D303" s="6"/>
      <c r="E303" s="80"/>
      <c r="F303" s="8"/>
      <c r="G303" s="8"/>
      <c r="H303" s="8"/>
      <c r="I303" s="8"/>
      <c r="J303" s="8"/>
      <c r="K303" s="8"/>
      <c r="L303" s="8"/>
      <c r="M303" s="8"/>
      <c r="N303" s="8"/>
      <c r="O303" s="8"/>
      <c r="P303" s="8"/>
      <c r="Q303" s="9"/>
      <c r="R303" s="9"/>
      <c r="S303" s="9"/>
      <c r="T303" s="9"/>
      <c r="U303" s="9"/>
      <c r="V303" s="9"/>
    </row>
    <row r="304" spans="4:22" x14ac:dyDescent="0.25">
      <c r="D304" s="6"/>
      <c r="E304" s="80"/>
      <c r="F304" s="8"/>
      <c r="G304" s="8"/>
      <c r="H304" s="8"/>
      <c r="I304" s="8"/>
      <c r="J304" s="8"/>
      <c r="K304" s="8"/>
      <c r="L304" s="8"/>
      <c r="M304" s="8"/>
      <c r="N304" s="8"/>
      <c r="O304" s="8"/>
      <c r="P304" s="8"/>
      <c r="Q304" s="9"/>
      <c r="R304" s="9"/>
      <c r="S304" s="9"/>
      <c r="T304" s="9"/>
      <c r="U304" s="9"/>
      <c r="V304" s="9"/>
    </row>
    <row r="305" spans="4:22" x14ac:dyDescent="0.25">
      <c r="D305" s="6"/>
      <c r="E305" s="80"/>
      <c r="F305" s="8"/>
      <c r="G305" s="8"/>
      <c r="H305" s="8"/>
      <c r="I305" s="8"/>
      <c r="J305" s="8"/>
      <c r="K305" s="8"/>
      <c r="L305" s="8"/>
      <c r="M305" s="8"/>
      <c r="N305" s="8"/>
      <c r="O305" s="8"/>
      <c r="P305" s="8"/>
      <c r="Q305" s="9"/>
      <c r="R305" s="9"/>
      <c r="S305" s="9"/>
      <c r="T305" s="9"/>
      <c r="U305" s="9"/>
      <c r="V305" s="9"/>
    </row>
    <row r="306" spans="4:22" x14ac:dyDescent="0.25">
      <c r="D306" s="6"/>
      <c r="E306" s="80"/>
      <c r="F306" s="8"/>
      <c r="G306" s="8"/>
      <c r="H306" s="8"/>
      <c r="I306" s="8"/>
      <c r="J306" s="8"/>
      <c r="K306" s="8"/>
      <c r="L306" s="8"/>
      <c r="M306" s="8"/>
      <c r="N306" s="8"/>
      <c r="O306" s="8"/>
      <c r="P306" s="8"/>
      <c r="Q306" s="9"/>
      <c r="R306" s="9"/>
      <c r="S306" s="9"/>
      <c r="T306" s="9"/>
      <c r="U306" s="9"/>
      <c r="V306" s="9"/>
    </row>
    <row r="307" spans="4:22" x14ac:dyDescent="0.25">
      <c r="D307" s="6"/>
      <c r="E307" s="80"/>
      <c r="F307" s="8"/>
      <c r="G307" s="8"/>
      <c r="H307" s="8"/>
      <c r="I307" s="8"/>
      <c r="J307" s="8"/>
      <c r="K307" s="8"/>
      <c r="L307" s="8"/>
      <c r="M307" s="8"/>
      <c r="N307" s="8"/>
      <c r="O307" s="8"/>
      <c r="P307" s="8"/>
      <c r="Q307" s="9"/>
      <c r="R307" s="9"/>
      <c r="S307" s="9"/>
      <c r="T307" s="9"/>
      <c r="U307" s="9"/>
      <c r="V307" s="9"/>
    </row>
    <row r="308" spans="4:22" x14ac:dyDescent="0.25">
      <c r="D308" s="6"/>
      <c r="E308" s="80"/>
      <c r="F308" s="8"/>
      <c r="G308" s="8"/>
      <c r="H308" s="8"/>
      <c r="I308" s="8"/>
      <c r="J308" s="8"/>
      <c r="K308" s="8"/>
      <c r="L308" s="8"/>
      <c r="M308" s="8"/>
      <c r="N308" s="8"/>
      <c r="O308" s="8"/>
      <c r="P308" s="8"/>
      <c r="Q308" s="9"/>
      <c r="R308" s="9"/>
      <c r="S308" s="9"/>
      <c r="T308" s="9"/>
      <c r="U308" s="9"/>
      <c r="V308" s="9"/>
    </row>
    <row r="309" spans="4:22" x14ac:dyDescent="0.25">
      <c r="D309" s="6"/>
      <c r="E309" s="80"/>
      <c r="F309" s="8"/>
      <c r="G309" s="8"/>
      <c r="H309" s="8"/>
      <c r="I309" s="8"/>
      <c r="J309" s="8"/>
      <c r="K309" s="8"/>
      <c r="L309" s="8"/>
      <c r="M309" s="8"/>
      <c r="N309" s="8"/>
      <c r="O309" s="8"/>
      <c r="P309" s="8"/>
      <c r="Q309" s="9"/>
      <c r="R309" s="9"/>
      <c r="S309" s="9"/>
      <c r="T309" s="9"/>
      <c r="U309" s="9"/>
      <c r="V309" s="9"/>
    </row>
    <row r="310" spans="4:22" x14ac:dyDescent="0.25">
      <c r="D310" s="6"/>
      <c r="E310" s="80"/>
      <c r="F310" s="8"/>
      <c r="G310" s="8"/>
      <c r="H310" s="8"/>
      <c r="I310" s="8"/>
      <c r="J310" s="8"/>
      <c r="K310" s="8"/>
      <c r="L310" s="8"/>
      <c r="M310" s="8"/>
      <c r="N310" s="8"/>
      <c r="O310" s="8"/>
      <c r="P310" s="8"/>
      <c r="Q310" s="9"/>
      <c r="R310" s="9"/>
      <c r="S310" s="9"/>
      <c r="T310" s="9"/>
      <c r="U310" s="9"/>
      <c r="V310" s="9"/>
    </row>
    <row r="311" spans="4:22" x14ac:dyDescent="0.25">
      <c r="D311" s="6"/>
      <c r="E311" s="80"/>
      <c r="F311" s="8"/>
      <c r="G311" s="8"/>
      <c r="H311" s="8"/>
      <c r="I311" s="8"/>
      <c r="J311" s="8"/>
      <c r="K311" s="8"/>
      <c r="L311" s="8"/>
      <c r="M311" s="8"/>
      <c r="N311" s="8"/>
      <c r="O311" s="8"/>
      <c r="P311" s="8"/>
      <c r="Q311" s="9"/>
      <c r="R311" s="9"/>
      <c r="S311" s="9"/>
      <c r="T311" s="9"/>
      <c r="U311" s="9"/>
      <c r="V311" s="9"/>
    </row>
    <row r="312" spans="4:22" x14ac:dyDescent="0.25">
      <c r="D312" s="6"/>
      <c r="E312" s="80"/>
      <c r="F312" s="8"/>
      <c r="G312" s="8"/>
      <c r="H312" s="8"/>
      <c r="I312" s="8"/>
      <c r="J312" s="8"/>
      <c r="K312" s="8"/>
      <c r="L312" s="8"/>
      <c r="M312" s="8"/>
      <c r="N312" s="8"/>
      <c r="O312" s="8"/>
      <c r="P312" s="8"/>
      <c r="Q312" s="9"/>
      <c r="R312" s="9"/>
      <c r="S312" s="9"/>
      <c r="T312" s="9"/>
      <c r="U312" s="9"/>
      <c r="V312" s="9"/>
    </row>
    <row r="313" spans="4:22" x14ac:dyDescent="0.25">
      <c r="D313" s="6"/>
      <c r="E313" s="80"/>
      <c r="F313" s="8"/>
      <c r="G313" s="8"/>
      <c r="H313" s="8"/>
      <c r="I313" s="8"/>
      <c r="J313" s="8"/>
      <c r="K313" s="8"/>
      <c r="L313" s="8"/>
      <c r="M313" s="8"/>
      <c r="N313" s="8"/>
      <c r="O313" s="8"/>
      <c r="P313" s="8"/>
      <c r="Q313" s="9"/>
      <c r="R313" s="9"/>
      <c r="S313" s="9"/>
      <c r="T313" s="9"/>
      <c r="U313" s="9"/>
      <c r="V313" s="9"/>
    </row>
    <row r="314" spans="4:22" x14ac:dyDescent="0.25">
      <c r="D314" s="6"/>
      <c r="E314" s="80"/>
      <c r="F314" s="8"/>
      <c r="G314" s="8"/>
      <c r="H314" s="8"/>
      <c r="I314" s="8"/>
      <c r="J314" s="8"/>
      <c r="K314" s="8"/>
      <c r="L314" s="8"/>
      <c r="M314" s="8"/>
      <c r="N314" s="8"/>
      <c r="O314" s="8"/>
      <c r="P314" s="8"/>
      <c r="Q314" s="9"/>
      <c r="R314" s="9"/>
      <c r="S314" s="9"/>
      <c r="T314" s="9"/>
      <c r="U314" s="9"/>
      <c r="V314" s="9"/>
    </row>
    <row r="315" spans="4:22" x14ac:dyDescent="0.25">
      <c r="D315" s="6"/>
      <c r="E315" s="80"/>
      <c r="F315" s="8"/>
      <c r="G315" s="8"/>
      <c r="H315" s="8"/>
      <c r="I315" s="8"/>
      <c r="J315" s="8"/>
      <c r="K315" s="8"/>
      <c r="L315" s="8"/>
      <c r="M315" s="8"/>
      <c r="N315" s="8"/>
      <c r="O315" s="8"/>
      <c r="P315" s="8"/>
      <c r="Q315" s="9"/>
      <c r="R315" s="9"/>
      <c r="S315" s="9"/>
      <c r="T315" s="9"/>
      <c r="U315" s="9"/>
      <c r="V315" s="9"/>
    </row>
    <row r="316" spans="4:22" x14ac:dyDescent="0.25">
      <c r="D316" s="6"/>
      <c r="E316" s="80"/>
      <c r="F316" s="8"/>
      <c r="G316" s="8"/>
      <c r="H316" s="8"/>
      <c r="I316" s="8"/>
      <c r="J316" s="8"/>
      <c r="K316" s="8"/>
      <c r="L316" s="8"/>
      <c r="M316" s="8"/>
      <c r="N316" s="8"/>
      <c r="O316" s="8"/>
      <c r="P316" s="8"/>
      <c r="Q316" s="9"/>
      <c r="R316" s="9"/>
      <c r="S316" s="9"/>
      <c r="T316" s="9"/>
      <c r="U316" s="9"/>
      <c r="V316" s="9"/>
    </row>
    <row r="317" spans="4:22" x14ac:dyDescent="0.25">
      <c r="D317" s="6"/>
      <c r="E317" s="80"/>
      <c r="F317" s="8"/>
      <c r="G317" s="8"/>
      <c r="H317" s="8"/>
      <c r="I317" s="8"/>
      <c r="J317" s="8"/>
      <c r="K317" s="8"/>
      <c r="L317" s="8"/>
      <c r="M317" s="8"/>
      <c r="N317" s="8"/>
      <c r="O317" s="8"/>
      <c r="P317" s="8"/>
      <c r="Q317" s="9"/>
      <c r="R317" s="9"/>
      <c r="S317" s="9"/>
      <c r="T317" s="9"/>
      <c r="U317" s="9"/>
      <c r="V317" s="9"/>
    </row>
    <row r="318" spans="4:22" x14ac:dyDescent="0.25">
      <c r="D318" s="6"/>
      <c r="E318" s="80"/>
      <c r="F318" s="8"/>
      <c r="G318" s="8"/>
      <c r="H318" s="8"/>
      <c r="I318" s="8"/>
      <c r="J318" s="8"/>
      <c r="K318" s="8"/>
      <c r="L318" s="8"/>
      <c r="M318" s="8"/>
      <c r="N318" s="8"/>
      <c r="O318" s="8"/>
      <c r="P318" s="8"/>
      <c r="Q318" s="9"/>
      <c r="R318" s="9"/>
      <c r="S318" s="9"/>
      <c r="T318" s="9"/>
      <c r="U318" s="9"/>
      <c r="V318" s="9"/>
    </row>
    <row r="319" spans="4:22" x14ac:dyDescent="0.25">
      <c r="D319" s="6"/>
      <c r="E319" s="80"/>
      <c r="F319" s="8"/>
      <c r="G319" s="8"/>
      <c r="H319" s="8"/>
      <c r="I319" s="8"/>
      <c r="J319" s="8"/>
      <c r="K319" s="8"/>
      <c r="L319" s="8"/>
      <c r="M319" s="8"/>
      <c r="N319" s="8"/>
      <c r="O319" s="8"/>
      <c r="P319" s="8"/>
      <c r="Q319" s="9"/>
      <c r="R319" s="9"/>
      <c r="S319" s="9"/>
      <c r="T319" s="9"/>
      <c r="U319" s="9"/>
      <c r="V319" s="9"/>
    </row>
    <row r="320" spans="4:22" x14ac:dyDescent="0.25">
      <c r="D320" s="6"/>
      <c r="E320" s="80"/>
      <c r="F320" s="8"/>
      <c r="G320" s="8"/>
      <c r="H320" s="8"/>
      <c r="I320" s="8"/>
      <c r="J320" s="8"/>
      <c r="K320" s="8"/>
      <c r="L320" s="8"/>
      <c r="M320" s="8"/>
      <c r="N320" s="8"/>
      <c r="O320" s="8"/>
      <c r="P320" s="8"/>
      <c r="Q320" s="9"/>
      <c r="R320" s="9"/>
      <c r="S320" s="9"/>
      <c r="T320" s="9"/>
      <c r="U320" s="9"/>
      <c r="V320" s="9"/>
    </row>
    <row r="321" spans="4:22" x14ac:dyDescent="0.25">
      <c r="D321" s="6"/>
      <c r="E321" s="80"/>
      <c r="F321" s="8"/>
      <c r="G321" s="8"/>
      <c r="H321" s="8"/>
      <c r="I321" s="8"/>
      <c r="J321" s="8"/>
      <c r="K321" s="8"/>
      <c r="L321" s="8"/>
      <c r="M321" s="8"/>
      <c r="N321" s="8"/>
      <c r="O321" s="8"/>
      <c r="P321" s="8"/>
      <c r="Q321" s="9"/>
      <c r="R321" s="9"/>
      <c r="S321" s="9"/>
      <c r="T321" s="9"/>
      <c r="U321" s="9"/>
      <c r="V321" s="9"/>
    </row>
    <row r="322" spans="4:22" x14ac:dyDescent="0.25">
      <c r="D322" s="6"/>
      <c r="E322" s="80"/>
      <c r="F322" s="8"/>
      <c r="G322" s="8"/>
      <c r="H322" s="8"/>
      <c r="I322" s="8"/>
      <c r="J322" s="8"/>
      <c r="K322" s="8"/>
      <c r="L322" s="8"/>
      <c r="M322" s="8"/>
      <c r="N322" s="8"/>
      <c r="O322" s="8"/>
      <c r="P322" s="8"/>
      <c r="Q322" s="9"/>
      <c r="R322" s="9"/>
      <c r="S322" s="9"/>
      <c r="T322" s="9"/>
      <c r="U322" s="9"/>
      <c r="V322" s="9"/>
    </row>
    <row r="323" spans="4:22" x14ac:dyDescent="0.25">
      <c r="D323" s="6"/>
      <c r="E323" s="80"/>
      <c r="F323" s="8"/>
      <c r="G323" s="8"/>
      <c r="H323" s="8"/>
      <c r="I323" s="8"/>
      <c r="J323" s="8"/>
      <c r="K323" s="8"/>
      <c r="L323" s="8"/>
      <c r="M323" s="8"/>
      <c r="N323" s="8"/>
      <c r="O323" s="8"/>
      <c r="P323" s="8"/>
      <c r="Q323" s="9"/>
      <c r="R323" s="9"/>
      <c r="S323" s="9"/>
      <c r="T323" s="9"/>
      <c r="U323" s="9"/>
      <c r="V323" s="9"/>
    </row>
    <row r="324" spans="4:22" x14ac:dyDescent="0.25">
      <c r="D324" s="6"/>
      <c r="E324" s="80"/>
      <c r="F324" s="8"/>
      <c r="G324" s="8"/>
      <c r="H324" s="8"/>
      <c r="I324" s="8"/>
      <c r="J324" s="8"/>
      <c r="K324" s="8"/>
      <c r="L324" s="8"/>
      <c r="M324" s="8"/>
      <c r="N324" s="8"/>
      <c r="O324" s="8"/>
      <c r="P324" s="8"/>
      <c r="Q324" s="9"/>
      <c r="R324" s="9"/>
      <c r="S324" s="9"/>
      <c r="T324" s="9"/>
      <c r="U324" s="9"/>
      <c r="V324" s="9"/>
    </row>
    <row r="325" spans="4:22" x14ac:dyDescent="0.25">
      <c r="D325" s="6"/>
      <c r="E325" s="80"/>
      <c r="F325" s="8"/>
      <c r="G325" s="8"/>
      <c r="H325" s="8"/>
      <c r="I325" s="8"/>
      <c r="J325" s="8"/>
      <c r="K325" s="8"/>
      <c r="L325" s="8"/>
      <c r="M325" s="8"/>
      <c r="N325" s="8"/>
      <c r="O325" s="8"/>
      <c r="P325" s="8"/>
      <c r="Q325" s="9"/>
      <c r="R325" s="9"/>
      <c r="S325" s="9"/>
      <c r="T325" s="9"/>
      <c r="U325" s="9"/>
      <c r="V325" s="9"/>
    </row>
    <row r="326" spans="4:22" x14ac:dyDescent="0.25">
      <c r="D326" s="6"/>
      <c r="E326" s="80"/>
      <c r="F326" s="8"/>
      <c r="G326" s="8"/>
      <c r="H326" s="8"/>
      <c r="I326" s="8"/>
      <c r="J326" s="8"/>
      <c r="K326" s="8"/>
      <c r="L326" s="8"/>
      <c r="M326" s="8"/>
      <c r="N326" s="8"/>
      <c r="O326" s="8"/>
      <c r="P326" s="8"/>
      <c r="Q326" s="9"/>
      <c r="R326" s="9"/>
      <c r="S326" s="9"/>
      <c r="T326" s="9"/>
      <c r="U326" s="9"/>
      <c r="V326" s="9"/>
    </row>
    <row r="327" spans="4:22" x14ac:dyDescent="0.25">
      <c r="D327" s="6"/>
      <c r="E327" s="80"/>
      <c r="F327" s="8"/>
      <c r="G327" s="8"/>
      <c r="H327" s="8"/>
      <c r="I327" s="8"/>
      <c r="J327" s="8"/>
      <c r="K327" s="8"/>
      <c r="L327" s="8"/>
      <c r="M327" s="8"/>
      <c r="N327" s="8"/>
      <c r="O327" s="8"/>
      <c r="P327" s="8"/>
      <c r="Q327" s="9"/>
      <c r="R327" s="9"/>
      <c r="S327" s="9"/>
      <c r="T327" s="9"/>
      <c r="U327" s="9"/>
      <c r="V327" s="9"/>
    </row>
    <row r="328" spans="4:22" x14ac:dyDescent="0.25">
      <c r="D328" s="6"/>
      <c r="E328" s="80"/>
      <c r="F328" s="8"/>
      <c r="G328" s="8"/>
      <c r="H328" s="8"/>
      <c r="I328" s="8"/>
      <c r="J328" s="8"/>
      <c r="K328" s="8"/>
      <c r="L328" s="8"/>
      <c r="M328" s="8"/>
      <c r="N328" s="8"/>
      <c r="O328" s="8"/>
      <c r="P328" s="8"/>
      <c r="Q328" s="9"/>
      <c r="R328" s="9"/>
      <c r="S328" s="9"/>
      <c r="T328" s="9"/>
      <c r="U328" s="9"/>
      <c r="V328" s="9"/>
    </row>
    <row r="329" spans="4:22" x14ac:dyDescent="0.25">
      <c r="D329" s="6"/>
      <c r="E329" s="80"/>
      <c r="F329" s="8"/>
      <c r="G329" s="8"/>
      <c r="H329" s="8"/>
      <c r="I329" s="8"/>
      <c r="J329" s="8"/>
      <c r="K329" s="8"/>
      <c r="L329" s="8"/>
      <c r="M329" s="8"/>
      <c r="N329" s="8"/>
      <c r="O329" s="8"/>
      <c r="P329" s="8"/>
      <c r="Q329" s="9"/>
      <c r="R329" s="9"/>
      <c r="S329" s="9"/>
      <c r="T329" s="9"/>
      <c r="U329" s="9"/>
      <c r="V329" s="9"/>
    </row>
    <row r="330" spans="4:22" x14ac:dyDescent="0.25">
      <c r="D330" s="6"/>
      <c r="E330" s="80"/>
      <c r="F330" s="8"/>
      <c r="G330" s="8"/>
      <c r="H330" s="8"/>
      <c r="I330" s="8"/>
      <c r="J330" s="8"/>
      <c r="K330" s="8"/>
      <c r="L330" s="8"/>
      <c r="M330" s="8"/>
      <c r="N330" s="8"/>
      <c r="O330" s="8"/>
      <c r="P330" s="8"/>
      <c r="Q330" s="9"/>
      <c r="R330" s="9"/>
      <c r="S330" s="9"/>
      <c r="T330" s="9"/>
      <c r="U330" s="9"/>
      <c r="V330" s="9"/>
    </row>
    <row r="331" spans="4:22" x14ac:dyDescent="0.25">
      <c r="D331" s="6"/>
      <c r="E331" s="80"/>
      <c r="F331" s="8"/>
      <c r="G331" s="8"/>
      <c r="H331" s="8"/>
      <c r="I331" s="8"/>
      <c r="J331" s="8"/>
      <c r="K331" s="8"/>
      <c r="L331" s="8"/>
      <c r="M331" s="8"/>
      <c r="N331" s="8"/>
      <c r="O331" s="8"/>
      <c r="P331" s="8"/>
      <c r="Q331" s="9"/>
      <c r="R331" s="9"/>
      <c r="S331" s="9"/>
      <c r="T331" s="9"/>
      <c r="U331" s="9"/>
      <c r="V331" s="9"/>
    </row>
    <row r="332" spans="4:22" x14ac:dyDescent="0.25">
      <c r="D332" s="6"/>
      <c r="E332" s="80"/>
      <c r="F332" s="8"/>
      <c r="G332" s="8"/>
      <c r="H332" s="8"/>
      <c r="I332" s="8"/>
      <c r="J332" s="8"/>
      <c r="K332" s="8"/>
      <c r="L332" s="8"/>
      <c r="M332" s="8"/>
      <c r="N332" s="8"/>
      <c r="O332" s="8"/>
      <c r="P332" s="8"/>
      <c r="Q332" s="9"/>
      <c r="R332" s="9"/>
      <c r="S332" s="9"/>
      <c r="T332" s="9"/>
      <c r="U332" s="9"/>
      <c r="V332" s="9"/>
    </row>
    <row r="333" spans="4:22" x14ac:dyDescent="0.25">
      <c r="D333" s="6"/>
      <c r="E333" s="80"/>
      <c r="F333" s="8"/>
      <c r="G333" s="8"/>
      <c r="H333" s="8"/>
      <c r="I333" s="8"/>
      <c r="J333" s="8"/>
      <c r="K333" s="8"/>
      <c r="L333" s="8"/>
      <c r="M333" s="8"/>
      <c r="N333" s="8"/>
      <c r="O333" s="8"/>
      <c r="P333" s="8"/>
      <c r="Q333" s="9"/>
      <c r="R333" s="9"/>
      <c r="S333" s="9"/>
      <c r="T333" s="9"/>
      <c r="U333" s="9"/>
      <c r="V333" s="9"/>
    </row>
    <row r="334" spans="4:22" x14ac:dyDescent="0.25">
      <c r="D334" s="6"/>
      <c r="E334" s="80"/>
      <c r="F334" s="8"/>
      <c r="G334" s="8"/>
      <c r="H334" s="8"/>
      <c r="I334" s="8"/>
      <c r="J334" s="8"/>
      <c r="K334" s="8"/>
      <c r="L334" s="8"/>
      <c r="M334" s="8"/>
      <c r="N334" s="8"/>
      <c r="O334" s="8"/>
      <c r="P334" s="8"/>
      <c r="Q334" s="9"/>
      <c r="R334" s="9"/>
      <c r="S334" s="9"/>
      <c r="T334" s="9"/>
      <c r="U334" s="9"/>
      <c r="V334" s="9"/>
    </row>
    <row r="335" spans="4:22" x14ac:dyDescent="0.25">
      <c r="D335" s="6"/>
      <c r="E335" s="80"/>
      <c r="F335" s="8"/>
      <c r="G335" s="8"/>
      <c r="H335" s="8"/>
      <c r="I335" s="8"/>
      <c r="J335" s="8"/>
      <c r="K335" s="8"/>
      <c r="L335" s="8"/>
      <c r="M335" s="8"/>
      <c r="N335" s="8"/>
      <c r="O335" s="8"/>
      <c r="P335" s="8"/>
      <c r="Q335" s="9"/>
      <c r="R335" s="9"/>
      <c r="S335" s="9"/>
      <c r="T335" s="9"/>
      <c r="U335" s="9"/>
      <c r="V335" s="9"/>
    </row>
    <row r="336" spans="4:22" x14ac:dyDescent="0.25">
      <c r="D336" s="6"/>
      <c r="E336" s="80"/>
      <c r="F336" s="8"/>
      <c r="G336" s="8"/>
      <c r="H336" s="8"/>
      <c r="I336" s="8"/>
      <c r="J336" s="8"/>
      <c r="K336" s="8"/>
      <c r="L336" s="8"/>
      <c r="M336" s="8"/>
      <c r="N336" s="8"/>
      <c r="O336" s="8"/>
      <c r="P336" s="8"/>
      <c r="Q336" s="9"/>
      <c r="R336" s="9"/>
      <c r="S336" s="9"/>
      <c r="T336" s="9"/>
      <c r="U336" s="9"/>
      <c r="V336" s="9"/>
    </row>
    <row r="337" spans="4:22" x14ac:dyDescent="0.25">
      <c r="D337" s="6"/>
      <c r="E337" s="80"/>
      <c r="F337" s="8"/>
      <c r="G337" s="8"/>
      <c r="H337" s="8"/>
      <c r="I337" s="8"/>
      <c r="J337" s="8"/>
      <c r="K337" s="8"/>
      <c r="L337" s="8"/>
      <c r="M337" s="8"/>
      <c r="N337" s="8"/>
      <c r="O337" s="8"/>
      <c r="P337" s="8"/>
      <c r="Q337" s="9"/>
      <c r="R337" s="9"/>
      <c r="S337" s="9"/>
      <c r="T337" s="9"/>
      <c r="U337" s="9"/>
      <c r="V337" s="9"/>
    </row>
    <row r="338" spans="4:22" x14ac:dyDescent="0.25">
      <c r="D338" s="6"/>
      <c r="E338" s="80"/>
      <c r="F338" s="8"/>
      <c r="G338" s="8"/>
      <c r="H338" s="8"/>
      <c r="I338" s="8"/>
      <c r="J338" s="8"/>
      <c r="K338" s="8"/>
      <c r="L338" s="8"/>
      <c r="M338" s="8"/>
      <c r="N338" s="8"/>
      <c r="O338" s="8"/>
      <c r="P338" s="8"/>
      <c r="Q338" s="9"/>
      <c r="R338" s="9"/>
      <c r="S338" s="9"/>
      <c r="T338" s="9"/>
      <c r="U338" s="9"/>
      <c r="V338" s="9"/>
    </row>
    <row r="339" spans="4:22" x14ac:dyDescent="0.25">
      <c r="D339" s="6"/>
      <c r="E339" s="80"/>
      <c r="F339" s="8"/>
      <c r="G339" s="8"/>
      <c r="H339" s="8"/>
      <c r="I339" s="8"/>
      <c r="J339" s="8"/>
      <c r="K339" s="8"/>
      <c r="L339" s="8"/>
      <c r="M339" s="8"/>
      <c r="N339" s="8"/>
      <c r="O339" s="8"/>
      <c r="P339" s="8"/>
      <c r="Q339" s="9"/>
      <c r="R339" s="9"/>
      <c r="S339" s="9"/>
      <c r="T339" s="9"/>
      <c r="U339" s="9"/>
      <c r="V339" s="9"/>
    </row>
    <row r="340" spans="4:22" x14ac:dyDescent="0.25">
      <c r="D340" s="6"/>
      <c r="E340" s="80"/>
      <c r="F340" s="8"/>
      <c r="G340" s="8"/>
      <c r="H340" s="8"/>
      <c r="I340" s="8"/>
      <c r="J340" s="8"/>
      <c r="K340" s="8"/>
      <c r="L340" s="8"/>
      <c r="M340" s="8"/>
      <c r="N340" s="8"/>
      <c r="O340" s="8"/>
      <c r="P340" s="8"/>
      <c r="Q340" s="9"/>
      <c r="R340" s="9"/>
      <c r="S340" s="9"/>
      <c r="T340" s="9"/>
      <c r="U340" s="9"/>
      <c r="V340" s="9"/>
    </row>
    <row r="341" spans="4:22" x14ac:dyDescent="0.25">
      <c r="D341" s="6"/>
      <c r="E341" s="80"/>
      <c r="F341" s="8"/>
      <c r="G341" s="8"/>
      <c r="H341" s="8"/>
      <c r="I341" s="8"/>
      <c r="J341" s="8"/>
      <c r="K341" s="8"/>
      <c r="L341" s="8"/>
      <c r="M341" s="8"/>
      <c r="N341" s="8"/>
      <c r="O341" s="8"/>
      <c r="P341" s="8"/>
      <c r="Q341" s="9"/>
      <c r="R341" s="9"/>
      <c r="S341" s="9"/>
      <c r="T341" s="9"/>
      <c r="U341" s="9"/>
      <c r="V341" s="9"/>
    </row>
    <row r="342" spans="4:22" x14ac:dyDescent="0.25">
      <c r="D342" s="6"/>
      <c r="E342" s="80"/>
      <c r="F342" s="8"/>
      <c r="G342" s="8"/>
      <c r="H342" s="8"/>
      <c r="I342" s="8"/>
      <c r="J342" s="8"/>
      <c r="K342" s="8"/>
      <c r="L342" s="8"/>
      <c r="M342" s="8"/>
      <c r="N342" s="8"/>
      <c r="O342" s="8"/>
      <c r="P342" s="8"/>
      <c r="Q342" s="9"/>
      <c r="R342" s="9"/>
      <c r="S342" s="9"/>
      <c r="T342" s="9"/>
      <c r="U342" s="9"/>
      <c r="V342" s="9"/>
    </row>
    <row r="343" spans="4:22" x14ac:dyDescent="0.25">
      <c r="D343" s="6"/>
      <c r="E343" s="80"/>
      <c r="F343" s="8"/>
      <c r="G343" s="8"/>
      <c r="H343" s="8"/>
      <c r="I343" s="8"/>
      <c r="J343" s="8"/>
      <c r="K343" s="8"/>
      <c r="L343" s="8"/>
      <c r="M343" s="8"/>
      <c r="N343" s="8"/>
      <c r="O343" s="8"/>
      <c r="P343" s="8"/>
      <c r="Q343" s="9"/>
      <c r="R343" s="9"/>
      <c r="S343" s="9"/>
      <c r="T343" s="9"/>
      <c r="U343" s="9"/>
      <c r="V343" s="9"/>
    </row>
    <row r="344" spans="4:22" x14ac:dyDescent="0.25">
      <c r="D344" s="6"/>
      <c r="E344" s="80"/>
      <c r="F344" s="8"/>
      <c r="G344" s="8"/>
      <c r="H344" s="8"/>
      <c r="I344" s="8"/>
      <c r="J344" s="8"/>
      <c r="K344" s="8"/>
      <c r="L344" s="8"/>
      <c r="M344" s="8"/>
      <c r="N344" s="8"/>
      <c r="O344" s="8"/>
      <c r="P344" s="8"/>
      <c r="Q344" s="9"/>
      <c r="R344" s="9"/>
      <c r="S344" s="9"/>
      <c r="T344" s="9"/>
      <c r="U344" s="9"/>
      <c r="V344" s="9"/>
    </row>
    <row r="345" spans="4:22" x14ac:dyDescent="0.25">
      <c r="D345" s="6"/>
      <c r="E345" s="80"/>
      <c r="F345" s="8"/>
      <c r="G345" s="8"/>
      <c r="H345" s="8"/>
      <c r="I345" s="8"/>
      <c r="J345" s="8"/>
      <c r="K345" s="8"/>
      <c r="L345" s="8"/>
      <c r="M345" s="8"/>
      <c r="N345" s="8"/>
      <c r="O345" s="8"/>
      <c r="P345" s="8"/>
      <c r="Q345" s="9"/>
      <c r="R345" s="9"/>
      <c r="S345" s="9"/>
      <c r="T345" s="9"/>
      <c r="U345" s="9"/>
      <c r="V345" s="9"/>
    </row>
    <row r="346" spans="4:22" x14ac:dyDescent="0.25">
      <c r="D346" s="6"/>
      <c r="E346" s="80"/>
      <c r="F346" s="8"/>
      <c r="G346" s="8"/>
      <c r="H346" s="8"/>
      <c r="I346" s="8"/>
      <c r="J346" s="8"/>
      <c r="K346" s="8"/>
      <c r="L346" s="8"/>
      <c r="M346" s="8"/>
      <c r="N346" s="8"/>
      <c r="O346" s="8"/>
      <c r="P346" s="8"/>
      <c r="Q346" s="9"/>
      <c r="R346" s="9"/>
      <c r="S346" s="9"/>
      <c r="T346" s="9"/>
      <c r="U346" s="9"/>
      <c r="V346" s="9"/>
    </row>
    <row r="347" spans="4:22" x14ac:dyDescent="0.25">
      <c r="D347" s="6"/>
      <c r="E347" s="80"/>
      <c r="F347" s="8"/>
      <c r="G347" s="8"/>
      <c r="H347" s="8"/>
      <c r="I347" s="8"/>
      <c r="J347" s="8"/>
      <c r="K347" s="8"/>
      <c r="L347" s="8"/>
      <c r="M347" s="8"/>
      <c r="N347" s="8"/>
      <c r="O347" s="8"/>
      <c r="P347" s="8"/>
      <c r="Q347" s="9"/>
      <c r="R347" s="9"/>
      <c r="S347" s="9"/>
      <c r="T347" s="9"/>
      <c r="U347" s="9"/>
      <c r="V347" s="9"/>
    </row>
    <row r="348" spans="4:22" x14ac:dyDescent="0.25">
      <c r="D348" s="6"/>
      <c r="E348" s="80"/>
      <c r="F348" s="8"/>
      <c r="G348" s="8"/>
      <c r="H348" s="8"/>
      <c r="I348" s="8"/>
      <c r="J348" s="8"/>
      <c r="K348" s="8"/>
      <c r="L348" s="8"/>
      <c r="M348" s="8"/>
      <c r="N348" s="8"/>
      <c r="O348" s="8"/>
      <c r="P348" s="8"/>
      <c r="Q348" s="9"/>
      <c r="R348" s="9"/>
      <c r="S348" s="9"/>
      <c r="T348" s="9"/>
      <c r="U348" s="9"/>
      <c r="V348" s="9"/>
    </row>
    <row r="349" spans="4:22" x14ac:dyDescent="0.25">
      <c r="D349" s="6"/>
      <c r="E349" s="80"/>
      <c r="F349" s="8"/>
      <c r="G349" s="8"/>
      <c r="H349" s="8"/>
      <c r="I349" s="8"/>
      <c r="J349" s="8"/>
      <c r="K349" s="8"/>
      <c r="L349" s="8"/>
      <c r="M349" s="8"/>
      <c r="N349" s="8"/>
      <c r="O349" s="8"/>
      <c r="P349" s="8"/>
      <c r="Q349" s="9"/>
      <c r="R349" s="9"/>
      <c r="S349" s="9"/>
      <c r="T349" s="9"/>
      <c r="U349" s="9"/>
      <c r="V349" s="9"/>
    </row>
    <row r="350" spans="4:22" x14ac:dyDescent="0.25">
      <c r="D350" s="6"/>
      <c r="E350" s="80"/>
      <c r="F350" s="8"/>
      <c r="G350" s="8"/>
      <c r="H350" s="8"/>
      <c r="I350" s="8"/>
      <c r="J350" s="8"/>
      <c r="K350" s="8"/>
      <c r="L350" s="8"/>
      <c r="M350" s="8"/>
      <c r="N350" s="8"/>
      <c r="O350" s="8"/>
      <c r="P350" s="8"/>
      <c r="Q350" s="9"/>
      <c r="R350" s="9"/>
      <c r="S350" s="9"/>
      <c r="T350" s="9"/>
      <c r="U350" s="9"/>
      <c r="V350" s="9"/>
    </row>
    <row r="351" spans="4:22" x14ac:dyDescent="0.25">
      <c r="D351" s="6"/>
      <c r="E351" s="80"/>
      <c r="F351" s="8"/>
      <c r="G351" s="8"/>
      <c r="H351" s="8"/>
      <c r="I351" s="8"/>
      <c r="J351" s="8"/>
      <c r="K351" s="8"/>
      <c r="L351" s="8"/>
      <c r="M351" s="8"/>
      <c r="N351" s="8"/>
      <c r="O351" s="8"/>
      <c r="P351" s="8"/>
      <c r="Q351" s="9"/>
      <c r="R351" s="9"/>
      <c r="S351" s="9"/>
      <c r="T351" s="9"/>
      <c r="U351" s="9"/>
      <c r="V351" s="9"/>
    </row>
    <row r="352" spans="4:22" x14ac:dyDescent="0.25">
      <c r="D352" s="6"/>
      <c r="E352" s="80"/>
      <c r="F352" s="8"/>
      <c r="G352" s="8"/>
      <c r="H352" s="8"/>
      <c r="I352" s="8"/>
      <c r="J352" s="8"/>
      <c r="K352" s="8"/>
      <c r="L352" s="8"/>
      <c r="M352" s="8"/>
      <c r="N352" s="8"/>
      <c r="O352" s="8"/>
      <c r="P352" s="8"/>
      <c r="Q352" s="9"/>
      <c r="R352" s="9"/>
      <c r="S352" s="9"/>
      <c r="T352" s="9"/>
      <c r="U352" s="9"/>
      <c r="V352" s="9"/>
    </row>
    <row r="353" spans="4:22" x14ac:dyDescent="0.25">
      <c r="D353" s="6"/>
      <c r="E353" s="80"/>
      <c r="F353" s="8"/>
      <c r="G353" s="8"/>
      <c r="H353" s="8"/>
      <c r="I353" s="8"/>
      <c r="J353" s="8"/>
      <c r="K353" s="8"/>
      <c r="L353" s="8"/>
      <c r="M353" s="8"/>
      <c r="N353" s="8"/>
      <c r="O353" s="8"/>
      <c r="P353" s="8"/>
      <c r="Q353" s="9"/>
      <c r="R353" s="9"/>
      <c r="S353" s="9"/>
      <c r="T353" s="9"/>
      <c r="U353" s="9"/>
      <c r="V353" s="9"/>
    </row>
    <row r="354" spans="4:22" x14ac:dyDescent="0.25">
      <c r="D354" s="6"/>
      <c r="E354" s="80"/>
      <c r="F354" s="8"/>
      <c r="G354" s="8"/>
      <c r="H354" s="8"/>
      <c r="I354" s="8"/>
      <c r="J354" s="8"/>
      <c r="K354" s="8"/>
      <c r="L354" s="8"/>
      <c r="M354" s="8"/>
      <c r="N354" s="8"/>
      <c r="O354" s="8"/>
      <c r="P354" s="8"/>
      <c r="Q354" s="9"/>
      <c r="R354" s="9"/>
      <c r="S354" s="9"/>
      <c r="T354" s="9"/>
      <c r="U354" s="9"/>
      <c r="V354" s="9"/>
    </row>
    <row r="355" spans="4:22" x14ac:dyDescent="0.25">
      <c r="D355" s="6"/>
      <c r="E355" s="80"/>
      <c r="F355" s="8"/>
      <c r="G355" s="8"/>
      <c r="H355" s="8"/>
      <c r="I355" s="8"/>
      <c r="J355" s="8"/>
      <c r="K355" s="8"/>
      <c r="L355" s="8"/>
      <c r="M355" s="8"/>
      <c r="N355" s="8"/>
      <c r="O355" s="8"/>
      <c r="P355" s="8"/>
      <c r="Q355" s="9"/>
      <c r="R355" s="9"/>
      <c r="S355" s="9"/>
      <c r="T355" s="9"/>
      <c r="U355" s="9"/>
      <c r="V355" s="9"/>
    </row>
    <row r="356" spans="4:22" x14ac:dyDescent="0.25">
      <c r="D356" s="6"/>
      <c r="E356" s="80"/>
      <c r="F356" s="8"/>
      <c r="G356" s="8"/>
      <c r="H356" s="8"/>
      <c r="I356" s="8"/>
      <c r="J356" s="8"/>
      <c r="K356" s="8"/>
      <c r="L356" s="8"/>
      <c r="M356" s="8"/>
      <c r="N356" s="8"/>
      <c r="O356" s="8"/>
      <c r="P356" s="8"/>
      <c r="Q356" s="9"/>
      <c r="R356" s="9"/>
      <c r="S356" s="9"/>
      <c r="T356" s="9"/>
      <c r="U356" s="9"/>
      <c r="V356" s="9"/>
    </row>
    <row r="357" spans="4:22" x14ac:dyDescent="0.25">
      <c r="D357" s="6"/>
      <c r="E357" s="80"/>
      <c r="F357" s="8"/>
      <c r="G357" s="8"/>
      <c r="H357" s="8"/>
      <c r="I357" s="8"/>
      <c r="J357" s="8"/>
      <c r="K357" s="8"/>
      <c r="L357" s="8"/>
      <c r="M357" s="8"/>
      <c r="N357" s="8"/>
      <c r="O357" s="8"/>
      <c r="P357" s="8"/>
      <c r="Q357" s="9"/>
      <c r="R357" s="9"/>
      <c r="S357" s="9"/>
      <c r="T357" s="9"/>
      <c r="U357" s="9"/>
      <c r="V357" s="9"/>
    </row>
    <row r="358" spans="4:22" x14ac:dyDescent="0.25">
      <c r="D358" s="6"/>
      <c r="E358" s="80"/>
      <c r="F358" s="8"/>
      <c r="G358" s="8"/>
      <c r="H358" s="8"/>
      <c r="I358" s="8"/>
      <c r="J358" s="8"/>
      <c r="K358" s="8"/>
      <c r="L358" s="8"/>
      <c r="M358" s="8"/>
      <c r="N358" s="8"/>
      <c r="O358" s="8"/>
      <c r="P358" s="8"/>
      <c r="Q358" s="9"/>
      <c r="R358" s="9"/>
      <c r="S358" s="9"/>
      <c r="T358" s="9"/>
      <c r="U358" s="9"/>
      <c r="V358" s="9"/>
    </row>
    <row r="359" spans="4:22" x14ac:dyDescent="0.25">
      <c r="D359" s="6"/>
      <c r="E359" s="80"/>
      <c r="F359" s="8"/>
      <c r="G359" s="8"/>
      <c r="H359" s="8"/>
      <c r="I359" s="8"/>
      <c r="J359" s="8"/>
      <c r="K359" s="8"/>
      <c r="L359" s="8"/>
      <c r="M359" s="8"/>
      <c r="N359" s="8"/>
      <c r="O359" s="8"/>
      <c r="P359" s="8"/>
      <c r="Q359" s="9"/>
      <c r="R359" s="9"/>
      <c r="S359" s="9"/>
      <c r="T359" s="9"/>
      <c r="U359" s="9"/>
      <c r="V359" s="9"/>
    </row>
    <row r="360" spans="4:22" x14ac:dyDescent="0.25">
      <c r="D360" s="6"/>
      <c r="E360" s="80"/>
      <c r="F360" s="8"/>
      <c r="G360" s="8"/>
      <c r="H360" s="8"/>
      <c r="I360" s="8"/>
      <c r="J360" s="8"/>
      <c r="K360" s="8"/>
      <c r="L360" s="8"/>
      <c r="M360" s="8"/>
      <c r="N360" s="8"/>
      <c r="O360" s="8"/>
      <c r="P360" s="8"/>
      <c r="Q360" s="9"/>
      <c r="R360" s="9"/>
      <c r="S360" s="9"/>
      <c r="T360" s="9"/>
      <c r="U360" s="9"/>
      <c r="V360" s="9"/>
    </row>
    <row r="361" spans="4:22" x14ac:dyDescent="0.25">
      <c r="D361" s="6"/>
      <c r="E361" s="80"/>
      <c r="F361" s="8"/>
      <c r="G361" s="8"/>
      <c r="H361" s="8"/>
      <c r="I361" s="8"/>
      <c r="J361" s="8"/>
      <c r="K361" s="8"/>
      <c r="L361" s="8"/>
      <c r="M361" s="8"/>
      <c r="N361" s="8"/>
      <c r="O361" s="8"/>
      <c r="P361" s="8"/>
      <c r="Q361" s="9"/>
      <c r="R361" s="9"/>
      <c r="S361" s="9"/>
      <c r="T361" s="9"/>
      <c r="U361" s="9"/>
      <c r="V361" s="9"/>
    </row>
    <row r="362" spans="4:22" x14ac:dyDescent="0.25">
      <c r="D362" s="6"/>
      <c r="E362" s="80"/>
      <c r="F362" s="8"/>
      <c r="G362" s="8"/>
      <c r="H362" s="8"/>
      <c r="I362" s="8"/>
      <c r="J362" s="8"/>
      <c r="K362" s="8"/>
      <c r="L362" s="8"/>
      <c r="M362" s="8"/>
      <c r="N362" s="8"/>
      <c r="O362" s="8"/>
      <c r="P362" s="8"/>
      <c r="Q362" s="9"/>
      <c r="R362" s="9"/>
      <c r="S362" s="9"/>
      <c r="T362" s="9"/>
      <c r="U362" s="9"/>
      <c r="V362" s="9"/>
    </row>
    <row r="363" spans="4:22" x14ac:dyDescent="0.25">
      <c r="D363" s="6"/>
      <c r="E363" s="80"/>
      <c r="F363" s="8"/>
      <c r="G363" s="8"/>
      <c r="H363" s="8"/>
      <c r="I363" s="8"/>
      <c r="J363" s="8"/>
      <c r="K363" s="8"/>
      <c r="L363" s="8"/>
      <c r="M363" s="8"/>
      <c r="N363" s="8"/>
      <c r="O363" s="8"/>
      <c r="P363" s="8"/>
      <c r="Q363" s="9"/>
      <c r="R363" s="9"/>
      <c r="S363" s="9"/>
      <c r="T363" s="9"/>
      <c r="U363" s="9"/>
      <c r="V363" s="9"/>
    </row>
    <row r="364" spans="4:22" x14ac:dyDescent="0.25">
      <c r="D364" s="6"/>
      <c r="E364" s="80"/>
      <c r="F364" s="8"/>
      <c r="G364" s="8"/>
      <c r="H364" s="8"/>
      <c r="I364" s="8"/>
      <c r="J364" s="8"/>
      <c r="K364" s="8"/>
      <c r="L364" s="8"/>
      <c r="M364" s="8"/>
      <c r="N364" s="8"/>
      <c r="O364" s="8"/>
      <c r="P364" s="8"/>
      <c r="Q364" s="9"/>
      <c r="R364" s="9"/>
      <c r="S364" s="9"/>
      <c r="T364" s="9"/>
      <c r="U364" s="9"/>
      <c r="V364" s="9"/>
    </row>
    <row r="365" spans="4:22" x14ac:dyDescent="0.25">
      <c r="D365" s="6"/>
      <c r="E365" s="80"/>
      <c r="F365" s="8"/>
      <c r="G365" s="8"/>
      <c r="H365" s="8"/>
      <c r="I365" s="8"/>
      <c r="J365" s="8"/>
      <c r="K365" s="8"/>
      <c r="L365" s="8"/>
      <c r="M365" s="8"/>
      <c r="N365" s="8"/>
      <c r="O365" s="8"/>
      <c r="P365" s="8"/>
      <c r="Q365" s="9"/>
      <c r="R365" s="9"/>
      <c r="S365" s="9"/>
      <c r="T365" s="9"/>
      <c r="U365" s="9"/>
      <c r="V365" s="9"/>
    </row>
    <row r="366" spans="4:22" x14ac:dyDescent="0.25">
      <c r="D366" s="6"/>
      <c r="E366" s="80"/>
      <c r="F366" s="8"/>
      <c r="G366" s="8"/>
      <c r="H366" s="8"/>
      <c r="I366" s="8"/>
      <c r="J366" s="8"/>
      <c r="K366" s="8"/>
      <c r="L366" s="8"/>
      <c r="M366" s="8"/>
      <c r="N366" s="8"/>
      <c r="O366" s="8"/>
      <c r="P366" s="8"/>
      <c r="Q366" s="9"/>
      <c r="R366" s="9"/>
      <c r="S366" s="9"/>
      <c r="T366" s="9"/>
      <c r="U366" s="9"/>
      <c r="V366" s="9"/>
    </row>
    <row r="367" spans="4:22" x14ac:dyDescent="0.25">
      <c r="D367" s="6"/>
      <c r="E367" s="80"/>
      <c r="F367" s="8"/>
      <c r="G367" s="8"/>
      <c r="H367" s="8"/>
      <c r="I367" s="8"/>
      <c r="J367" s="8"/>
      <c r="K367" s="8"/>
      <c r="L367" s="8"/>
      <c r="M367" s="8"/>
      <c r="N367" s="8"/>
      <c r="O367" s="8"/>
      <c r="P367" s="8"/>
      <c r="Q367" s="9"/>
      <c r="R367" s="9"/>
      <c r="S367" s="9"/>
      <c r="T367" s="9"/>
      <c r="U367" s="9"/>
      <c r="V367" s="9"/>
    </row>
    <row r="368" spans="4:22" x14ac:dyDescent="0.25">
      <c r="D368" s="6"/>
      <c r="E368" s="80"/>
      <c r="F368" s="8"/>
      <c r="G368" s="8"/>
      <c r="H368" s="8"/>
      <c r="I368" s="8"/>
      <c r="J368" s="8"/>
      <c r="K368" s="8"/>
      <c r="L368" s="8"/>
      <c r="M368" s="8"/>
      <c r="N368" s="8"/>
      <c r="O368" s="8"/>
      <c r="P368" s="8"/>
      <c r="Q368" s="9"/>
      <c r="R368" s="9"/>
      <c r="S368" s="9"/>
      <c r="T368" s="9"/>
      <c r="U368" s="9"/>
      <c r="V368" s="9"/>
    </row>
    <row r="369" spans="4:22" x14ac:dyDescent="0.25">
      <c r="D369" s="6"/>
      <c r="E369" s="80"/>
      <c r="F369" s="8"/>
      <c r="G369" s="8"/>
      <c r="H369" s="8"/>
      <c r="I369" s="8"/>
      <c r="J369" s="8"/>
      <c r="K369" s="8"/>
      <c r="L369" s="8"/>
      <c r="M369" s="8"/>
      <c r="N369" s="8"/>
      <c r="O369" s="8"/>
      <c r="P369" s="8"/>
      <c r="Q369" s="9"/>
      <c r="R369" s="9"/>
      <c r="S369" s="9"/>
      <c r="T369" s="9"/>
      <c r="U369" s="9"/>
      <c r="V369" s="9"/>
    </row>
    <row r="370" spans="4:22" x14ac:dyDescent="0.25">
      <c r="D370" s="6"/>
      <c r="E370" s="80"/>
      <c r="F370" s="8"/>
      <c r="G370" s="8"/>
      <c r="H370" s="8"/>
      <c r="I370" s="8"/>
      <c r="J370" s="8"/>
      <c r="K370" s="8"/>
      <c r="L370" s="8"/>
      <c r="M370" s="8"/>
      <c r="N370" s="8"/>
      <c r="O370" s="8"/>
      <c r="P370" s="8"/>
      <c r="Q370" s="9"/>
      <c r="R370" s="9"/>
      <c r="S370" s="9"/>
      <c r="T370" s="9"/>
      <c r="U370" s="9"/>
      <c r="V370" s="9"/>
    </row>
    <row r="371" spans="4:22" x14ac:dyDescent="0.25">
      <c r="D371" s="6"/>
      <c r="E371" s="80"/>
      <c r="F371" s="8"/>
      <c r="G371" s="8"/>
      <c r="H371" s="8"/>
      <c r="I371" s="8"/>
      <c r="J371" s="8"/>
      <c r="K371" s="8"/>
      <c r="L371" s="8"/>
      <c r="M371" s="8"/>
      <c r="N371" s="8"/>
      <c r="O371" s="8"/>
      <c r="P371" s="8"/>
      <c r="Q371" s="9"/>
      <c r="R371" s="9"/>
      <c r="S371" s="9"/>
      <c r="T371" s="9"/>
      <c r="U371" s="9"/>
      <c r="V371" s="9"/>
    </row>
    <row r="372" spans="4:22" x14ac:dyDescent="0.25">
      <c r="D372" s="6"/>
      <c r="E372" s="80"/>
      <c r="F372" s="8"/>
      <c r="G372" s="8"/>
      <c r="H372" s="8"/>
      <c r="I372" s="8"/>
      <c r="J372" s="8"/>
      <c r="K372" s="8"/>
      <c r="L372" s="8"/>
      <c r="M372" s="8"/>
      <c r="N372" s="8"/>
      <c r="O372" s="8"/>
      <c r="P372" s="8"/>
      <c r="Q372" s="9"/>
      <c r="R372" s="9"/>
      <c r="S372" s="9"/>
      <c r="T372" s="9"/>
      <c r="U372" s="9"/>
      <c r="V372" s="9"/>
    </row>
    <row r="373" spans="4:22" x14ac:dyDescent="0.25">
      <c r="D373" s="6"/>
      <c r="E373" s="80"/>
      <c r="F373" s="8"/>
      <c r="G373" s="8"/>
      <c r="H373" s="8"/>
      <c r="I373" s="8"/>
      <c r="J373" s="8"/>
      <c r="K373" s="8"/>
      <c r="L373" s="8"/>
      <c r="M373" s="8"/>
      <c r="N373" s="8"/>
      <c r="O373" s="8"/>
      <c r="P373" s="8"/>
      <c r="Q373" s="9"/>
      <c r="R373" s="9"/>
      <c r="S373" s="9"/>
      <c r="T373" s="9"/>
      <c r="U373" s="9"/>
      <c r="V373" s="9"/>
    </row>
    <row r="374" spans="4:22" x14ac:dyDescent="0.25">
      <c r="D374" s="6"/>
      <c r="E374" s="80"/>
      <c r="F374" s="8"/>
      <c r="G374" s="8"/>
      <c r="H374" s="8"/>
      <c r="I374" s="8"/>
      <c r="J374" s="8"/>
      <c r="K374" s="8"/>
      <c r="L374" s="8"/>
      <c r="M374" s="8"/>
      <c r="N374" s="8"/>
      <c r="O374" s="8"/>
      <c r="P374" s="8"/>
      <c r="Q374" s="9"/>
      <c r="R374" s="9"/>
      <c r="S374" s="9"/>
      <c r="T374" s="9"/>
      <c r="U374" s="9"/>
      <c r="V374" s="9"/>
    </row>
    <row r="375" spans="4:22" x14ac:dyDescent="0.25">
      <c r="D375" s="6"/>
      <c r="E375" s="80"/>
      <c r="F375" s="8"/>
      <c r="G375" s="8"/>
      <c r="H375" s="8"/>
      <c r="I375" s="8"/>
      <c r="J375" s="8"/>
      <c r="K375" s="8"/>
      <c r="L375" s="8"/>
      <c r="M375" s="8"/>
      <c r="N375" s="8"/>
      <c r="O375" s="8"/>
      <c r="P375" s="8"/>
      <c r="Q375" s="9"/>
      <c r="R375" s="9"/>
      <c r="S375" s="9"/>
      <c r="T375" s="9"/>
      <c r="U375" s="9"/>
      <c r="V375" s="9"/>
    </row>
    <row r="376" spans="4:22" x14ac:dyDescent="0.25">
      <c r="D376" s="6"/>
      <c r="E376" s="80"/>
      <c r="F376" s="8"/>
      <c r="G376" s="8"/>
      <c r="H376" s="8"/>
      <c r="I376" s="8"/>
      <c r="J376" s="8"/>
      <c r="K376" s="8"/>
      <c r="L376" s="8"/>
      <c r="M376" s="8"/>
      <c r="N376" s="8"/>
      <c r="O376" s="8"/>
      <c r="P376" s="8"/>
      <c r="Q376" s="9"/>
      <c r="R376" s="9"/>
      <c r="S376" s="9"/>
      <c r="T376" s="9"/>
      <c r="U376" s="9"/>
      <c r="V376" s="9"/>
    </row>
    <row r="377" spans="4:22" x14ac:dyDescent="0.25">
      <c r="D377" s="6"/>
      <c r="E377" s="80"/>
      <c r="F377" s="8"/>
      <c r="G377" s="8"/>
      <c r="H377" s="8"/>
      <c r="I377" s="8"/>
      <c r="J377" s="8"/>
      <c r="K377" s="8"/>
      <c r="L377" s="8"/>
      <c r="M377" s="8"/>
      <c r="N377" s="8"/>
      <c r="O377" s="8"/>
      <c r="P377" s="8"/>
      <c r="Q377" s="9"/>
      <c r="R377" s="9"/>
      <c r="S377" s="9"/>
      <c r="T377" s="9"/>
      <c r="U377" s="9"/>
      <c r="V377" s="9"/>
    </row>
    <row r="378" spans="4:22" x14ac:dyDescent="0.25">
      <c r="D378" s="6"/>
      <c r="E378" s="80"/>
      <c r="F378" s="8"/>
      <c r="G378" s="8"/>
      <c r="H378" s="8"/>
      <c r="I378" s="8"/>
      <c r="J378" s="8"/>
      <c r="K378" s="8"/>
      <c r="L378" s="8"/>
      <c r="M378" s="8"/>
      <c r="N378" s="8"/>
      <c r="O378" s="8"/>
      <c r="P378" s="8"/>
      <c r="Q378" s="9"/>
      <c r="R378" s="9"/>
      <c r="S378" s="9"/>
      <c r="T378" s="9"/>
      <c r="U378" s="9"/>
      <c r="V378" s="9"/>
    </row>
    <row r="379" spans="4:22" x14ac:dyDescent="0.25">
      <c r="D379" s="6"/>
      <c r="E379" s="80"/>
      <c r="F379" s="8"/>
      <c r="G379" s="8"/>
      <c r="H379" s="8"/>
      <c r="I379" s="8"/>
      <c r="J379" s="8"/>
      <c r="K379" s="8"/>
      <c r="L379" s="8"/>
      <c r="M379" s="8"/>
      <c r="N379" s="8"/>
      <c r="O379" s="8"/>
      <c r="P379" s="8"/>
      <c r="Q379" s="9"/>
      <c r="R379" s="9"/>
      <c r="S379" s="9"/>
      <c r="T379" s="9"/>
      <c r="U379" s="9"/>
      <c r="V379" s="9"/>
    </row>
    <row r="380" spans="4:22" x14ac:dyDescent="0.25">
      <c r="D380" s="6"/>
      <c r="E380" s="80"/>
      <c r="F380" s="8"/>
      <c r="G380" s="8"/>
      <c r="H380" s="8"/>
      <c r="I380" s="8"/>
      <c r="J380" s="8"/>
      <c r="K380" s="8"/>
      <c r="L380" s="8"/>
      <c r="M380" s="8"/>
      <c r="N380" s="8"/>
      <c r="O380" s="8"/>
      <c r="P380" s="8"/>
      <c r="Q380" s="9"/>
      <c r="R380" s="9"/>
      <c r="S380" s="9"/>
      <c r="T380" s="9"/>
      <c r="U380" s="9"/>
      <c r="V380" s="9"/>
    </row>
    <row r="381" spans="4:22" x14ac:dyDescent="0.25">
      <c r="D381" s="6"/>
      <c r="E381" s="80"/>
      <c r="F381" s="8"/>
      <c r="G381" s="8"/>
      <c r="H381" s="8"/>
      <c r="I381" s="8"/>
      <c r="J381" s="8"/>
      <c r="K381" s="8"/>
      <c r="L381" s="8"/>
      <c r="M381" s="8"/>
      <c r="N381" s="8"/>
      <c r="O381" s="8"/>
      <c r="P381" s="8"/>
      <c r="Q381" s="9"/>
      <c r="R381" s="9"/>
      <c r="S381" s="9"/>
      <c r="T381" s="9"/>
      <c r="U381" s="9"/>
      <c r="V381" s="9"/>
    </row>
    <row r="382" spans="4:22" x14ac:dyDescent="0.25">
      <c r="D382" s="6"/>
      <c r="E382" s="80"/>
      <c r="F382" s="8"/>
      <c r="G382" s="8"/>
      <c r="H382" s="8"/>
      <c r="I382" s="8"/>
      <c r="J382" s="8"/>
      <c r="K382" s="8"/>
      <c r="L382" s="8"/>
      <c r="M382" s="8"/>
      <c r="N382" s="8"/>
      <c r="O382" s="8"/>
      <c r="P382" s="8"/>
      <c r="Q382" s="9"/>
      <c r="R382" s="9"/>
      <c r="S382" s="9"/>
      <c r="T382" s="9"/>
      <c r="U382" s="9"/>
      <c r="V382" s="9"/>
    </row>
    <row r="383" spans="4:22" x14ac:dyDescent="0.25">
      <c r="D383" s="6"/>
      <c r="E383" s="80"/>
      <c r="F383" s="8"/>
      <c r="G383" s="8"/>
      <c r="H383" s="8"/>
      <c r="I383" s="8"/>
      <c r="J383" s="8"/>
      <c r="K383" s="8"/>
      <c r="L383" s="8"/>
      <c r="M383" s="8"/>
      <c r="N383" s="8"/>
      <c r="O383" s="8"/>
      <c r="P383" s="8"/>
      <c r="Q383" s="9"/>
      <c r="R383" s="9"/>
      <c r="S383" s="9"/>
      <c r="T383" s="9"/>
      <c r="U383" s="9"/>
      <c r="V383" s="9"/>
    </row>
    <row r="384" spans="4:22" x14ac:dyDescent="0.25">
      <c r="D384" s="6"/>
      <c r="E384" s="80"/>
      <c r="F384" s="8"/>
      <c r="G384" s="8"/>
      <c r="H384" s="8"/>
      <c r="I384" s="8"/>
      <c r="J384" s="8"/>
      <c r="K384" s="8"/>
      <c r="L384" s="8"/>
      <c r="M384" s="8"/>
      <c r="N384" s="8"/>
      <c r="O384" s="8"/>
      <c r="P384" s="8"/>
      <c r="Q384" s="9"/>
      <c r="R384" s="9"/>
      <c r="S384" s="9"/>
      <c r="T384" s="9"/>
      <c r="U384" s="9"/>
      <c r="V384" s="9"/>
    </row>
    <row r="385" spans="4:22" x14ac:dyDescent="0.25">
      <c r="D385" s="6"/>
      <c r="E385" s="80"/>
      <c r="F385" s="8"/>
      <c r="G385" s="8"/>
      <c r="H385" s="8"/>
      <c r="I385" s="8"/>
      <c r="J385" s="8"/>
      <c r="K385" s="8"/>
      <c r="L385" s="8"/>
      <c r="M385" s="8"/>
      <c r="N385" s="8"/>
      <c r="O385" s="8"/>
      <c r="P385" s="8"/>
      <c r="Q385" s="9"/>
      <c r="R385" s="9"/>
      <c r="S385" s="9"/>
      <c r="T385" s="9"/>
      <c r="U385" s="9"/>
      <c r="V385" s="9"/>
    </row>
    <row r="386" spans="4:22" x14ac:dyDescent="0.25">
      <c r="D386" s="6"/>
      <c r="E386" s="80"/>
      <c r="F386" s="8"/>
      <c r="G386" s="8"/>
      <c r="H386" s="8"/>
      <c r="I386" s="8"/>
      <c r="J386" s="8"/>
      <c r="K386" s="8"/>
      <c r="L386" s="8"/>
      <c r="M386" s="8"/>
      <c r="N386" s="8"/>
      <c r="O386" s="8"/>
      <c r="P386" s="8"/>
      <c r="Q386" s="9"/>
      <c r="R386" s="9"/>
      <c r="S386" s="9"/>
      <c r="T386" s="9"/>
      <c r="U386" s="9"/>
      <c r="V386" s="9"/>
    </row>
    <row r="387" spans="4:22" x14ac:dyDescent="0.25">
      <c r="D387" s="6"/>
      <c r="E387" s="80"/>
      <c r="F387" s="8"/>
      <c r="G387" s="8"/>
      <c r="H387" s="8"/>
      <c r="I387" s="8"/>
      <c r="J387" s="8"/>
      <c r="K387" s="8"/>
      <c r="L387" s="8"/>
      <c r="M387" s="8"/>
      <c r="N387" s="8"/>
      <c r="O387" s="8"/>
      <c r="P387" s="8"/>
      <c r="Q387" s="9"/>
      <c r="R387" s="9"/>
      <c r="S387" s="9"/>
      <c r="T387" s="9"/>
      <c r="U387" s="9"/>
      <c r="V387" s="9"/>
    </row>
    <row r="388" spans="4:22" x14ac:dyDescent="0.25">
      <c r="D388" s="6"/>
      <c r="E388" s="80"/>
      <c r="F388" s="8"/>
      <c r="G388" s="8"/>
      <c r="H388" s="8"/>
      <c r="I388" s="8"/>
      <c r="J388" s="8"/>
      <c r="K388" s="8"/>
      <c r="L388" s="8"/>
      <c r="M388" s="8"/>
      <c r="N388" s="8"/>
      <c r="O388" s="8"/>
      <c r="P388" s="8"/>
      <c r="Q388" s="9"/>
      <c r="R388" s="9"/>
      <c r="S388" s="9"/>
      <c r="T388" s="9"/>
      <c r="U388" s="9"/>
      <c r="V388" s="9"/>
    </row>
    <row r="389" spans="4:22" x14ac:dyDescent="0.25">
      <c r="D389" s="6"/>
      <c r="E389" s="80"/>
      <c r="F389" s="8"/>
      <c r="G389" s="8"/>
      <c r="H389" s="8"/>
      <c r="I389" s="8"/>
      <c r="J389" s="8"/>
      <c r="K389" s="8"/>
      <c r="L389" s="8"/>
      <c r="M389" s="8"/>
      <c r="N389" s="8"/>
      <c r="O389" s="8"/>
      <c r="P389" s="8"/>
      <c r="Q389" s="9"/>
      <c r="R389" s="9"/>
      <c r="S389" s="9"/>
      <c r="T389" s="9"/>
      <c r="U389" s="9"/>
      <c r="V389" s="9"/>
    </row>
    <row r="390" spans="4:22" x14ac:dyDescent="0.25">
      <c r="D390" s="6"/>
      <c r="E390" s="80"/>
      <c r="F390" s="8"/>
      <c r="G390" s="8"/>
      <c r="H390" s="8"/>
      <c r="I390" s="8"/>
      <c r="J390" s="8"/>
      <c r="K390" s="8"/>
      <c r="L390" s="8"/>
      <c r="M390" s="8"/>
      <c r="N390" s="8"/>
      <c r="O390" s="8"/>
      <c r="P390" s="8"/>
      <c r="Q390" s="9"/>
      <c r="R390" s="9"/>
      <c r="S390" s="9"/>
      <c r="T390" s="9"/>
      <c r="U390" s="9"/>
      <c r="V390" s="9"/>
    </row>
    <row r="391" spans="4:22" x14ac:dyDescent="0.25">
      <c r="D391" s="6"/>
      <c r="E391" s="80"/>
      <c r="F391" s="8"/>
      <c r="G391" s="8"/>
      <c r="H391" s="8"/>
      <c r="I391" s="8"/>
      <c r="J391" s="8"/>
      <c r="K391" s="8"/>
      <c r="L391" s="8"/>
      <c r="M391" s="8"/>
      <c r="N391" s="8"/>
      <c r="O391" s="8"/>
      <c r="P391" s="8"/>
      <c r="Q391" s="9"/>
      <c r="R391" s="9"/>
      <c r="S391" s="9"/>
      <c r="T391" s="9"/>
      <c r="U391" s="9"/>
      <c r="V391" s="9"/>
    </row>
    <row r="392" spans="4:22" x14ac:dyDescent="0.25">
      <c r="D392" s="6"/>
      <c r="E392" s="80"/>
      <c r="F392" s="8"/>
      <c r="G392" s="8"/>
      <c r="H392" s="8"/>
      <c r="I392" s="8"/>
      <c r="J392" s="8"/>
      <c r="K392" s="8"/>
      <c r="L392" s="8"/>
      <c r="M392" s="8"/>
      <c r="N392" s="8"/>
      <c r="O392" s="8"/>
      <c r="P392" s="8"/>
      <c r="Q392" s="9"/>
      <c r="R392" s="9"/>
      <c r="S392" s="9"/>
      <c r="T392" s="9"/>
      <c r="U392" s="9"/>
      <c r="V392" s="9"/>
    </row>
    <row r="393" spans="4:22" x14ac:dyDescent="0.25">
      <c r="D393" s="6"/>
      <c r="E393" s="80"/>
      <c r="F393" s="8"/>
      <c r="G393" s="8"/>
      <c r="H393" s="8"/>
      <c r="I393" s="8"/>
      <c r="J393" s="8"/>
      <c r="K393" s="8"/>
      <c r="L393" s="8"/>
      <c r="M393" s="8"/>
      <c r="N393" s="8"/>
      <c r="O393" s="8"/>
      <c r="P393" s="8"/>
      <c r="Q393" s="9"/>
      <c r="R393" s="9"/>
      <c r="S393" s="9"/>
      <c r="T393" s="9"/>
      <c r="U393" s="9"/>
      <c r="V393" s="9"/>
    </row>
    <row r="394" spans="4:22" x14ac:dyDescent="0.25">
      <c r="D394" s="6"/>
      <c r="E394" s="80"/>
      <c r="F394" s="8"/>
      <c r="G394" s="8"/>
      <c r="H394" s="8"/>
      <c r="I394" s="8"/>
      <c r="J394" s="8"/>
      <c r="K394" s="8"/>
      <c r="L394" s="8"/>
      <c r="M394" s="8"/>
      <c r="N394" s="8"/>
      <c r="O394" s="8"/>
      <c r="P394" s="8"/>
      <c r="Q394" s="9"/>
      <c r="R394" s="9"/>
      <c r="S394" s="9"/>
      <c r="T394" s="9"/>
      <c r="U394" s="9"/>
      <c r="V394" s="9"/>
    </row>
    <row r="395" spans="4:22" x14ac:dyDescent="0.25">
      <c r="D395" s="6"/>
      <c r="E395" s="80"/>
      <c r="F395" s="8"/>
      <c r="G395" s="8"/>
      <c r="H395" s="8"/>
      <c r="I395" s="8"/>
      <c r="J395" s="8"/>
      <c r="K395" s="8"/>
      <c r="L395" s="8"/>
      <c r="M395" s="8"/>
      <c r="N395" s="8"/>
      <c r="O395" s="8"/>
      <c r="P395" s="8"/>
      <c r="Q395" s="9"/>
      <c r="R395" s="9"/>
      <c r="S395" s="9"/>
      <c r="T395" s="9"/>
      <c r="U395" s="9"/>
      <c r="V395" s="9"/>
    </row>
    <row r="396" spans="4:22" x14ac:dyDescent="0.25">
      <c r="D396" s="6"/>
      <c r="E396" s="80"/>
      <c r="F396" s="8"/>
      <c r="G396" s="8"/>
      <c r="H396" s="8"/>
      <c r="I396" s="8"/>
      <c r="J396" s="8"/>
      <c r="K396" s="8"/>
      <c r="L396" s="8"/>
      <c r="M396" s="8"/>
      <c r="N396" s="8"/>
      <c r="O396" s="8"/>
      <c r="P396" s="8"/>
      <c r="Q396" s="9"/>
      <c r="R396" s="9"/>
      <c r="S396" s="9"/>
      <c r="T396" s="9"/>
      <c r="U396" s="9"/>
      <c r="V396" s="9"/>
    </row>
    <row r="397" spans="4:22" x14ac:dyDescent="0.25">
      <c r="D397" s="6"/>
      <c r="E397" s="80"/>
      <c r="F397" s="8"/>
      <c r="G397" s="8"/>
      <c r="H397" s="8"/>
      <c r="I397" s="8"/>
      <c r="J397" s="8"/>
      <c r="K397" s="8"/>
      <c r="L397" s="8"/>
      <c r="M397" s="8"/>
      <c r="N397" s="8"/>
      <c r="O397" s="8"/>
      <c r="P397" s="8"/>
      <c r="Q397" s="9"/>
      <c r="R397" s="9"/>
      <c r="S397" s="9"/>
      <c r="T397" s="9"/>
      <c r="U397" s="9"/>
      <c r="V397" s="9"/>
    </row>
    <row r="398" spans="4:22" x14ac:dyDescent="0.25">
      <c r="D398" s="6"/>
      <c r="E398" s="80"/>
      <c r="F398" s="8"/>
      <c r="G398" s="8"/>
      <c r="H398" s="8"/>
      <c r="I398" s="8"/>
      <c r="J398" s="8"/>
      <c r="K398" s="8"/>
      <c r="L398" s="8"/>
      <c r="M398" s="8"/>
      <c r="N398" s="8"/>
      <c r="O398" s="8"/>
      <c r="P398" s="8"/>
      <c r="Q398" s="9"/>
      <c r="R398" s="9"/>
      <c r="S398" s="9"/>
      <c r="T398" s="9"/>
      <c r="U398" s="9"/>
      <c r="V398" s="9"/>
    </row>
    <row r="399" spans="4:22" x14ac:dyDescent="0.25">
      <c r="D399" s="6"/>
      <c r="E399" s="80"/>
      <c r="F399" s="8"/>
      <c r="G399" s="8"/>
      <c r="H399" s="8"/>
      <c r="I399" s="8"/>
      <c r="J399" s="8"/>
      <c r="K399" s="8"/>
      <c r="L399" s="8"/>
      <c r="M399" s="8"/>
      <c r="N399" s="8"/>
      <c r="O399" s="8"/>
      <c r="P399" s="8"/>
      <c r="Q399" s="9"/>
      <c r="R399" s="9"/>
      <c r="S399" s="9"/>
      <c r="T399" s="9"/>
      <c r="U399" s="9"/>
      <c r="V399" s="9"/>
    </row>
    <row r="400" spans="4:22" x14ac:dyDescent="0.25">
      <c r="D400" s="6"/>
      <c r="E400" s="80"/>
      <c r="F400" s="8"/>
      <c r="G400" s="8"/>
      <c r="H400" s="8"/>
      <c r="I400" s="8"/>
      <c r="J400" s="8"/>
      <c r="K400" s="8"/>
      <c r="L400" s="8"/>
      <c r="M400" s="8"/>
      <c r="N400" s="8"/>
      <c r="O400" s="8"/>
      <c r="P400" s="8"/>
      <c r="Q400" s="9"/>
      <c r="R400" s="9"/>
      <c r="S400" s="9"/>
      <c r="T400" s="9"/>
      <c r="U400" s="9"/>
      <c r="V400" s="9"/>
    </row>
    <row r="401" spans="4:22" x14ac:dyDescent="0.25">
      <c r="D401" s="6"/>
      <c r="E401" s="80"/>
      <c r="F401" s="8"/>
      <c r="G401" s="8"/>
      <c r="H401" s="8"/>
      <c r="I401" s="8"/>
      <c r="J401" s="8"/>
      <c r="K401" s="8"/>
      <c r="L401" s="8"/>
      <c r="M401" s="8"/>
      <c r="N401" s="8"/>
      <c r="O401" s="8"/>
      <c r="P401" s="8"/>
      <c r="Q401" s="9"/>
      <c r="R401" s="9"/>
      <c r="S401" s="9"/>
      <c r="T401" s="9"/>
      <c r="U401" s="9"/>
      <c r="V401" s="9"/>
    </row>
    <row r="402" spans="4:22" x14ac:dyDescent="0.25">
      <c r="D402" s="6"/>
      <c r="E402" s="80"/>
      <c r="F402" s="8"/>
      <c r="G402" s="8"/>
      <c r="H402" s="8"/>
      <c r="I402" s="8"/>
      <c r="J402" s="8"/>
      <c r="K402" s="8"/>
      <c r="L402" s="8"/>
      <c r="M402" s="8"/>
      <c r="N402" s="8"/>
      <c r="O402" s="8"/>
      <c r="P402" s="8"/>
      <c r="Q402" s="9"/>
      <c r="R402" s="9"/>
      <c r="S402" s="9"/>
      <c r="T402" s="9"/>
      <c r="U402" s="9"/>
      <c r="V402" s="9"/>
    </row>
    <row r="403" spans="4:22" x14ac:dyDescent="0.25">
      <c r="D403" s="6"/>
      <c r="E403" s="80"/>
      <c r="F403" s="8"/>
      <c r="G403" s="8"/>
      <c r="H403" s="8"/>
      <c r="I403" s="8"/>
      <c r="J403" s="8"/>
      <c r="K403" s="8"/>
      <c r="L403" s="8"/>
      <c r="M403" s="8"/>
      <c r="N403" s="8"/>
      <c r="O403" s="8"/>
      <c r="P403" s="8"/>
      <c r="Q403" s="9"/>
      <c r="R403" s="9"/>
      <c r="S403" s="9"/>
      <c r="T403" s="9"/>
      <c r="U403" s="9"/>
      <c r="V403" s="9"/>
    </row>
    <row r="404" spans="4:22" x14ac:dyDescent="0.25">
      <c r="D404" s="6"/>
      <c r="E404" s="80"/>
      <c r="F404" s="8"/>
      <c r="G404" s="8"/>
      <c r="H404" s="8"/>
      <c r="I404" s="8"/>
      <c r="J404" s="8"/>
      <c r="K404" s="8"/>
      <c r="L404" s="8"/>
      <c r="M404" s="8"/>
      <c r="N404" s="8"/>
      <c r="O404" s="8"/>
      <c r="P404" s="8"/>
      <c r="Q404" s="9"/>
      <c r="R404" s="9"/>
      <c r="S404" s="9"/>
      <c r="T404" s="9"/>
      <c r="U404" s="9"/>
      <c r="V404" s="9"/>
    </row>
    <row r="405" spans="4:22" x14ac:dyDescent="0.25">
      <c r="D405" s="6"/>
      <c r="E405" s="80"/>
      <c r="F405" s="8"/>
      <c r="G405" s="8"/>
      <c r="H405" s="8"/>
      <c r="I405" s="8"/>
      <c r="J405" s="8"/>
      <c r="K405" s="8"/>
      <c r="L405" s="8"/>
      <c r="M405" s="8"/>
      <c r="N405" s="8"/>
      <c r="O405" s="8"/>
      <c r="P405" s="8"/>
      <c r="Q405" s="9"/>
      <c r="R405" s="9"/>
      <c r="S405" s="9"/>
      <c r="T405" s="9"/>
      <c r="U405" s="9"/>
      <c r="V405" s="9"/>
    </row>
    <row r="406" spans="4:22" x14ac:dyDescent="0.25">
      <c r="D406" s="6"/>
      <c r="E406" s="80"/>
      <c r="F406" s="8"/>
      <c r="G406" s="8"/>
      <c r="H406" s="8"/>
      <c r="I406" s="8"/>
      <c r="J406" s="8"/>
      <c r="K406" s="8"/>
      <c r="L406" s="8"/>
      <c r="M406" s="8"/>
      <c r="N406" s="8"/>
      <c r="O406" s="8"/>
      <c r="P406" s="8"/>
      <c r="Q406" s="9"/>
      <c r="R406" s="9"/>
      <c r="S406" s="9"/>
      <c r="T406" s="9"/>
      <c r="U406" s="9"/>
      <c r="V406" s="9"/>
    </row>
    <row r="407" spans="4:22" x14ac:dyDescent="0.25">
      <c r="D407" s="6"/>
      <c r="E407" s="80"/>
      <c r="F407" s="8"/>
      <c r="G407" s="8"/>
      <c r="H407" s="8"/>
      <c r="I407" s="8"/>
      <c r="J407" s="8"/>
      <c r="K407" s="8"/>
      <c r="L407" s="8"/>
      <c r="M407" s="8"/>
      <c r="N407" s="8"/>
      <c r="O407" s="8"/>
      <c r="P407" s="8"/>
      <c r="Q407" s="9"/>
      <c r="R407" s="9"/>
      <c r="S407" s="9"/>
      <c r="T407" s="9"/>
      <c r="U407" s="9"/>
      <c r="V407" s="9"/>
    </row>
    <row r="408" spans="4:22" x14ac:dyDescent="0.25">
      <c r="D408" s="6"/>
      <c r="E408" s="80"/>
      <c r="F408" s="8"/>
      <c r="G408" s="8"/>
      <c r="H408" s="8"/>
      <c r="I408" s="8"/>
      <c r="J408" s="8"/>
      <c r="K408" s="8"/>
      <c r="L408" s="8"/>
      <c r="M408" s="8"/>
      <c r="N408" s="8"/>
      <c r="O408" s="8"/>
      <c r="P408" s="8"/>
      <c r="Q408" s="9"/>
      <c r="R408" s="9"/>
      <c r="S408" s="9"/>
      <c r="T408" s="9"/>
      <c r="U408" s="9"/>
      <c r="V408" s="9"/>
    </row>
    <row r="409" spans="4:22" x14ac:dyDescent="0.25">
      <c r="D409" s="6"/>
      <c r="E409" s="80"/>
      <c r="F409" s="8"/>
      <c r="G409" s="8"/>
      <c r="H409" s="8"/>
      <c r="I409" s="8"/>
      <c r="J409" s="8"/>
      <c r="K409" s="8"/>
      <c r="L409" s="8"/>
      <c r="M409" s="8"/>
      <c r="N409" s="8"/>
      <c r="O409" s="8"/>
      <c r="P409" s="8"/>
      <c r="Q409" s="9"/>
      <c r="R409" s="9"/>
      <c r="S409" s="9"/>
      <c r="T409" s="9"/>
      <c r="U409" s="9"/>
      <c r="V409" s="9"/>
    </row>
    <row r="410" spans="4:22" x14ac:dyDescent="0.25">
      <c r="D410" s="6"/>
      <c r="E410" s="80"/>
      <c r="F410" s="8"/>
      <c r="G410" s="8"/>
      <c r="H410" s="8"/>
      <c r="I410" s="8"/>
      <c r="J410" s="8"/>
      <c r="K410" s="8"/>
      <c r="L410" s="8"/>
      <c r="M410" s="8"/>
      <c r="N410" s="8"/>
      <c r="O410" s="8"/>
      <c r="P410" s="8"/>
      <c r="Q410" s="9"/>
      <c r="R410" s="9"/>
      <c r="S410" s="9"/>
      <c r="T410" s="9"/>
      <c r="U410" s="9"/>
      <c r="V410" s="9"/>
    </row>
    <row r="411" spans="4:22" x14ac:dyDescent="0.25">
      <c r="D411" s="6"/>
      <c r="E411" s="80"/>
      <c r="F411" s="8"/>
      <c r="G411" s="8"/>
      <c r="H411" s="8"/>
      <c r="I411" s="8"/>
      <c r="J411" s="8"/>
      <c r="K411" s="8"/>
      <c r="L411" s="8"/>
      <c r="M411" s="8"/>
      <c r="N411" s="8"/>
      <c r="O411" s="8"/>
      <c r="P411" s="8"/>
      <c r="Q411" s="9"/>
      <c r="R411" s="9"/>
      <c r="S411" s="9"/>
      <c r="T411" s="9"/>
      <c r="U411" s="9"/>
      <c r="V411" s="9"/>
    </row>
    <row r="412" spans="4:22" x14ac:dyDescent="0.25">
      <c r="D412" s="6"/>
      <c r="E412" s="80"/>
      <c r="F412" s="8"/>
      <c r="G412" s="8"/>
      <c r="H412" s="8"/>
      <c r="I412" s="8"/>
      <c r="J412" s="8"/>
      <c r="K412" s="8"/>
      <c r="L412" s="8"/>
      <c r="M412" s="8"/>
      <c r="N412" s="8"/>
      <c r="O412" s="8"/>
      <c r="P412" s="8"/>
      <c r="Q412" s="9"/>
      <c r="R412" s="9"/>
      <c r="S412" s="9"/>
      <c r="T412" s="9"/>
      <c r="U412" s="9"/>
      <c r="V412" s="9"/>
    </row>
    <row r="413" spans="4:22" x14ac:dyDescent="0.25">
      <c r="D413" s="6"/>
      <c r="E413" s="80"/>
      <c r="F413" s="8"/>
      <c r="G413" s="8"/>
      <c r="H413" s="8"/>
      <c r="I413" s="8"/>
      <c r="J413" s="8"/>
      <c r="K413" s="8"/>
      <c r="L413" s="8"/>
      <c r="M413" s="8"/>
      <c r="N413" s="8"/>
      <c r="O413" s="8"/>
      <c r="P413" s="8"/>
      <c r="Q413" s="9"/>
      <c r="R413" s="9"/>
      <c r="S413" s="9"/>
      <c r="T413" s="9"/>
      <c r="U413" s="9"/>
      <c r="V413" s="9"/>
    </row>
    <row r="414" spans="4:22" x14ac:dyDescent="0.25">
      <c r="D414" s="6"/>
      <c r="E414" s="80"/>
      <c r="F414" s="8"/>
      <c r="G414" s="8"/>
      <c r="H414" s="8"/>
      <c r="I414" s="8"/>
      <c r="J414" s="8"/>
      <c r="K414" s="8"/>
      <c r="L414" s="8"/>
      <c r="M414" s="8"/>
      <c r="N414" s="8"/>
      <c r="O414" s="8"/>
      <c r="P414" s="8"/>
      <c r="Q414" s="9"/>
      <c r="R414" s="9"/>
      <c r="S414" s="9"/>
      <c r="T414" s="9"/>
      <c r="U414" s="9"/>
      <c r="V414" s="9"/>
    </row>
    <row r="415" spans="4:22" x14ac:dyDescent="0.25">
      <c r="D415" s="6"/>
      <c r="E415" s="80"/>
      <c r="F415" s="8"/>
      <c r="G415" s="8"/>
      <c r="H415" s="8"/>
      <c r="I415" s="8"/>
      <c r="J415" s="8"/>
      <c r="K415" s="8"/>
      <c r="L415" s="8"/>
      <c r="M415" s="8"/>
      <c r="N415" s="8"/>
      <c r="O415" s="8"/>
      <c r="P415" s="8"/>
      <c r="Q415" s="9"/>
      <c r="R415" s="9"/>
      <c r="S415" s="9"/>
      <c r="T415" s="9"/>
      <c r="U415" s="9"/>
      <c r="V415" s="9"/>
    </row>
    <row r="416" spans="4:22" x14ac:dyDescent="0.25">
      <c r="D416" s="6"/>
      <c r="E416" s="80"/>
      <c r="F416" s="8"/>
      <c r="G416" s="8"/>
      <c r="H416" s="8"/>
      <c r="I416" s="8"/>
      <c r="J416" s="8"/>
      <c r="K416" s="8"/>
      <c r="L416" s="8"/>
      <c r="M416" s="8"/>
      <c r="N416" s="8"/>
      <c r="O416" s="8"/>
      <c r="P416" s="8"/>
      <c r="Q416" s="9"/>
      <c r="R416" s="9"/>
      <c r="S416" s="9"/>
      <c r="T416" s="9"/>
      <c r="U416" s="9"/>
      <c r="V416" s="9"/>
    </row>
    <row r="417" spans="4:22" x14ac:dyDescent="0.25">
      <c r="D417" s="6"/>
      <c r="E417" s="80"/>
      <c r="F417" s="8"/>
      <c r="G417" s="8"/>
      <c r="H417" s="8"/>
      <c r="I417" s="8"/>
      <c r="J417" s="8"/>
      <c r="K417" s="8"/>
      <c r="L417" s="8"/>
      <c r="M417" s="8"/>
      <c r="N417" s="8"/>
      <c r="O417" s="8"/>
      <c r="P417" s="8"/>
      <c r="Q417" s="9"/>
      <c r="R417" s="9"/>
      <c r="S417" s="9"/>
      <c r="T417" s="9"/>
      <c r="U417" s="9"/>
      <c r="V417" s="9"/>
    </row>
    <row r="418" spans="4:22" x14ac:dyDescent="0.25">
      <c r="D418" s="6"/>
      <c r="E418" s="80"/>
      <c r="F418" s="8"/>
      <c r="G418" s="8"/>
      <c r="H418" s="8"/>
      <c r="I418" s="8"/>
      <c r="J418" s="8"/>
      <c r="K418" s="8"/>
      <c r="L418" s="8"/>
      <c r="M418" s="8"/>
      <c r="N418" s="8"/>
      <c r="O418" s="8"/>
      <c r="P418" s="8"/>
      <c r="Q418" s="9"/>
      <c r="R418" s="9"/>
      <c r="S418" s="9"/>
      <c r="T418" s="9"/>
      <c r="U418" s="9"/>
      <c r="V418" s="9"/>
    </row>
    <row r="419" spans="4:22" x14ac:dyDescent="0.25">
      <c r="D419" s="6"/>
      <c r="E419" s="80"/>
      <c r="F419" s="8"/>
      <c r="G419" s="8"/>
      <c r="H419" s="8"/>
      <c r="I419" s="8"/>
      <c r="J419" s="8"/>
      <c r="K419" s="8"/>
      <c r="L419" s="8"/>
      <c r="M419" s="8"/>
      <c r="N419" s="8"/>
      <c r="O419" s="8"/>
      <c r="P419" s="8"/>
      <c r="Q419" s="9"/>
      <c r="R419" s="9"/>
      <c r="S419" s="9"/>
      <c r="T419" s="9"/>
      <c r="U419" s="9"/>
      <c r="V419" s="9"/>
    </row>
    <row r="420" spans="4:22" x14ac:dyDescent="0.25">
      <c r="D420" s="6"/>
      <c r="E420" s="80"/>
      <c r="F420" s="8"/>
      <c r="G420" s="8"/>
      <c r="H420" s="8"/>
      <c r="I420" s="8"/>
      <c r="J420" s="8"/>
      <c r="K420" s="8"/>
      <c r="L420" s="8"/>
      <c r="M420" s="8"/>
      <c r="N420" s="8"/>
      <c r="O420" s="8"/>
      <c r="P420" s="8"/>
      <c r="Q420" s="9"/>
      <c r="R420" s="9"/>
      <c r="S420" s="9"/>
      <c r="T420" s="9"/>
      <c r="U420" s="9"/>
      <c r="V420" s="9"/>
    </row>
    <row r="421" spans="4:22" x14ac:dyDescent="0.25">
      <c r="D421" s="6"/>
      <c r="E421" s="80"/>
      <c r="F421" s="8"/>
      <c r="G421" s="8"/>
      <c r="H421" s="8"/>
      <c r="I421" s="8"/>
      <c r="J421" s="8"/>
      <c r="K421" s="8"/>
      <c r="L421" s="8"/>
      <c r="M421" s="8"/>
      <c r="N421" s="8"/>
      <c r="O421" s="8"/>
      <c r="P421" s="8"/>
      <c r="Q421" s="9"/>
      <c r="R421" s="9"/>
      <c r="S421" s="9"/>
      <c r="T421" s="9"/>
      <c r="U421" s="9"/>
      <c r="V421" s="9"/>
    </row>
    <row r="422" spans="4:22" x14ac:dyDescent="0.25">
      <c r="D422" s="6"/>
      <c r="E422" s="80"/>
      <c r="F422" s="8"/>
      <c r="G422" s="8"/>
      <c r="H422" s="8"/>
      <c r="I422" s="8"/>
      <c r="J422" s="8"/>
      <c r="K422" s="8"/>
      <c r="L422" s="8"/>
      <c r="M422" s="8"/>
      <c r="N422" s="8"/>
      <c r="O422" s="8"/>
      <c r="P422" s="8"/>
      <c r="Q422" s="9"/>
      <c r="R422" s="9"/>
      <c r="S422" s="9"/>
      <c r="T422" s="9"/>
      <c r="U422" s="9"/>
      <c r="V422" s="9"/>
    </row>
    <row r="423" spans="4:22" x14ac:dyDescent="0.25">
      <c r="D423" s="6"/>
      <c r="E423" s="80"/>
      <c r="F423" s="8"/>
      <c r="G423" s="8"/>
      <c r="H423" s="8"/>
      <c r="I423" s="8"/>
      <c r="J423" s="8"/>
      <c r="K423" s="8"/>
      <c r="L423" s="8"/>
      <c r="M423" s="8"/>
      <c r="N423" s="8"/>
      <c r="O423" s="8"/>
      <c r="P423" s="8"/>
      <c r="Q423" s="9"/>
      <c r="R423" s="9"/>
      <c r="S423" s="9"/>
      <c r="T423" s="9"/>
      <c r="U423" s="9"/>
      <c r="V423" s="9"/>
    </row>
    <row r="424" spans="4:22" x14ac:dyDescent="0.25">
      <c r="D424" s="6"/>
      <c r="E424" s="80"/>
      <c r="F424" s="8"/>
      <c r="G424" s="8"/>
      <c r="H424" s="8"/>
      <c r="I424" s="8"/>
      <c r="J424" s="8"/>
      <c r="K424" s="8"/>
      <c r="L424" s="8"/>
      <c r="M424" s="8"/>
      <c r="N424" s="8"/>
      <c r="O424" s="8"/>
      <c r="P424" s="8"/>
      <c r="Q424" s="9"/>
      <c r="R424" s="9"/>
      <c r="S424" s="9"/>
      <c r="T424" s="9"/>
      <c r="U424" s="9"/>
      <c r="V424" s="9"/>
    </row>
    <row r="425" spans="4:22" x14ac:dyDescent="0.25">
      <c r="D425" s="6"/>
      <c r="E425" s="80"/>
      <c r="F425" s="8"/>
      <c r="G425" s="8"/>
      <c r="H425" s="8"/>
      <c r="I425" s="8"/>
      <c r="J425" s="8"/>
      <c r="K425" s="8"/>
      <c r="L425" s="8"/>
      <c r="M425" s="8"/>
      <c r="N425" s="8"/>
      <c r="O425" s="8"/>
      <c r="P425" s="8"/>
      <c r="Q425" s="9"/>
      <c r="R425" s="9"/>
      <c r="S425" s="9"/>
      <c r="T425" s="9"/>
      <c r="U425" s="9"/>
      <c r="V425" s="9"/>
    </row>
    <row r="426" spans="4:22" x14ac:dyDescent="0.25">
      <c r="D426" s="6"/>
      <c r="E426" s="80"/>
      <c r="F426" s="8"/>
      <c r="G426" s="8"/>
      <c r="H426" s="8"/>
      <c r="I426" s="8"/>
      <c r="J426" s="8"/>
      <c r="K426" s="8"/>
      <c r="L426" s="8"/>
      <c r="M426" s="8"/>
      <c r="N426" s="8"/>
      <c r="O426" s="8"/>
      <c r="P426" s="8"/>
      <c r="Q426" s="9"/>
      <c r="R426" s="9"/>
      <c r="S426" s="9"/>
      <c r="T426" s="9"/>
      <c r="U426" s="9"/>
      <c r="V426" s="9"/>
    </row>
    <row r="427" spans="4:22" x14ac:dyDescent="0.25">
      <c r="D427" s="6"/>
      <c r="E427" s="80"/>
      <c r="F427" s="8"/>
      <c r="G427" s="8"/>
      <c r="H427" s="8"/>
      <c r="I427" s="8"/>
      <c r="J427" s="8"/>
      <c r="K427" s="8"/>
      <c r="L427" s="8"/>
      <c r="M427" s="8"/>
      <c r="N427" s="8"/>
      <c r="O427" s="8"/>
      <c r="P427" s="8"/>
      <c r="Q427" s="9"/>
      <c r="R427" s="9"/>
      <c r="S427" s="9"/>
      <c r="T427" s="9"/>
      <c r="U427" s="9"/>
      <c r="V427" s="9"/>
    </row>
    <row r="428" spans="4:22" x14ac:dyDescent="0.25">
      <c r="D428" s="6"/>
      <c r="E428" s="80"/>
      <c r="F428" s="8"/>
      <c r="G428" s="8"/>
      <c r="H428" s="8"/>
      <c r="I428" s="8"/>
      <c r="J428" s="8"/>
      <c r="K428" s="8"/>
      <c r="L428" s="8"/>
      <c r="M428" s="8"/>
      <c r="N428" s="8"/>
      <c r="O428" s="8"/>
      <c r="P428" s="8"/>
      <c r="Q428" s="9"/>
      <c r="R428" s="9"/>
      <c r="S428" s="9"/>
      <c r="T428" s="9"/>
      <c r="U428" s="9"/>
      <c r="V428" s="9"/>
    </row>
    <row r="429" spans="4:22" x14ac:dyDescent="0.25">
      <c r="D429" s="6"/>
      <c r="E429" s="80"/>
      <c r="F429" s="8"/>
      <c r="G429" s="8"/>
      <c r="H429" s="8"/>
      <c r="I429" s="8"/>
      <c r="J429" s="8"/>
      <c r="K429" s="8"/>
      <c r="L429" s="8"/>
      <c r="M429" s="8"/>
      <c r="N429" s="8"/>
      <c r="O429" s="8"/>
      <c r="P429" s="8"/>
      <c r="Q429" s="9"/>
      <c r="R429" s="9"/>
      <c r="S429" s="9"/>
      <c r="T429" s="9"/>
      <c r="U429" s="9"/>
      <c r="V429" s="9"/>
    </row>
    <row r="430" spans="4:22" x14ac:dyDescent="0.25">
      <c r="D430" s="6"/>
      <c r="E430" s="80"/>
      <c r="F430" s="8"/>
      <c r="G430" s="8"/>
      <c r="H430" s="8"/>
      <c r="I430" s="8"/>
      <c r="J430" s="8"/>
      <c r="K430" s="8"/>
      <c r="L430" s="8"/>
      <c r="M430" s="8"/>
      <c r="N430" s="8"/>
      <c r="O430" s="8"/>
      <c r="P430" s="8"/>
      <c r="Q430" s="9"/>
      <c r="R430" s="9"/>
      <c r="S430" s="9"/>
      <c r="T430" s="9"/>
      <c r="U430" s="9"/>
      <c r="V430" s="9"/>
    </row>
    <row r="431" spans="4:22" x14ac:dyDescent="0.25">
      <c r="D431" s="6"/>
      <c r="E431" s="80"/>
      <c r="F431" s="8"/>
      <c r="G431" s="8"/>
      <c r="H431" s="8"/>
      <c r="I431" s="8"/>
      <c r="J431" s="8"/>
      <c r="K431" s="8"/>
      <c r="L431" s="8"/>
      <c r="M431" s="8"/>
      <c r="N431" s="8"/>
      <c r="O431" s="8"/>
      <c r="P431" s="8"/>
      <c r="Q431" s="9"/>
      <c r="R431" s="9"/>
      <c r="S431" s="9"/>
      <c r="T431" s="9"/>
      <c r="U431" s="9"/>
      <c r="V431" s="9"/>
    </row>
    <row r="432" spans="4:22" x14ac:dyDescent="0.25">
      <c r="D432" s="6"/>
      <c r="E432" s="80"/>
      <c r="F432" s="8"/>
      <c r="G432" s="8"/>
      <c r="H432" s="8"/>
      <c r="I432" s="8"/>
      <c r="J432" s="8"/>
      <c r="K432" s="8"/>
      <c r="L432" s="8"/>
      <c r="M432" s="8"/>
      <c r="N432" s="8"/>
      <c r="O432" s="8"/>
      <c r="P432" s="8"/>
      <c r="Q432" s="9"/>
      <c r="R432" s="9"/>
      <c r="S432" s="9"/>
      <c r="T432" s="9"/>
      <c r="U432" s="9"/>
      <c r="V432" s="9"/>
    </row>
    <row r="433" spans="4:22" x14ac:dyDescent="0.25">
      <c r="D433" s="6"/>
      <c r="E433" s="80"/>
      <c r="F433" s="8"/>
      <c r="G433" s="8"/>
      <c r="H433" s="8"/>
      <c r="I433" s="8"/>
      <c r="J433" s="8"/>
      <c r="K433" s="8"/>
      <c r="L433" s="8"/>
      <c r="M433" s="8"/>
      <c r="N433" s="8"/>
      <c r="O433" s="8"/>
      <c r="P433" s="8"/>
      <c r="Q433" s="9"/>
      <c r="R433" s="9"/>
      <c r="S433" s="9"/>
      <c r="T433" s="9"/>
      <c r="U433" s="9"/>
      <c r="V433" s="9"/>
    </row>
    <row r="434" spans="4:22" x14ac:dyDescent="0.25">
      <c r="D434" s="6"/>
      <c r="E434" s="80"/>
      <c r="F434" s="8"/>
      <c r="G434" s="8"/>
      <c r="H434" s="8"/>
      <c r="I434" s="8"/>
      <c r="J434" s="8"/>
      <c r="K434" s="8"/>
      <c r="L434" s="8"/>
      <c r="M434" s="8"/>
      <c r="N434" s="8"/>
      <c r="O434" s="8"/>
      <c r="P434" s="8"/>
      <c r="Q434" s="9"/>
      <c r="R434" s="9"/>
      <c r="S434" s="9"/>
      <c r="T434" s="9"/>
      <c r="U434" s="9"/>
      <c r="V434" s="9"/>
    </row>
    <row r="435" spans="4:22" x14ac:dyDescent="0.25">
      <c r="D435" s="6"/>
      <c r="E435" s="80"/>
      <c r="F435" s="8"/>
      <c r="G435" s="8"/>
      <c r="H435" s="8"/>
      <c r="I435" s="8"/>
      <c r="J435" s="8"/>
      <c r="K435" s="8"/>
      <c r="L435" s="8"/>
      <c r="M435" s="8"/>
      <c r="N435" s="8"/>
      <c r="O435" s="8"/>
      <c r="P435" s="8"/>
      <c r="Q435" s="9"/>
      <c r="R435" s="9"/>
      <c r="S435" s="9"/>
      <c r="T435" s="9"/>
      <c r="U435" s="9"/>
      <c r="V435" s="9"/>
    </row>
    <row r="436" spans="4:22" x14ac:dyDescent="0.25">
      <c r="D436" s="6"/>
      <c r="E436" s="80"/>
      <c r="F436" s="8"/>
      <c r="G436" s="8"/>
      <c r="H436" s="8"/>
      <c r="I436" s="8"/>
      <c r="J436" s="8"/>
      <c r="K436" s="8"/>
      <c r="L436" s="8"/>
      <c r="M436" s="8"/>
      <c r="N436" s="8"/>
      <c r="O436" s="8"/>
      <c r="P436" s="8"/>
      <c r="Q436" s="9"/>
      <c r="R436" s="9"/>
      <c r="S436" s="9"/>
      <c r="T436" s="9"/>
      <c r="U436" s="9"/>
      <c r="V436" s="9"/>
    </row>
    <row r="437" spans="4:22" x14ac:dyDescent="0.25">
      <c r="D437" s="6"/>
      <c r="E437" s="80"/>
      <c r="F437" s="8"/>
      <c r="G437" s="8"/>
      <c r="H437" s="8"/>
      <c r="I437" s="8"/>
      <c r="J437" s="8"/>
      <c r="K437" s="8"/>
      <c r="L437" s="8"/>
      <c r="M437" s="8"/>
      <c r="N437" s="8"/>
      <c r="O437" s="8"/>
      <c r="P437" s="8"/>
      <c r="Q437" s="9"/>
      <c r="R437" s="9"/>
      <c r="S437" s="9"/>
      <c r="T437" s="9"/>
      <c r="U437" s="9"/>
      <c r="V437" s="9"/>
    </row>
    <row r="438" spans="4:22" x14ac:dyDescent="0.25">
      <c r="D438" s="6"/>
      <c r="E438" s="80"/>
      <c r="F438" s="8"/>
      <c r="G438" s="8"/>
      <c r="H438" s="8"/>
      <c r="I438" s="8"/>
      <c r="J438" s="8"/>
      <c r="K438" s="8"/>
      <c r="L438" s="8"/>
      <c r="M438" s="8"/>
      <c r="N438" s="8"/>
      <c r="O438" s="8"/>
      <c r="P438" s="8"/>
      <c r="Q438" s="9"/>
      <c r="R438" s="9"/>
      <c r="S438" s="9"/>
      <c r="T438" s="9"/>
      <c r="U438" s="9"/>
      <c r="V438" s="9"/>
    </row>
    <row r="439" spans="4:22" x14ac:dyDescent="0.25">
      <c r="D439" s="6"/>
      <c r="E439" s="80"/>
      <c r="F439" s="8"/>
      <c r="G439" s="8"/>
      <c r="H439" s="8"/>
      <c r="I439" s="8"/>
      <c r="J439" s="8"/>
      <c r="K439" s="8"/>
      <c r="L439" s="8"/>
      <c r="M439" s="8"/>
      <c r="N439" s="8"/>
      <c r="O439" s="8"/>
      <c r="P439" s="8"/>
      <c r="Q439" s="9"/>
      <c r="R439" s="9"/>
      <c r="S439" s="9"/>
      <c r="T439" s="9"/>
      <c r="U439" s="9"/>
      <c r="V439" s="9"/>
    </row>
    <row r="440" spans="4:22" x14ac:dyDescent="0.25">
      <c r="D440" s="6"/>
      <c r="E440" s="80"/>
      <c r="F440" s="8"/>
      <c r="G440" s="8"/>
      <c r="H440" s="8"/>
      <c r="I440" s="8"/>
      <c r="J440" s="8"/>
      <c r="K440" s="8"/>
      <c r="L440" s="8"/>
      <c r="M440" s="8"/>
      <c r="N440" s="8"/>
      <c r="O440" s="8"/>
      <c r="P440" s="8"/>
      <c r="Q440" s="9"/>
      <c r="R440" s="9"/>
      <c r="S440" s="9"/>
      <c r="T440" s="9"/>
      <c r="U440" s="9"/>
      <c r="V440" s="9"/>
    </row>
    <row r="441" spans="4:22" x14ac:dyDescent="0.25">
      <c r="D441" s="6"/>
      <c r="E441" s="80"/>
      <c r="F441" s="8"/>
      <c r="G441" s="8"/>
      <c r="H441" s="8"/>
      <c r="I441" s="8"/>
      <c r="J441" s="8"/>
      <c r="K441" s="8"/>
      <c r="L441" s="8"/>
      <c r="M441" s="8"/>
      <c r="N441" s="8"/>
      <c r="O441" s="8"/>
      <c r="P441" s="8"/>
      <c r="Q441" s="9"/>
      <c r="R441" s="9"/>
      <c r="S441" s="9"/>
      <c r="T441" s="9"/>
      <c r="U441" s="9"/>
      <c r="V441" s="9"/>
    </row>
    <row r="442" spans="4:22" x14ac:dyDescent="0.25">
      <c r="D442" s="6"/>
      <c r="E442" s="80"/>
      <c r="F442" s="8"/>
      <c r="G442" s="8"/>
      <c r="H442" s="8"/>
      <c r="I442" s="8"/>
      <c r="J442" s="8"/>
      <c r="K442" s="8"/>
      <c r="L442" s="8"/>
      <c r="M442" s="8"/>
      <c r="N442" s="8"/>
      <c r="O442" s="8"/>
      <c r="P442" s="8"/>
      <c r="Q442" s="9"/>
      <c r="R442" s="9"/>
      <c r="S442" s="9"/>
      <c r="T442" s="9"/>
      <c r="U442" s="9"/>
      <c r="V442" s="9"/>
    </row>
    <row r="443" spans="4:22" x14ac:dyDescent="0.25">
      <c r="D443" s="6"/>
      <c r="E443" s="80"/>
      <c r="F443" s="8"/>
      <c r="G443" s="8"/>
      <c r="H443" s="8"/>
      <c r="I443" s="8"/>
      <c r="J443" s="8"/>
      <c r="K443" s="8"/>
      <c r="L443" s="8"/>
      <c r="M443" s="8"/>
      <c r="N443" s="8"/>
      <c r="O443" s="8"/>
      <c r="P443" s="8"/>
      <c r="Q443" s="9"/>
      <c r="R443" s="9"/>
      <c r="S443" s="9"/>
      <c r="T443" s="9"/>
      <c r="U443" s="9"/>
      <c r="V443" s="9"/>
    </row>
    <row r="444" spans="4:22" x14ac:dyDescent="0.25">
      <c r="D444" s="6"/>
      <c r="E444" s="80"/>
      <c r="F444" s="8"/>
      <c r="G444" s="8"/>
      <c r="H444" s="8"/>
      <c r="I444" s="8"/>
      <c r="J444" s="8"/>
      <c r="K444" s="8"/>
      <c r="L444" s="8"/>
      <c r="M444" s="8"/>
      <c r="N444" s="8"/>
      <c r="O444" s="8"/>
      <c r="P444" s="8"/>
      <c r="Q444" s="9"/>
      <c r="R444" s="9"/>
      <c r="S444" s="9"/>
      <c r="T444" s="9"/>
      <c r="U444" s="9"/>
      <c r="V444" s="9"/>
    </row>
    <row r="445" spans="4:22" x14ac:dyDescent="0.25">
      <c r="D445" s="6"/>
      <c r="E445" s="80"/>
      <c r="F445" s="8"/>
      <c r="G445" s="8"/>
      <c r="H445" s="8"/>
      <c r="I445" s="8"/>
      <c r="J445" s="8"/>
      <c r="K445" s="8"/>
      <c r="L445" s="8"/>
      <c r="M445" s="8"/>
      <c r="N445" s="8"/>
      <c r="O445" s="8"/>
      <c r="P445" s="8"/>
      <c r="Q445" s="9"/>
      <c r="R445" s="9"/>
      <c r="S445" s="9"/>
      <c r="T445" s="9"/>
      <c r="U445" s="9"/>
      <c r="V445" s="9"/>
    </row>
    <row r="446" spans="4:22" x14ac:dyDescent="0.25">
      <c r="D446" s="6"/>
      <c r="E446" s="80"/>
      <c r="F446" s="8"/>
      <c r="G446" s="8"/>
      <c r="H446" s="8"/>
      <c r="I446" s="8"/>
      <c r="J446" s="8"/>
      <c r="K446" s="8"/>
      <c r="L446" s="8"/>
      <c r="M446" s="8"/>
      <c r="N446" s="8"/>
      <c r="O446" s="8"/>
      <c r="P446" s="8"/>
      <c r="Q446" s="9"/>
      <c r="R446" s="9"/>
      <c r="S446" s="9"/>
      <c r="T446" s="9"/>
      <c r="U446" s="9"/>
      <c r="V446" s="9"/>
    </row>
    <row r="447" spans="4:22" x14ac:dyDescent="0.25">
      <c r="D447" s="6"/>
      <c r="E447" s="80"/>
      <c r="F447" s="8"/>
      <c r="G447" s="8"/>
      <c r="H447" s="8"/>
      <c r="I447" s="8"/>
      <c r="J447" s="8"/>
      <c r="K447" s="8"/>
      <c r="L447" s="8"/>
      <c r="M447" s="8"/>
      <c r="N447" s="8"/>
      <c r="O447" s="8"/>
      <c r="P447" s="8"/>
      <c r="Q447" s="9"/>
      <c r="R447" s="9"/>
      <c r="S447" s="9"/>
      <c r="T447" s="9"/>
      <c r="U447" s="9"/>
      <c r="V447" s="9"/>
    </row>
    <row r="448" spans="4:22" x14ac:dyDescent="0.25">
      <c r="D448" s="6"/>
      <c r="E448" s="80"/>
      <c r="F448" s="8"/>
      <c r="G448" s="8"/>
      <c r="H448" s="8"/>
      <c r="I448" s="8"/>
      <c r="J448" s="8"/>
      <c r="K448" s="8"/>
      <c r="L448" s="8"/>
      <c r="M448" s="8"/>
      <c r="N448" s="8"/>
      <c r="O448" s="8"/>
      <c r="P448" s="8"/>
      <c r="Q448" s="9"/>
      <c r="R448" s="9"/>
      <c r="S448" s="9"/>
      <c r="T448" s="9"/>
      <c r="U448" s="9"/>
      <c r="V448" s="9"/>
    </row>
    <row r="449" spans="4:22" x14ac:dyDescent="0.25">
      <c r="D449" s="6"/>
      <c r="E449" s="80"/>
      <c r="F449" s="8"/>
      <c r="G449" s="8"/>
      <c r="H449" s="8"/>
      <c r="I449" s="8"/>
      <c r="J449" s="8"/>
      <c r="K449" s="8"/>
      <c r="L449" s="8"/>
      <c r="M449" s="8"/>
      <c r="N449" s="8"/>
      <c r="O449" s="8"/>
      <c r="P449" s="8"/>
      <c r="Q449" s="9"/>
      <c r="R449" s="9"/>
      <c r="S449" s="9"/>
      <c r="T449" s="9"/>
      <c r="U449" s="9"/>
      <c r="V449" s="9"/>
    </row>
    <row r="450" spans="4:22" x14ac:dyDescent="0.25">
      <c r="D450" s="6"/>
      <c r="E450" s="80"/>
      <c r="F450" s="8"/>
      <c r="G450" s="8"/>
      <c r="H450" s="8"/>
      <c r="I450" s="8"/>
      <c r="J450" s="8"/>
      <c r="K450" s="8"/>
      <c r="L450" s="8"/>
      <c r="M450" s="8"/>
      <c r="N450" s="8"/>
      <c r="O450" s="8"/>
      <c r="P450" s="8"/>
      <c r="Q450" s="9"/>
      <c r="R450" s="9"/>
      <c r="S450" s="9"/>
      <c r="T450" s="9"/>
      <c r="U450" s="9"/>
      <c r="V450" s="9"/>
    </row>
    <row r="451" spans="4:22" x14ac:dyDescent="0.25">
      <c r="D451" s="6"/>
      <c r="E451" s="80"/>
      <c r="F451" s="8"/>
      <c r="G451" s="8"/>
      <c r="H451" s="8"/>
      <c r="I451" s="8"/>
      <c r="J451" s="8"/>
      <c r="K451" s="8"/>
      <c r="L451" s="8"/>
      <c r="M451" s="8"/>
      <c r="N451" s="8"/>
      <c r="O451" s="8"/>
      <c r="P451" s="8"/>
      <c r="Q451" s="9"/>
      <c r="R451" s="9"/>
      <c r="S451" s="9"/>
      <c r="T451" s="9"/>
      <c r="U451" s="9"/>
      <c r="V451" s="9"/>
    </row>
    <row r="452" spans="4:22" x14ac:dyDescent="0.25">
      <c r="D452" s="6"/>
      <c r="E452" s="80"/>
      <c r="F452" s="8"/>
      <c r="G452" s="8"/>
      <c r="H452" s="8"/>
      <c r="I452" s="8"/>
      <c r="J452" s="8"/>
      <c r="K452" s="8"/>
      <c r="L452" s="8"/>
      <c r="M452" s="8"/>
      <c r="N452" s="8"/>
      <c r="O452" s="8"/>
      <c r="P452" s="8"/>
      <c r="Q452" s="9"/>
      <c r="R452" s="9"/>
      <c r="S452" s="9"/>
      <c r="T452" s="9"/>
      <c r="U452" s="9"/>
      <c r="V452" s="9"/>
    </row>
    <row r="453" spans="4:22" x14ac:dyDescent="0.25">
      <c r="D453" s="6"/>
      <c r="E453" s="80"/>
      <c r="F453" s="8"/>
      <c r="G453" s="8"/>
      <c r="H453" s="8"/>
      <c r="I453" s="8"/>
      <c r="J453" s="8"/>
      <c r="K453" s="8"/>
      <c r="L453" s="8"/>
      <c r="M453" s="8"/>
      <c r="N453" s="8"/>
      <c r="O453" s="8"/>
      <c r="P453" s="8"/>
      <c r="Q453" s="9"/>
      <c r="R453" s="9"/>
      <c r="S453" s="9"/>
      <c r="T453" s="9"/>
      <c r="U453" s="9"/>
      <c r="V453" s="9"/>
    </row>
    <row r="454" spans="4:22" x14ac:dyDescent="0.25">
      <c r="D454" s="6"/>
      <c r="E454" s="80"/>
      <c r="F454" s="8"/>
      <c r="G454" s="8"/>
      <c r="H454" s="8"/>
      <c r="I454" s="8"/>
      <c r="J454" s="8"/>
      <c r="K454" s="8"/>
      <c r="L454" s="8"/>
      <c r="M454" s="8"/>
      <c r="N454" s="8"/>
      <c r="O454" s="8"/>
      <c r="P454" s="8"/>
      <c r="Q454" s="9"/>
      <c r="R454" s="9"/>
      <c r="S454" s="9"/>
      <c r="T454" s="9"/>
      <c r="U454" s="9"/>
      <c r="V454" s="9"/>
    </row>
    <row r="455" spans="4:22" x14ac:dyDescent="0.25">
      <c r="D455" s="6"/>
      <c r="E455" s="80"/>
      <c r="F455" s="8"/>
      <c r="G455" s="8"/>
      <c r="H455" s="8"/>
      <c r="I455" s="8"/>
      <c r="J455" s="8"/>
      <c r="K455" s="8"/>
      <c r="L455" s="8"/>
      <c r="M455" s="8"/>
      <c r="N455" s="8"/>
      <c r="O455" s="8"/>
      <c r="P455" s="8"/>
      <c r="Q455" s="9"/>
      <c r="R455" s="9"/>
      <c r="S455" s="9"/>
      <c r="T455" s="9"/>
      <c r="U455" s="9"/>
      <c r="V455" s="9"/>
    </row>
    <row r="456" spans="4:22" x14ac:dyDescent="0.25">
      <c r="D456" s="6"/>
      <c r="E456" s="80"/>
      <c r="F456" s="8"/>
      <c r="G456" s="8"/>
      <c r="H456" s="8"/>
      <c r="I456" s="8"/>
      <c r="J456" s="8"/>
      <c r="K456" s="8"/>
      <c r="L456" s="8"/>
      <c r="M456" s="8"/>
      <c r="N456" s="8"/>
      <c r="O456" s="8"/>
      <c r="P456" s="8"/>
      <c r="Q456" s="9"/>
      <c r="R456" s="9"/>
      <c r="S456" s="9"/>
      <c r="T456" s="9"/>
      <c r="U456" s="9"/>
      <c r="V456" s="9"/>
    </row>
    <row r="457" spans="4:22" x14ac:dyDescent="0.25">
      <c r="D457" s="6"/>
      <c r="E457" s="80"/>
      <c r="F457" s="8"/>
      <c r="G457" s="8"/>
      <c r="H457" s="8"/>
      <c r="I457" s="8"/>
      <c r="J457" s="8"/>
      <c r="K457" s="8"/>
      <c r="L457" s="8"/>
      <c r="M457" s="8"/>
      <c r="N457" s="8"/>
      <c r="O457" s="8"/>
      <c r="P457" s="8"/>
      <c r="Q457" s="9"/>
      <c r="R457" s="9"/>
      <c r="S457" s="9"/>
      <c r="T457" s="9"/>
      <c r="U457" s="9"/>
      <c r="V457" s="9"/>
    </row>
    <row r="458" spans="4:22" x14ac:dyDescent="0.25">
      <c r="D458" s="6"/>
      <c r="E458" s="80"/>
      <c r="F458" s="8"/>
      <c r="G458" s="8"/>
      <c r="H458" s="8"/>
      <c r="I458" s="8"/>
      <c r="J458" s="8"/>
      <c r="K458" s="8"/>
      <c r="L458" s="8"/>
      <c r="M458" s="8"/>
      <c r="N458" s="8"/>
      <c r="O458" s="8"/>
      <c r="P458" s="8"/>
      <c r="Q458" s="9"/>
      <c r="R458" s="9"/>
      <c r="S458" s="9"/>
      <c r="T458" s="9"/>
      <c r="U458" s="9"/>
      <c r="V458" s="9"/>
    </row>
    <row r="459" spans="4:22" x14ac:dyDescent="0.25">
      <c r="D459" s="6"/>
      <c r="E459" s="80"/>
      <c r="F459" s="8"/>
      <c r="G459" s="8"/>
      <c r="H459" s="8"/>
      <c r="I459" s="8"/>
      <c r="J459" s="8"/>
      <c r="K459" s="8"/>
      <c r="L459" s="8"/>
      <c r="M459" s="8"/>
      <c r="N459" s="8"/>
      <c r="O459" s="8"/>
      <c r="P459" s="8"/>
      <c r="Q459" s="9"/>
      <c r="R459" s="9"/>
      <c r="S459" s="9"/>
      <c r="T459" s="9"/>
      <c r="U459" s="9"/>
      <c r="V459" s="9"/>
    </row>
    <row r="460" spans="4:22" x14ac:dyDescent="0.25">
      <c r="D460" s="6"/>
      <c r="E460" s="80"/>
      <c r="F460" s="8"/>
      <c r="G460" s="8"/>
      <c r="H460" s="8"/>
      <c r="I460" s="8"/>
      <c r="J460" s="8"/>
      <c r="K460" s="8"/>
      <c r="L460" s="8"/>
      <c r="M460" s="8"/>
      <c r="N460" s="8"/>
      <c r="O460" s="8"/>
      <c r="P460" s="8"/>
      <c r="Q460" s="9"/>
      <c r="R460" s="9"/>
      <c r="S460" s="9"/>
      <c r="T460" s="9"/>
      <c r="U460" s="9"/>
      <c r="V460" s="9"/>
    </row>
    <row r="461" spans="4:22" x14ac:dyDescent="0.25">
      <c r="D461" s="6"/>
      <c r="E461" s="80"/>
      <c r="F461" s="8"/>
      <c r="G461" s="8"/>
      <c r="H461" s="8"/>
      <c r="I461" s="8"/>
      <c r="J461" s="8"/>
      <c r="K461" s="8"/>
      <c r="L461" s="8"/>
      <c r="M461" s="8"/>
      <c r="N461" s="8"/>
      <c r="O461" s="8"/>
      <c r="P461" s="8"/>
      <c r="Q461" s="9"/>
      <c r="R461" s="9"/>
      <c r="S461" s="9"/>
      <c r="T461" s="9"/>
      <c r="U461" s="9"/>
      <c r="V461" s="9"/>
    </row>
    <row r="462" spans="4:22" x14ac:dyDescent="0.25">
      <c r="D462" s="6"/>
      <c r="E462" s="80"/>
      <c r="F462" s="8"/>
      <c r="G462" s="8"/>
      <c r="H462" s="8"/>
      <c r="I462" s="8"/>
      <c r="J462" s="8"/>
      <c r="K462" s="8"/>
      <c r="L462" s="8"/>
      <c r="M462" s="8"/>
      <c r="N462" s="8"/>
      <c r="O462" s="8"/>
      <c r="P462" s="8"/>
      <c r="Q462" s="9"/>
      <c r="R462" s="9"/>
      <c r="S462" s="9"/>
      <c r="T462" s="9"/>
      <c r="U462" s="9"/>
      <c r="V462" s="9"/>
    </row>
    <row r="463" spans="4:22" x14ac:dyDescent="0.25">
      <c r="D463" s="6"/>
      <c r="E463" s="80"/>
      <c r="F463" s="8"/>
      <c r="G463" s="8"/>
      <c r="H463" s="8"/>
      <c r="I463" s="8"/>
      <c r="J463" s="8"/>
      <c r="K463" s="8"/>
      <c r="L463" s="8"/>
      <c r="M463" s="8"/>
      <c r="N463" s="8"/>
      <c r="O463" s="8"/>
      <c r="P463" s="8"/>
      <c r="Q463" s="9"/>
      <c r="R463" s="9"/>
      <c r="S463" s="9"/>
      <c r="T463" s="9"/>
      <c r="U463" s="9"/>
      <c r="V463" s="9"/>
    </row>
    <row r="464" spans="4:22" x14ac:dyDescent="0.25">
      <c r="D464" s="6"/>
      <c r="E464" s="80"/>
      <c r="F464" s="8"/>
      <c r="G464" s="8"/>
      <c r="H464" s="8"/>
      <c r="I464" s="8"/>
      <c r="J464" s="8"/>
      <c r="K464" s="8"/>
      <c r="L464" s="8"/>
      <c r="M464" s="8"/>
      <c r="N464" s="8"/>
      <c r="O464" s="8"/>
      <c r="P464" s="8"/>
      <c r="Q464" s="9"/>
      <c r="R464" s="9"/>
      <c r="S464" s="9"/>
      <c r="T464" s="9"/>
      <c r="U464" s="9"/>
      <c r="V464" s="9"/>
    </row>
    <row r="465" spans="4:22" x14ac:dyDescent="0.25">
      <c r="D465" s="6"/>
      <c r="E465" s="80"/>
      <c r="F465" s="8"/>
      <c r="G465" s="8"/>
      <c r="H465" s="8"/>
      <c r="I465" s="8"/>
      <c r="J465" s="8"/>
      <c r="K465" s="8"/>
      <c r="L465" s="8"/>
      <c r="M465" s="8"/>
      <c r="N465" s="8"/>
      <c r="O465" s="8"/>
      <c r="P465" s="8"/>
      <c r="Q465" s="9"/>
      <c r="R465" s="9"/>
      <c r="S465" s="9"/>
      <c r="T465" s="9"/>
      <c r="U465" s="9"/>
      <c r="V465" s="9"/>
    </row>
    <row r="466" spans="4:22" x14ac:dyDescent="0.25">
      <c r="D466" s="6"/>
      <c r="E466" s="80"/>
      <c r="F466" s="8"/>
      <c r="G466" s="8"/>
      <c r="H466" s="8"/>
      <c r="I466" s="8"/>
      <c r="J466" s="8"/>
      <c r="K466" s="8"/>
      <c r="L466" s="8"/>
      <c r="M466" s="8"/>
      <c r="N466" s="8"/>
      <c r="O466" s="8"/>
      <c r="P466" s="8"/>
      <c r="Q466" s="9"/>
      <c r="R466" s="9"/>
      <c r="S466" s="9"/>
      <c r="T466" s="9"/>
      <c r="U466" s="9"/>
      <c r="V466" s="9"/>
    </row>
    <row r="467" spans="4:22" x14ac:dyDescent="0.25">
      <c r="D467" s="6"/>
      <c r="E467" s="80"/>
      <c r="F467" s="8"/>
      <c r="G467" s="8"/>
      <c r="H467" s="8"/>
      <c r="I467" s="8"/>
      <c r="J467" s="8"/>
      <c r="K467" s="8"/>
      <c r="L467" s="8"/>
      <c r="M467" s="8"/>
      <c r="N467" s="8"/>
      <c r="O467" s="8"/>
      <c r="P467" s="8"/>
      <c r="Q467" s="9"/>
      <c r="R467" s="9"/>
      <c r="S467" s="9"/>
      <c r="T467" s="9"/>
      <c r="U467" s="9"/>
      <c r="V467" s="9"/>
    </row>
    <row r="468" spans="4:22" x14ac:dyDescent="0.25">
      <c r="D468" s="6"/>
      <c r="E468" s="80"/>
      <c r="F468" s="8"/>
      <c r="G468" s="8"/>
      <c r="H468" s="8"/>
      <c r="I468" s="8"/>
      <c r="J468" s="8"/>
      <c r="K468" s="8"/>
      <c r="L468" s="8"/>
      <c r="M468" s="8"/>
      <c r="N468" s="8"/>
      <c r="O468" s="8"/>
      <c r="P468" s="8"/>
      <c r="Q468" s="9"/>
      <c r="R468" s="9"/>
      <c r="S468" s="9"/>
      <c r="T468" s="9"/>
      <c r="U468" s="9"/>
      <c r="V468" s="9"/>
    </row>
    <row r="469" spans="4:22" x14ac:dyDescent="0.25">
      <c r="D469" s="6"/>
      <c r="E469" s="80"/>
      <c r="F469" s="8"/>
      <c r="G469" s="8"/>
      <c r="H469" s="8"/>
      <c r="I469" s="8"/>
      <c r="J469" s="8"/>
      <c r="K469" s="8"/>
      <c r="L469" s="8"/>
      <c r="M469" s="8"/>
      <c r="N469" s="8"/>
      <c r="O469" s="8"/>
      <c r="P469" s="8"/>
      <c r="Q469" s="9"/>
      <c r="R469" s="9"/>
      <c r="S469" s="9"/>
      <c r="T469" s="9"/>
      <c r="U469" s="9"/>
      <c r="V469" s="9"/>
    </row>
    <row r="470" spans="4:22" x14ac:dyDescent="0.25">
      <c r="D470" s="6"/>
      <c r="E470" s="80"/>
      <c r="F470" s="8"/>
      <c r="G470" s="8"/>
      <c r="H470" s="8"/>
      <c r="I470" s="8"/>
      <c r="J470" s="8"/>
      <c r="K470" s="8"/>
      <c r="L470" s="8"/>
      <c r="M470" s="8"/>
      <c r="N470" s="8"/>
      <c r="O470" s="8"/>
      <c r="P470" s="8"/>
      <c r="Q470" s="9"/>
      <c r="R470" s="9"/>
      <c r="S470" s="9"/>
      <c r="T470" s="9"/>
      <c r="U470" s="9"/>
      <c r="V470" s="9"/>
    </row>
    <row r="471" spans="4:22" x14ac:dyDescent="0.25">
      <c r="D471" s="6"/>
      <c r="E471" s="80"/>
      <c r="F471" s="8"/>
      <c r="G471" s="8"/>
      <c r="H471" s="8"/>
      <c r="I471" s="8"/>
      <c r="J471" s="8"/>
      <c r="K471" s="8"/>
      <c r="L471" s="8"/>
      <c r="M471" s="8"/>
      <c r="N471" s="8"/>
      <c r="O471" s="8"/>
      <c r="P471" s="8"/>
      <c r="Q471" s="9"/>
      <c r="R471" s="9"/>
      <c r="S471" s="9"/>
      <c r="T471" s="9"/>
      <c r="U471" s="9"/>
      <c r="V471" s="9"/>
    </row>
    <row r="472" spans="4:22" x14ac:dyDescent="0.25">
      <c r="D472" s="6"/>
      <c r="E472" s="80"/>
      <c r="F472" s="8"/>
      <c r="G472" s="8"/>
      <c r="H472" s="8"/>
      <c r="I472" s="8"/>
      <c r="J472" s="8"/>
      <c r="K472" s="8"/>
      <c r="L472" s="8"/>
      <c r="M472" s="8"/>
      <c r="N472" s="8"/>
      <c r="O472" s="8"/>
      <c r="P472" s="8"/>
      <c r="Q472" s="9"/>
      <c r="R472" s="9"/>
      <c r="S472" s="9"/>
      <c r="T472" s="9"/>
      <c r="U472" s="9"/>
      <c r="V472" s="9"/>
    </row>
    <row r="473" spans="4:22" x14ac:dyDescent="0.25">
      <c r="D473" s="6"/>
      <c r="E473" s="80"/>
      <c r="F473" s="8"/>
      <c r="G473" s="8"/>
      <c r="H473" s="8"/>
      <c r="I473" s="8"/>
      <c r="J473" s="8"/>
      <c r="K473" s="8"/>
      <c r="L473" s="8"/>
      <c r="M473" s="8"/>
      <c r="N473" s="8"/>
      <c r="O473" s="8"/>
      <c r="P473" s="8"/>
      <c r="Q473" s="9"/>
      <c r="R473" s="9"/>
      <c r="S473" s="9"/>
      <c r="T473" s="9"/>
      <c r="U473" s="9"/>
      <c r="V473" s="9"/>
    </row>
    <row r="474" spans="4:22" x14ac:dyDescent="0.25">
      <c r="D474" s="6"/>
      <c r="E474" s="80"/>
      <c r="F474" s="8"/>
      <c r="G474" s="8"/>
      <c r="H474" s="8"/>
      <c r="I474" s="8"/>
      <c r="J474" s="8"/>
      <c r="K474" s="8"/>
      <c r="L474" s="8"/>
      <c r="M474" s="8"/>
      <c r="N474" s="8"/>
      <c r="O474" s="8"/>
      <c r="P474" s="8"/>
      <c r="Q474" s="9"/>
      <c r="R474" s="9"/>
      <c r="S474" s="9"/>
      <c r="T474" s="9"/>
      <c r="U474" s="9"/>
      <c r="V474" s="9"/>
    </row>
    <row r="475" spans="4:22" x14ac:dyDescent="0.25">
      <c r="D475" s="6"/>
      <c r="E475" s="80"/>
      <c r="F475" s="8"/>
      <c r="G475" s="8"/>
      <c r="H475" s="8"/>
      <c r="I475" s="8"/>
      <c r="J475" s="8"/>
      <c r="K475" s="8"/>
      <c r="L475" s="8"/>
      <c r="M475" s="8"/>
      <c r="N475" s="8"/>
      <c r="O475" s="8"/>
      <c r="P475" s="8"/>
      <c r="Q475" s="9"/>
      <c r="R475" s="9"/>
      <c r="S475" s="9"/>
      <c r="T475" s="9"/>
      <c r="U475" s="9"/>
      <c r="V475" s="9"/>
    </row>
    <row r="476" spans="4:22" x14ac:dyDescent="0.25">
      <c r="D476" s="6"/>
      <c r="E476" s="80"/>
      <c r="F476" s="8"/>
      <c r="G476" s="8"/>
      <c r="H476" s="8"/>
      <c r="I476" s="8"/>
      <c r="J476" s="8"/>
      <c r="K476" s="8"/>
      <c r="L476" s="8"/>
      <c r="M476" s="8"/>
      <c r="N476" s="8"/>
      <c r="O476" s="8"/>
      <c r="P476" s="8"/>
      <c r="Q476" s="9"/>
      <c r="R476" s="9"/>
      <c r="S476" s="9"/>
      <c r="T476" s="9"/>
      <c r="U476" s="9"/>
      <c r="V476" s="9"/>
    </row>
    <row r="477" spans="4:22" x14ac:dyDescent="0.25">
      <c r="D477" s="6"/>
      <c r="E477" s="80"/>
      <c r="F477" s="8"/>
      <c r="G477" s="8"/>
      <c r="H477" s="8"/>
      <c r="I477" s="8"/>
      <c r="J477" s="8"/>
      <c r="K477" s="8"/>
      <c r="L477" s="8"/>
      <c r="M477" s="8"/>
      <c r="N477" s="8"/>
      <c r="O477" s="8"/>
      <c r="P477" s="8"/>
      <c r="Q477" s="9"/>
      <c r="R477" s="9"/>
      <c r="S477" s="9"/>
      <c r="T477" s="9"/>
      <c r="U477" s="9"/>
      <c r="V477" s="9"/>
    </row>
    <row r="478" spans="4:22" x14ac:dyDescent="0.25">
      <c r="D478" s="6"/>
      <c r="E478" s="80"/>
      <c r="F478" s="8"/>
      <c r="G478" s="8"/>
      <c r="H478" s="8"/>
      <c r="I478" s="8"/>
      <c r="J478" s="8"/>
      <c r="K478" s="8"/>
      <c r="L478" s="8"/>
      <c r="M478" s="8"/>
      <c r="N478" s="8"/>
      <c r="O478" s="8"/>
      <c r="P478" s="8"/>
      <c r="Q478" s="9"/>
      <c r="R478" s="9"/>
      <c r="S478" s="9"/>
      <c r="T478" s="9"/>
      <c r="U478" s="9"/>
      <c r="V478" s="9"/>
    </row>
    <row r="479" spans="4:22" x14ac:dyDescent="0.25">
      <c r="D479" s="6"/>
      <c r="E479" s="80"/>
      <c r="F479" s="8"/>
      <c r="G479" s="8"/>
      <c r="H479" s="8"/>
      <c r="I479" s="8"/>
      <c r="J479" s="8"/>
      <c r="K479" s="8"/>
      <c r="L479" s="8"/>
      <c r="M479" s="8"/>
      <c r="N479" s="8"/>
      <c r="O479" s="8"/>
      <c r="P479" s="8"/>
      <c r="Q479" s="9"/>
      <c r="R479" s="9"/>
      <c r="S479" s="9"/>
      <c r="T479" s="9"/>
      <c r="U479" s="9"/>
      <c r="V479" s="9"/>
    </row>
    <row r="480" spans="4:22" x14ac:dyDescent="0.25">
      <c r="D480" s="6"/>
      <c r="E480" s="80"/>
      <c r="F480" s="8"/>
      <c r="G480" s="8"/>
      <c r="H480" s="8"/>
      <c r="I480" s="8"/>
      <c r="J480" s="8"/>
      <c r="K480" s="8"/>
      <c r="L480" s="8"/>
      <c r="M480" s="8"/>
      <c r="N480" s="8"/>
      <c r="O480" s="8"/>
      <c r="P480" s="8"/>
      <c r="Q480" s="9"/>
      <c r="R480" s="9"/>
      <c r="S480" s="9"/>
      <c r="T480" s="9"/>
      <c r="U480" s="9"/>
      <c r="V480" s="9"/>
    </row>
    <row r="481" spans="4:22" x14ac:dyDescent="0.25">
      <c r="D481" s="6"/>
      <c r="E481" s="80"/>
      <c r="F481" s="8"/>
      <c r="G481" s="8"/>
      <c r="H481" s="8"/>
      <c r="I481" s="8"/>
      <c r="J481" s="8"/>
      <c r="K481" s="8"/>
      <c r="L481" s="8"/>
      <c r="M481" s="8"/>
      <c r="N481" s="8"/>
      <c r="O481" s="8"/>
      <c r="P481" s="8"/>
      <c r="Q481" s="9"/>
      <c r="R481" s="9"/>
      <c r="S481" s="9"/>
      <c r="T481" s="9"/>
      <c r="U481" s="9"/>
      <c r="V481" s="9"/>
    </row>
    <row r="482" spans="4:22" x14ac:dyDescent="0.25">
      <c r="D482" s="6"/>
      <c r="E482" s="80"/>
      <c r="F482" s="8"/>
      <c r="G482" s="8"/>
      <c r="H482" s="8"/>
      <c r="I482" s="8"/>
      <c r="J482" s="8"/>
      <c r="K482" s="8"/>
      <c r="L482" s="8"/>
      <c r="M482" s="8"/>
      <c r="N482" s="8"/>
      <c r="O482" s="8"/>
      <c r="P482" s="8"/>
      <c r="Q482" s="9"/>
      <c r="R482" s="9"/>
      <c r="S482" s="9"/>
      <c r="T482" s="9"/>
      <c r="U482" s="9"/>
      <c r="V482" s="9"/>
    </row>
    <row r="483" spans="4:22" x14ac:dyDescent="0.25">
      <c r="D483" s="6"/>
      <c r="E483" s="80"/>
      <c r="F483" s="8"/>
      <c r="G483" s="8"/>
      <c r="H483" s="8"/>
      <c r="I483" s="8"/>
      <c r="J483" s="8"/>
      <c r="K483" s="8"/>
      <c r="L483" s="8"/>
      <c r="M483" s="8"/>
      <c r="N483" s="8"/>
      <c r="O483" s="8"/>
      <c r="P483" s="8"/>
      <c r="Q483" s="9"/>
      <c r="R483" s="9"/>
      <c r="S483" s="9"/>
      <c r="T483" s="9"/>
      <c r="U483" s="9"/>
      <c r="V483" s="9"/>
    </row>
    <row r="484" spans="4:22" x14ac:dyDescent="0.25">
      <c r="D484" s="6"/>
      <c r="E484" s="80"/>
      <c r="F484" s="8"/>
      <c r="G484" s="8"/>
      <c r="H484" s="8"/>
      <c r="I484" s="8"/>
      <c r="J484" s="8"/>
      <c r="K484" s="8"/>
      <c r="L484" s="8"/>
      <c r="M484" s="8"/>
      <c r="N484" s="8"/>
      <c r="O484" s="8"/>
      <c r="P484" s="8"/>
      <c r="Q484" s="9"/>
      <c r="R484" s="9"/>
      <c r="S484" s="9"/>
      <c r="T484" s="9"/>
      <c r="U484" s="9"/>
      <c r="V484" s="9"/>
    </row>
    <row r="485" spans="4:22" x14ac:dyDescent="0.25">
      <c r="D485" s="6"/>
      <c r="E485" s="80"/>
      <c r="F485" s="8"/>
      <c r="G485" s="8"/>
      <c r="H485" s="8"/>
      <c r="I485" s="8"/>
      <c r="J485" s="8"/>
      <c r="K485" s="8"/>
      <c r="L485" s="8"/>
      <c r="M485" s="8"/>
      <c r="N485" s="8"/>
      <c r="O485" s="8"/>
      <c r="P485" s="8"/>
      <c r="Q485" s="9"/>
      <c r="R485" s="9"/>
      <c r="S485" s="9"/>
      <c r="T485" s="9"/>
      <c r="U485" s="9"/>
      <c r="V485" s="9"/>
    </row>
    <row r="486" spans="4:22" x14ac:dyDescent="0.25">
      <c r="D486" s="6"/>
      <c r="E486" s="80"/>
      <c r="F486" s="8"/>
      <c r="G486" s="8"/>
      <c r="H486" s="8"/>
      <c r="I486" s="8"/>
      <c r="J486" s="8"/>
      <c r="K486" s="8"/>
      <c r="L486" s="8"/>
      <c r="M486" s="8"/>
      <c r="N486" s="8"/>
      <c r="O486" s="8"/>
      <c r="P486" s="8"/>
      <c r="Q486" s="9"/>
      <c r="R486" s="9"/>
      <c r="S486" s="9"/>
      <c r="T486" s="9"/>
      <c r="U486" s="9"/>
      <c r="V486" s="9"/>
    </row>
    <row r="487" spans="4:22" x14ac:dyDescent="0.25">
      <c r="D487" s="6"/>
      <c r="E487" s="80"/>
      <c r="F487" s="8"/>
      <c r="G487" s="8"/>
      <c r="H487" s="8"/>
      <c r="I487" s="8"/>
      <c r="J487" s="8"/>
      <c r="K487" s="8"/>
      <c r="L487" s="8"/>
      <c r="M487" s="8"/>
      <c r="N487" s="8"/>
      <c r="O487" s="8"/>
      <c r="P487" s="8"/>
      <c r="Q487" s="9"/>
      <c r="R487" s="9"/>
      <c r="S487" s="9"/>
      <c r="T487" s="9"/>
      <c r="U487" s="9"/>
      <c r="V487" s="9"/>
    </row>
    <row r="488" spans="4:22" x14ac:dyDescent="0.25">
      <c r="D488" s="6"/>
      <c r="E488" s="80"/>
      <c r="F488" s="8"/>
      <c r="G488" s="8"/>
      <c r="H488" s="8"/>
      <c r="I488" s="8"/>
      <c r="J488" s="8"/>
      <c r="K488" s="8"/>
      <c r="L488" s="8"/>
      <c r="M488" s="8"/>
      <c r="N488" s="8"/>
      <c r="O488" s="8"/>
      <c r="P488" s="8"/>
      <c r="Q488" s="9"/>
      <c r="R488" s="9"/>
      <c r="S488" s="9"/>
      <c r="T488" s="9"/>
      <c r="U488" s="9"/>
      <c r="V488" s="9"/>
    </row>
    <row r="489" spans="4:22" x14ac:dyDescent="0.25">
      <c r="D489" s="6"/>
      <c r="E489" s="80"/>
      <c r="F489" s="8"/>
      <c r="G489" s="8"/>
      <c r="H489" s="8"/>
      <c r="I489" s="8"/>
      <c r="J489" s="8"/>
      <c r="K489" s="8"/>
      <c r="L489" s="8"/>
      <c r="M489" s="8"/>
      <c r="N489" s="8"/>
      <c r="O489" s="8"/>
      <c r="P489" s="8"/>
      <c r="Q489" s="9"/>
      <c r="R489" s="9"/>
      <c r="S489" s="9"/>
      <c r="T489" s="9"/>
      <c r="U489" s="9"/>
      <c r="V489" s="9"/>
    </row>
    <row r="490" spans="4:22" x14ac:dyDescent="0.25">
      <c r="D490" s="6"/>
      <c r="E490" s="80"/>
      <c r="F490" s="8"/>
      <c r="G490" s="8"/>
      <c r="H490" s="8"/>
      <c r="I490" s="8"/>
      <c r="J490" s="8"/>
      <c r="K490" s="8"/>
      <c r="L490" s="8"/>
      <c r="M490" s="8"/>
      <c r="N490" s="8"/>
      <c r="O490" s="8"/>
      <c r="P490" s="8"/>
      <c r="Q490" s="9"/>
      <c r="R490" s="9"/>
      <c r="S490" s="9"/>
      <c r="T490" s="9"/>
      <c r="U490" s="9"/>
      <c r="V490" s="9"/>
    </row>
    <row r="491" spans="4:22" x14ac:dyDescent="0.25">
      <c r="D491" s="6"/>
      <c r="E491" s="80"/>
      <c r="F491" s="8"/>
      <c r="G491" s="8"/>
      <c r="H491" s="8"/>
      <c r="I491" s="8"/>
      <c r="J491" s="8"/>
      <c r="K491" s="8"/>
      <c r="L491" s="8"/>
      <c r="M491" s="8"/>
      <c r="N491" s="8"/>
      <c r="O491" s="8"/>
      <c r="P491" s="8"/>
      <c r="Q491" s="9"/>
      <c r="R491" s="9"/>
      <c r="S491" s="9"/>
      <c r="T491" s="9"/>
      <c r="U491" s="9"/>
      <c r="V491" s="9"/>
    </row>
    <row r="492" spans="4:22" x14ac:dyDescent="0.25">
      <c r="D492" s="6"/>
      <c r="E492" s="80"/>
      <c r="F492" s="8"/>
      <c r="G492" s="8"/>
      <c r="H492" s="8"/>
      <c r="I492" s="8"/>
      <c r="J492" s="8"/>
      <c r="K492" s="8"/>
      <c r="L492" s="8"/>
      <c r="M492" s="8"/>
      <c r="N492" s="8"/>
      <c r="O492" s="8"/>
      <c r="P492" s="8"/>
      <c r="Q492" s="9"/>
      <c r="R492" s="9"/>
      <c r="S492" s="9"/>
      <c r="T492" s="9"/>
      <c r="U492" s="9"/>
      <c r="V492" s="9"/>
    </row>
    <row r="493" spans="4:22" x14ac:dyDescent="0.25">
      <c r="D493" s="6"/>
      <c r="E493" s="80"/>
      <c r="F493" s="8"/>
      <c r="G493" s="8"/>
      <c r="H493" s="8"/>
      <c r="I493" s="8"/>
      <c r="J493" s="8"/>
      <c r="K493" s="8"/>
      <c r="L493" s="8"/>
      <c r="M493" s="8"/>
      <c r="N493" s="8"/>
      <c r="O493" s="8"/>
      <c r="P493" s="8"/>
      <c r="Q493" s="9"/>
      <c r="R493" s="9"/>
      <c r="S493" s="9"/>
      <c r="T493" s="9"/>
      <c r="U493" s="9"/>
      <c r="V493" s="9"/>
    </row>
    <row r="494" spans="4:22" x14ac:dyDescent="0.25">
      <c r="D494" s="6"/>
      <c r="E494" s="80"/>
      <c r="F494" s="8"/>
      <c r="G494" s="8"/>
      <c r="H494" s="8"/>
      <c r="I494" s="8"/>
      <c r="J494" s="8"/>
      <c r="K494" s="8"/>
      <c r="L494" s="8"/>
      <c r="M494" s="8"/>
      <c r="N494" s="8"/>
      <c r="O494" s="8"/>
      <c r="P494" s="8"/>
      <c r="Q494" s="9"/>
      <c r="R494" s="9"/>
      <c r="S494" s="9"/>
      <c r="T494" s="9"/>
      <c r="U494" s="9"/>
      <c r="V494" s="9"/>
    </row>
    <row r="495" spans="4:22" x14ac:dyDescent="0.25">
      <c r="D495" s="6"/>
      <c r="E495" s="80"/>
      <c r="F495" s="8"/>
      <c r="G495" s="8"/>
      <c r="H495" s="8"/>
      <c r="I495" s="8"/>
      <c r="J495" s="8"/>
      <c r="K495" s="8"/>
      <c r="L495" s="8"/>
      <c r="M495" s="8"/>
      <c r="N495" s="8"/>
      <c r="O495" s="8"/>
      <c r="P495" s="8"/>
      <c r="Q495" s="9"/>
      <c r="R495" s="9"/>
      <c r="S495" s="9"/>
      <c r="T495" s="9"/>
      <c r="U495" s="9"/>
      <c r="V495" s="9"/>
    </row>
    <row r="496" spans="4:22" x14ac:dyDescent="0.25">
      <c r="D496" s="6"/>
      <c r="E496" s="80"/>
      <c r="F496" s="8"/>
      <c r="G496" s="8"/>
      <c r="H496" s="8"/>
      <c r="I496" s="8"/>
      <c r="J496" s="8"/>
      <c r="K496" s="8"/>
      <c r="L496" s="8"/>
      <c r="M496" s="8"/>
      <c r="N496" s="8"/>
      <c r="O496" s="8"/>
      <c r="P496" s="8"/>
      <c r="Q496" s="9"/>
      <c r="R496" s="9"/>
      <c r="S496" s="9"/>
      <c r="T496" s="9"/>
      <c r="U496" s="9"/>
      <c r="V496" s="9"/>
    </row>
    <row r="497" spans="4:22" x14ac:dyDescent="0.25">
      <c r="D497" s="6"/>
      <c r="E497" s="80"/>
      <c r="F497" s="8"/>
      <c r="G497" s="8"/>
      <c r="H497" s="8"/>
      <c r="I497" s="8"/>
      <c r="J497" s="8"/>
      <c r="K497" s="8"/>
      <c r="L497" s="8"/>
      <c r="M497" s="8"/>
      <c r="N497" s="8"/>
      <c r="O497" s="8"/>
      <c r="P497" s="8"/>
      <c r="Q497" s="9"/>
      <c r="R497" s="9"/>
      <c r="S497" s="9"/>
      <c r="T497" s="9"/>
      <c r="U497" s="9"/>
      <c r="V497" s="9"/>
    </row>
    <row r="498" spans="4:22" x14ac:dyDescent="0.25">
      <c r="D498" s="6"/>
      <c r="E498" s="80"/>
      <c r="F498" s="8"/>
      <c r="G498" s="8"/>
      <c r="H498" s="8"/>
      <c r="I498" s="8"/>
      <c r="J498" s="8"/>
      <c r="K498" s="8"/>
      <c r="L498" s="8"/>
      <c r="M498" s="8"/>
      <c r="N498" s="8"/>
      <c r="O498" s="8"/>
      <c r="P498" s="8"/>
      <c r="Q498" s="9"/>
      <c r="R498" s="9"/>
      <c r="S498" s="9"/>
      <c r="T498" s="9"/>
      <c r="U498" s="9"/>
      <c r="V498" s="9"/>
    </row>
    <row r="499" spans="4:22" x14ac:dyDescent="0.25">
      <c r="D499" s="6"/>
      <c r="E499" s="80"/>
      <c r="F499" s="8"/>
      <c r="G499" s="8"/>
      <c r="H499" s="8"/>
      <c r="I499" s="8"/>
      <c r="J499" s="8"/>
      <c r="K499" s="8"/>
      <c r="L499" s="8"/>
      <c r="M499" s="8"/>
      <c r="N499" s="8"/>
      <c r="O499" s="8"/>
      <c r="P499" s="8"/>
      <c r="Q499" s="9"/>
      <c r="R499" s="9"/>
      <c r="S499" s="9"/>
      <c r="T499" s="9"/>
      <c r="U499" s="9"/>
      <c r="V499" s="9"/>
    </row>
    <row r="500" spans="4:22" x14ac:dyDescent="0.25">
      <c r="D500" s="6"/>
      <c r="E500" s="80"/>
      <c r="F500" s="8"/>
      <c r="G500" s="8"/>
      <c r="H500" s="8"/>
      <c r="I500" s="8"/>
      <c r="J500" s="8"/>
      <c r="K500" s="8"/>
      <c r="L500" s="8"/>
      <c r="M500" s="8"/>
      <c r="N500" s="8"/>
      <c r="O500" s="8"/>
      <c r="P500" s="8"/>
      <c r="Q500" s="9"/>
      <c r="R500" s="9"/>
      <c r="S500" s="9"/>
      <c r="T500" s="9"/>
      <c r="U500" s="9"/>
      <c r="V500" s="9"/>
    </row>
    <row r="501" spans="4:22" x14ac:dyDescent="0.25">
      <c r="D501" s="6"/>
      <c r="E501" s="80"/>
      <c r="F501" s="8"/>
      <c r="G501" s="8"/>
      <c r="H501" s="8"/>
      <c r="I501" s="8"/>
      <c r="J501" s="8"/>
      <c r="K501" s="8"/>
      <c r="L501" s="8"/>
      <c r="M501" s="8"/>
      <c r="N501" s="8"/>
      <c r="O501" s="8"/>
      <c r="P501" s="8"/>
      <c r="Q501" s="9"/>
      <c r="R501" s="9"/>
      <c r="S501" s="9"/>
      <c r="T501" s="9"/>
      <c r="U501" s="9"/>
      <c r="V501" s="9"/>
    </row>
    <row r="502" spans="4:22" x14ac:dyDescent="0.25">
      <c r="D502" s="6"/>
      <c r="E502" s="80"/>
      <c r="F502" s="8"/>
      <c r="G502" s="8"/>
      <c r="H502" s="8"/>
      <c r="I502" s="8"/>
      <c r="J502" s="8"/>
      <c r="K502" s="8"/>
      <c r="L502" s="8"/>
      <c r="M502" s="8"/>
      <c r="N502" s="8"/>
      <c r="O502" s="8"/>
      <c r="P502" s="8"/>
      <c r="Q502" s="9"/>
      <c r="R502" s="9"/>
      <c r="S502" s="9"/>
      <c r="T502" s="9"/>
      <c r="U502" s="9"/>
      <c r="V502" s="9"/>
    </row>
    <row r="503" spans="4:22" x14ac:dyDescent="0.25">
      <c r="D503" s="6"/>
      <c r="E503" s="80"/>
      <c r="F503" s="8"/>
      <c r="G503" s="8"/>
      <c r="H503" s="8"/>
      <c r="I503" s="8"/>
      <c r="J503" s="8"/>
      <c r="K503" s="8"/>
      <c r="L503" s="8"/>
      <c r="M503" s="8"/>
      <c r="N503" s="8"/>
      <c r="O503" s="8"/>
      <c r="P503" s="8"/>
      <c r="Q503" s="9"/>
      <c r="R503" s="9"/>
      <c r="S503" s="9"/>
      <c r="T503" s="9"/>
      <c r="U503" s="9"/>
      <c r="V503" s="9"/>
    </row>
    <row r="504" spans="4:22" x14ac:dyDescent="0.25">
      <c r="D504" s="6"/>
      <c r="E504" s="80"/>
      <c r="F504" s="8"/>
      <c r="G504" s="8"/>
      <c r="H504" s="8"/>
      <c r="I504" s="8"/>
      <c r="J504" s="8"/>
      <c r="K504" s="8"/>
      <c r="L504" s="8"/>
      <c r="M504" s="8"/>
      <c r="N504" s="8"/>
      <c r="O504" s="8"/>
      <c r="P504" s="8"/>
      <c r="Q504" s="9"/>
      <c r="R504" s="9"/>
      <c r="S504" s="9"/>
      <c r="T504" s="9"/>
      <c r="U504" s="9"/>
      <c r="V504" s="9"/>
    </row>
    <row r="505" spans="4:22" x14ac:dyDescent="0.25">
      <c r="D505" s="6"/>
      <c r="E505" s="80"/>
      <c r="F505" s="8"/>
      <c r="G505" s="8"/>
      <c r="H505" s="8"/>
      <c r="I505" s="8"/>
      <c r="J505" s="8"/>
      <c r="K505" s="8"/>
      <c r="L505" s="8"/>
      <c r="M505" s="8"/>
      <c r="N505" s="8"/>
      <c r="O505" s="8"/>
      <c r="P505" s="8"/>
      <c r="Q505" s="9"/>
      <c r="R505" s="9"/>
      <c r="S505" s="9"/>
      <c r="T505" s="9"/>
      <c r="U505" s="9"/>
      <c r="V505" s="9"/>
    </row>
    <row r="506" spans="4:22" x14ac:dyDescent="0.25">
      <c r="D506" s="6"/>
      <c r="E506" s="80"/>
      <c r="F506" s="8"/>
      <c r="G506" s="8"/>
      <c r="H506" s="8"/>
      <c r="I506" s="8"/>
      <c r="J506" s="8"/>
      <c r="K506" s="8"/>
      <c r="L506" s="8"/>
      <c r="M506" s="8"/>
      <c r="N506" s="8"/>
      <c r="O506" s="8"/>
      <c r="P506" s="8"/>
      <c r="Q506" s="9"/>
      <c r="R506" s="9"/>
      <c r="S506" s="9"/>
      <c r="T506" s="9"/>
      <c r="U506" s="9"/>
      <c r="V506" s="9"/>
    </row>
    <row r="507" spans="4:22" x14ac:dyDescent="0.25">
      <c r="D507" s="6"/>
      <c r="E507" s="80"/>
      <c r="F507" s="8"/>
      <c r="G507" s="8"/>
      <c r="H507" s="8"/>
      <c r="I507" s="8"/>
      <c r="J507" s="8"/>
      <c r="K507" s="8"/>
      <c r="L507" s="8"/>
      <c r="M507" s="8"/>
      <c r="N507" s="8"/>
      <c r="O507" s="8"/>
      <c r="P507" s="8"/>
      <c r="Q507" s="9"/>
      <c r="R507" s="9"/>
      <c r="S507" s="9"/>
      <c r="T507" s="9"/>
      <c r="U507" s="9"/>
      <c r="V507" s="9"/>
    </row>
    <row r="508" spans="4:22" x14ac:dyDescent="0.25">
      <c r="D508" s="6"/>
      <c r="E508" s="80"/>
      <c r="F508" s="8"/>
      <c r="G508" s="8"/>
      <c r="H508" s="8"/>
      <c r="I508" s="8"/>
      <c r="J508" s="8"/>
      <c r="K508" s="8"/>
      <c r="L508" s="8"/>
      <c r="M508" s="8"/>
      <c r="N508" s="8"/>
      <c r="O508" s="8"/>
      <c r="P508" s="8"/>
      <c r="Q508" s="9"/>
      <c r="R508" s="9"/>
      <c r="S508" s="9"/>
      <c r="T508" s="9"/>
      <c r="U508" s="9"/>
      <c r="V508" s="9"/>
    </row>
    <row r="509" spans="4:22" x14ac:dyDescent="0.25">
      <c r="D509" s="6"/>
      <c r="E509" s="80"/>
      <c r="F509" s="8"/>
      <c r="G509" s="8"/>
      <c r="H509" s="8"/>
      <c r="I509" s="8"/>
      <c r="J509" s="8"/>
      <c r="K509" s="8"/>
      <c r="L509" s="8"/>
      <c r="M509" s="8"/>
      <c r="N509" s="8"/>
      <c r="O509" s="8"/>
      <c r="P509" s="8"/>
      <c r="Q509" s="9"/>
      <c r="R509" s="9"/>
      <c r="S509" s="9"/>
      <c r="T509" s="9"/>
      <c r="U509" s="9"/>
      <c r="V509" s="9"/>
    </row>
    <row r="510" spans="4:22" x14ac:dyDescent="0.25">
      <c r="D510" s="6"/>
      <c r="E510" s="80"/>
      <c r="F510" s="8"/>
      <c r="G510" s="8"/>
      <c r="H510" s="8"/>
      <c r="I510" s="8"/>
      <c r="J510" s="8"/>
      <c r="K510" s="8"/>
      <c r="L510" s="8"/>
      <c r="M510" s="8"/>
      <c r="N510" s="8"/>
      <c r="O510" s="8"/>
      <c r="P510" s="8"/>
      <c r="Q510" s="9"/>
      <c r="R510" s="9"/>
      <c r="S510" s="9"/>
      <c r="T510" s="9"/>
      <c r="U510" s="9"/>
      <c r="V510" s="9"/>
    </row>
    <row r="511" spans="4:22" x14ac:dyDescent="0.25">
      <c r="D511" s="6"/>
      <c r="E511" s="80"/>
      <c r="F511" s="8"/>
      <c r="G511" s="8"/>
      <c r="H511" s="8"/>
      <c r="I511" s="8"/>
      <c r="J511" s="8"/>
      <c r="K511" s="8"/>
      <c r="L511" s="8"/>
      <c r="M511" s="8"/>
      <c r="N511" s="8"/>
      <c r="O511" s="8"/>
      <c r="P511" s="8"/>
      <c r="Q511" s="9"/>
      <c r="R511" s="9"/>
      <c r="S511" s="9"/>
      <c r="T511" s="9"/>
      <c r="U511" s="9"/>
      <c r="V511" s="9"/>
    </row>
    <row r="512" spans="4:22" x14ac:dyDescent="0.25">
      <c r="D512" s="6"/>
      <c r="E512" s="80"/>
      <c r="F512" s="8"/>
      <c r="G512" s="8"/>
      <c r="H512" s="8"/>
      <c r="I512" s="8"/>
      <c r="J512" s="8"/>
      <c r="K512" s="8"/>
      <c r="L512" s="8"/>
      <c r="M512" s="8"/>
      <c r="N512" s="8"/>
      <c r="O512" s="8"/>
      <c r="P512" s="8"/>
      <c r="Q512" s="9"/>
      <c r="R512" s="9"/>
      <c r="S512" s="9"/>
      <c r="T512" s="9"/>
      <c r="U512" s="9"/>
      <c r="V512" s="9"/>
    </row>
    <row r="513" spans="4:22" x14ac:dyDescent="0.25">
      <c r="D513" s="6"/>
      <c r="E513" s="80"/>
      <c r="F513" s="8"/>
      <c r="G513" s="8"/>
      <c r="H513" s="8"/>
      <c r="I513" s="8"/>
      <c r="J513" s="8"/>
      <c r="K513" s="8"/>
      <c r="L513" s="8"/>
      <c r="M513" s="8"/>
      <c r="N513" s="8"/>
      <c r="O513" s="8"/>
      <c r="P513" s="8"/>
      <c r="Q513" s="9"/>
      <c r="R513" s="9"/>
      <c r="S513" s="9"/>
      <c r="T513" s="9"/>
      <c r="U513" s="9"/>
      <c r="V513" s="9"/>
    </row>
    <row r="514" spans="4:22" x14ac:dyDescent="0.25">
      <c r="D514" s="6"/>
      <c r="E514" s="80"/>
      <c r="F514" s="8"/>
      <c r="G514" s="8"/>
      <c r="H514" s="8"/>
      <c r="I514" s="8"/>
      <c r="J514" s="8"/>
      <c r="K514" s="8"/>
      <c r="L514" s="8"/>
      <c r="M514" s="8"/>
      <c r="N514" s="8"/>
      <c r="O514" s="8"/>
      <c r="P514" s="8"/>
      <c r="Q514" s="9"/>
      <c r="R514" s="9"/>
      <c r="S514" s="9"/>
      <c r="T514" s="9"/>
      <c r="U514" s="9"/>
      <c r="V514" s="9"/>
    </row>
    <row r="515" spans="4:22" x14ac:dyDescent="0.25">
      <c r="D515" s="6"/>
      <c r="E515" s="80"/>
      <c r="F515" s="8"/>
      <c r="G515" s="8"/>
      <c r="H515" s="8"/>
      <c r="I515" s="8"/>
      <c r="J515" s="8"/>
      <c r="K515" s="8"/>
      <c r="L515" s="8"/>
      <c r="M515" s="8"/>
      <c r="N515" s="8"/>
      <c r="O515" s="8"/>
      <c r="P515" s="8"/>
      <c r="Q515" s="9"/>
      <c r="R515" s="9"/>
      <c r="S515" s="9"/>
      <c r="T515" s="9"/>
      <c r="U515" s="9"/>
      <c r="V515" s="9"/>
    </row>
    <row r="516" spans="4:22" x14ac:dyDescent="0.25">
      <c r="D516" s="6"/>
      <c r="E516" s="80"/>
      <c r="F516" s="8"/>
      <c r="G516" s="8"/>
      <c r="H516" s="8"/>
      <c r="I516" s="8"/>
      <c r="J516" s="8"/>
      <c r="K516" s="8"/>
      <c r="L516" s="8"/>
      <c r="M516" s="8"/>
      <c r="N516" s="8"/>
      <c r="O516" s="8"/>
      <c r="P516" s="8"/>
      <c r="Q516" s="9"/>
      <c r="R516" s="9"/>
      <c r="S516" s="9"/>
      <c r="T516" s="9"/>
      <c r="U516" s="9"/>
      <c r="V516" s="9"/>
    </row>
    <row r="517" spans="4:22" x14ac:dyDescent="0.25">
      <c r="D517" s="6"/>
      <c r="E517" s="80"/>
      <c r="F517" s="8"/>
      <c r="G517" s="8"/>
      <c r="H517" s="8"/>
      <c r="I517" s="8"/>
      <c r="J517" s="8"/>
      <c r="K517" s="8"/>
      <c r="L517" s="8"/>
      <c r="M517" s="8"/>
      <c r="N517" s="8"/>
      <c r="O517" s="8"/>
      <c r="P517" s="8"/>
      <c r="Q517" s="9"/>
      <c r="R517" s="9"/>
      <c r="S517" s="9"/>
      <c r="T517" s="9"/>
      <c r="U517" s="9"/>
      <c r="V517" s="9"/>
    </row>
    <row r="518" spans="4:22" x14ac:dyDescent="0.25">
      <c r="D518" s="6"/>
      <c r="E518" s="80"/>
      <c r="F518" s="8"/>
      <c r="G518" s="8"/>
      <c r="H518" s="8"/>
      <c r="I518" s="8"/>
      <c r="J518" s="8"/>
      <c r="K518" s="8"/>
      <c r="L518" s="8"/>
      <c r="M518" s="8"/>
      <c r="N518" s="8"/>
      <c r="O518" s="8"/>
      <c r="P518" s="8"/>
      <c r="Q518" s="9"/>
      <c r="R518" s="9"/>
      <c r="S518" s="9"/>
      <c r="T518" s="9"/>
      <c r="U518" s="9"/>
      <c r="V518" s="9"/>
    </row>
    <row r="519" spans="4:22" x14ac:dyDescent="0.25">
      <c r="D519" s="6"/>
      <c r="E519" s="80"/>
      <c r="F519" s="8"/>
      <c r="G519" s="8"/>
      <c r="H519" s="8"/>
      <c r="I519" s="8"/>
      <c r="J519" s="8"/>
      <c r="K519" s="8"/>
      <c r="L519" s="8"/>
      <c r="M519" s="8"/>
      <c r="N519" s="8"/>
      <c r="O519" s="8"/>
      <c r="P519" s="8"/>
      <c r="Q519" s="9"/>
      <c r="R519" s="9"/>
      <c r="S519" s="9"/>
      <c r="T519" s="9"/>
      <c r="U519" s="9"/>
      <c r="V519" s="9"/>
    </row>
    <row r="520" spans="4:22" x14ac:dyDescent="0.25">
      <c r="D520" s="6"/>
      <c r="E520" s="80"/>
      <c r="F520" s="8"/>
      <c r="G520" s="8"/>
      <c r="H520" s="8"/>
      <c r="I520" s="8"/>
      <c r="J520" s="8"/>
      <c r="K520" s="8"/>
      <c r="L520" s="8"/>
      <c r="M520" s="8"/>
      <c r="N520" s="8"/>
      <c r="O520" s="8"/>
      <c r="P520" s="8"/>
      <c r="Q520" s="9"/>
      <c r="R520" s="9"/>
      <c r="S520" s="9"/>
      <c r="T520" s="9"/>
      <c r="U520" s="9"/>
      <c r="V520" s="9"/>
    </row>
    <row r="521" spans="4:22" x14ac:dyDescent="0.25">
      <c r="D521" s="6"/>
      <c r="E521" s="80"/>
      <c r="F521" s="8"/>
      <c r="G521" s="8"/>
      <c r="H521" s="8"/>
      <c r="I521" s="8"/>
      <c r="J521" s="8"/>
      <c r="K521" s="8"/>
      <c r="L521" s="8"/>
      <c r="M521" s="8"/>
      <c r="N521" s="8"/>
      <c r="O521" s="8"/>
      <c r="P521" s="8"/>
      <c r="Q521" s="9"/>
      <c r="R521" s="9"/>
      <c r="S521" s="9"/>
      <c r="T521" s="9"/>
      <c r="U521" s="9"/>
      <c r="V521" s="9"/>
    </row>
    <row r="522" spans="4:22" x14ac:dyDescent="0.25">
      <c r="D522" s="6"/>
      <c r="E522" s="80"/>
      <c r="F522" s="8"/>
      <c r="G522" s="8"/>
      <c r="H522" s="8"/>
      <c r="I522" s="8"/>
      <c r="J522" s="8"/>
      <c r="K522" s="8"/>
      <c r="L522" s="8"/>
      <c r="M522" s="8"/>
      <c r="N522" s="8"/>
      <c r="O522" s="8"/>
      <c r="P522" s="8"/>
      <c r="Q522" s="9"/>
      <c r="R522" s="9"/>
      <c r="S522" s="9"/>
      <c r="T522" s="9"/>
      <c r="U522" s="9"/>
      <c r="V522" s="9"/>
    </row>
    <row r="523" spans="4:22" x14ac:dyDescent="0.25">
      <c r="D523" s="6"/>
      <c r="E523" s="80"/>
      <c r="F523" s="8"/>
      <c r="G523" s="8"/>
      <c r="H523" s="8"/>
      <c r="I523" s="8"/>
      <c r="J523" s="8"/>
      <c r="K523" s="8"/>
      <c r="L523" s="8"/>
      <c r="M523" s="8"/>
      <c r="N523" s="8"/>
      <c r="O523" s="8"/>
      <c r="P523" s="8"/>
      <c r="Q523" s="9"/>
      <c r="R523" s="9"/>
      <c r="S523" s="9"/>
      <c r="T523" s="9"/>
      <c r="U523" s="9"/>
      <c r="V523" s="9"/>
    </row>
    <row r="524" spans="4:22" x14ac:dyDescent="0.25">
      <c r="D524" s="6"/>
      <c r="E524" s="80"/>
      <c r="F524" s="8"/>
      <c r="G524" s="8"/>
      <c r="H524" s="8"/>
      <c r="I524" s="8"/>
      <c r="J524" s="8"/>
      <c r="K524" s="8"/>
      <c r="L524" s="8"/>
      <c r="M524" s="8"/>
      <c r="N524" s="8"/>
      <c r="O524" s="8"/>
      <c r="P524" s="8"/>
      <c r="Q524" s="9"/>
      <c r="R524" s="9"/>
      <c r="S524" s="9"/>
      <c r="T524" s="9"/>
      <c r="U524" s="9"/>
      <c r="V524" s="9"/>
    </row>
    <row r="525" spans="4:22" x14ac:dyDescent="0.25">
      <c r="D525" s="6"/>
      <c r="E525" s="80"/>
      <c r="F525" s="8"/>
      <c r="G525" s="8"/>
      <c r="H525" s="8"/>
      <c r="I525" s="8"/>
      <c r="J525" s="8"/>
      <c r="K525" s="8"/>
      <c r="L525" s="8"/>
      <c r="M525" s="8"/>
      <c r="N525" s="8"/>
      <c r="O525" s="8"/>
      <c r="P525" s="8"/>
      <c r="Q525" s="9"/>
      <c r="R525" s="9"/>
      <c r="S525" s="9"/>
      <c r="T525" s="9"/>
      <c r="U525" s="9"/>
      <c r="V525" s="9"/>
    </row>
    <row r="526" spans="4:22" x14ac:dyDescent="0.25">
      <c r="D526" s="6"/>
      <c r="E526" s="80"/>
      <c r="F526" s="8"/>
      <c r="G526" s="8"/>
      <c r="H526" s="8"/>
      <c r="I526" s="8"/>
      <c r="J526" s="8"/>
      <c r="K526" s="8"/>
      <c r="L526" s="8"/>
      <c r="M526" s="8"/>
      <c r="N526" s="8"/>
      <c r="O526" s="8"/>
      <c r="P526" s="8"/>
      <c r="Q526" s="9"/>
      <c r="R526" s="9"/>
      <c r="S526" s="9"/>
      <c r="T526" s="9"/>
      <c r="U526" s="9"/>
      <c r="V526" s="9"/>
    </row>
    <row r="527" spans="4:22" x14ac:dyDescent="0.25">
      <c r="D527" s="6"/>
      <c r="E527" s="80"/>
      <c r="F527" s="8"/>
      <c r="G527" s="8"/>
      <c r="H527" s="8"/>
      <c r="I527" s="8"/>
      <c r="J527" s="8"/>
      <c r="K527" s="8"/>
      <c r="L527" s="8"/>
      <c r="M527" s="8"/>
      <c r="N527" s="8"/>
      <c r="O527" s="8"/>
      <c r="P527" s="8"/>
      <c r="Q527" s="9"/>
      <c r="R527" s="9"/>
      <c r="S527" s="9"/>
      <c r="T527" s="9"/>
      <c r="U527" s="9"/>
      <c r="V527" s="9"/>
    </row>
    <row r="528" spans="4:22" x14ac:dyDescent="0.25">
      <c r="D528" s="6"/>
      <c r="E528" s="80"/>
      <c r="F528" s="8"/>
      <c r="G528" s="8"/>
      <c r="H528" s="8"/>
      <c r="I528" s="8"/>
      <c r="J528" s="8"/>
      <c r="K528" s="8"/>
      <c r="L528" s="8"/>
      <c r="M528" s="8"/>
      <c r="N528" s="8"/>
      <c r="O528" s="8"/>
      <c r="P528" s="8"/>
      <c r="Q528" s="9"/>
      <c r="R528" s="9"/>
      <c r="S528" s="9"/>
      <c r="T528" s="9"/>
      <c r="U528" s="9"/>
      <c r="V528" s="9"/>
    </row>
    <row r="529" spans="4:22" x14ac:dyDescent="0.25">
      <c r="D529" s="6"/>
      <c r="E529" s="80"/>
      <c r="F529" s="8"/>
      <c r="G529" s="8"/>
      <c r="H529" s="8"/>
      <c r="I529" s="8"/>
      <c r="J529" s="8"/>
      <c r="K529" s="8"/>
      <c r="L529" s="8"/>
      <c r="M529" s="8"/>
      <c r="N529" s="8"/>
      <c r="O529" s="8"/>
      <c r="P529" s="8"/>
      <c r="Q529" s="9"/>
      <c r="R529" s="9"/>
      <c r="S529" s="9"/>
      <c r="T529" s="9"/>
      <c r="U529" s="9"/>
      <c r="V529" s="9"/>
    </row>
    <row r="530" spans="4:22" x14ac:dyDescent="0.25">
      <c r="D530" s="6"/>
      <c r="E530" s="80"/>
      <c r="F530" s="8"/>
      <c r="G530" s="8"/>
      <c r="H530" s="8"/>
      <c r="I530" s="8"/>
      <c r="J530" s="8"/>
      <c r="K530" s="8"/>
      <c r="L530" s="8"/>
      <c r="M530" s="8"/>
      <c r="N530" s="8"/>
      <c r="O530" s="8"/>
      <c r="P530" s="8"/>
      <c r="Q530" s="9"/>
      <c r="R530" s="9"/>
      <c r="S530" s="9"/>
      <c r="T530" s="9"/>
      <c r="U530" s="9"/>
      <c r="V530" s="9"/>
    </row>
    <row r="531" spans="4:22" x14ac:dyDescent="0.25">
      <c r="D531" s="6"/>
      <c r="E531" s="80"/>
      <c r="F531" s="8"/>
      <c r="G531" s="8"/>
      <c r="H531" s="8"/>
      <c r="I531" s="8"/>
      <c r="J531" s="8"/>
      <c r="K531" s="8"/>
      <c r="L531" s="8"/>
      <c r="M531" s="8"/>
      <c r="N531" s="8"/>
      <c r="O531" s="8"/>
      <c r="P531" s="8"/>
      <c r="Q531" s="9"/>
      <c r="R531" s="9"/>
      <c r="S531" s="9"/>
      <c r="T531" s="9"/>
      <c r="U531" s="9"/>
      <c r="V531" s="9"/>
    </row>
    <row r="532" spans="4:22" x14ac:dyDescent="0.25">
      <c r="D532" s="6"/>
      <c r="E532" s="80"/>
      <c r="F532" s="8"/>
      <c r="G532" s="8"/>
      <c r="H532" s="8"/>
      <c r="I532" s="8"/>
      <c r="J532" s="8"/>
      <c r="K532" s="8"/>
      <c r="L532" s="8"/>
      <c r="M532" s="8"/>
      <c r="N532" s="8"/>
      <c r="O532" s="8"/>
      <c r="P532" s="8"/>
      <c r="Q532" s="9"/>
      <c r="R532" s="9"/>
      <c r="S532" s="9"/>
      <c r="T532" s="9"/>
      <c r="U532" s="9"/>
      <c r="V532" s="9"/>
    </row>
    <row r="533" spans="4:22" x14ac:dyDescent="0.25">
      <c r="D533" s="6"/>
      <c r="E533" s="80"/>
      <c r="F533" s="8"/>
      <c r="G533" s="8"/>
      <c r="H533" s="8"/>
      <c r="I533" s="8"/>
      <c r="J533" s="8"/>
      <c r="K533" s="8"/>
      <c r="L533" s="8"/>
      <c r="M533" s="8"/>
      <c r="N533" s="8"/>
      <c r="O533" s="8"/>
      <c r="P533" s="8"/>
      <c r="Q533" s="9"/>
      <c r="R533" s="9"/>
      <c r="S533" s="9"/>
      <c r="T533" s="9"/>
      <c r="U533" s="9"/>
      <c r="V533" s="9"/>
    </row>
    <row r="534" spans="4:22" x14ac:dyDescent="0.25">
      <c r="D534" s="6"/>
      <c r="E534" s="80"/>
      <c r="F534" s="8"/>
      <c r="G534" s="8"/>
      <c r="H534" s="8"/>
      <c r="I534" s="8"/>
      <c r="J534" s="8"/>
      <c r="K534" s="8"/>
      <c r="L534" s="8"/>
      <c r="M534" s="8"/>
      <c r="N534" s="8"/>
      <c r="O534" s="8"/>
      <c r="P534" s="8"/>
      <c r="Q534" s="9"/>
      <c r="R534" s="9"/>
      <c r="S534" s="9"/>
      <c r="T534" s="9"/>
      <c r="U534" s="9"/>
      <c r="V534" s="9"/>
    </row>
    <row r="535" spans="4:22" x14ac:dyDescent="0.25">
      <c r="D535" s="6"/>
      <c r="E535" s="80"/>
      <c r="F535" s="8"/>
      <c r="G535" s="8"/>
      <c r="H535" s="8"/>
      <c r="I535" s="8"/>
      <c r="J535" s="8"/>
      <c r="K535" s="8"/>
      <c r="L535" s="8"/>
      <c r="M535" s="8"/>
      <c r="N535" s="8"/>
      <c r="O535" s="8"/>
      <c r="P535" s="8"/>
      <c r="Q535" s="9"/>
      <c r="R535" s="9"/>
      <c r="S535" s="9"/>
      <c r="T535" s="9"/>
      <c r="U535" s="9"/>
      <c r="V535" s="9"/>
    </row>
    <row r="536" spans="4:22" x14ac:dyDescent="0.25">
      <c r="D536" s="6"/>
      <c r="E536" s="80"/>
      <c r="F536" s="8"/>
      <c r="G536" s="8"/>
      <c r="H536" s="8"/>
      <c r="I536" s="8"/>
      <c r="J536" s="8"/>
      <c r="K536" s="8"/>
      <c r="L536" s="8"/>
      <c r="M536" s="8"/>
      <c r="N536" s="8"/>
      <c r="O536" s="8"/>
      <c r="P536" s="8"/>
      <c r="Q536" s="9"/>
      <c r="R536" s="9"/>
      <c r="S536" s="9"/>
      <c r="T536" s="9"/>
      <c r="U536" s="9"/>
      <c r="V536" s="9"/>
    </row>
    <row r="537" spans="4:22" x14ac:dyDescent="0.25">
      <c r="D537" s="6"/>
      <c r="E537" s="80"/>
      <c r="F537" s="8"/>
      <c r="G537" s="8"/>
      <c r="H537" s="8"/>
      <c r="I537" s="8"/>
      <c r="J537" s="8"/>
      <c r="K537" s="8"/>
      <c r="L537" s="8"/>
      <c r="M537" s="8"/>
      <c r="N537" s="8"/>
      <c r="O537" s="8"/>
      <c r="P537" s="8"/>
      <c r="Q537" s="9"/>
      <c r="R537" s="9"/>
      <c r="S537" s="9"/>
      <c r="T537" s="9"/>
      <c r="U537" s="9"/>
      <c r="V537" s="9"/>
    </row>
    <row r="538" spans="4:22" x14ac:dyDescent="0.25">
      <c r="D538" s="6"/>
      <c r="E538" s="80"/>
      <c r="F538" s="8"/>
      <c r="G538" s="8"/>
      <c r="H538" s="8"/>
      <c r="I538" s="8"/>
      <c r="J538" s="8"/>
      <c r="K538" s="8"/>
      <c r="L538" s="8"/>
      <c r="M538" s="8"/>
      <c r="N538" s="8"/>
      <c r="O538" s="8"/>
      <c r="P538" s="8"/>
      <c r="Q538" s="9"/>
      <c r="R538" s="9"/>
      <c r="S538" s="9"/>
      <c r="T538" s="9"/>
      <c r="U538" s="9"/>
      <c r="V538" s="9"/>
    </row>
    <row r="539" spans="4:22" x14ac:dyDescent="0.25">
      <c r="D539" s="6"/>
      <c r="E539" s="80"/>
      <c r="F539" s="8"/>
      <c r="G539" s="8"/>
      <c r="H539" s="8"/>
      <c r="I539" s="8"/>
      <c r="J539" s="8"/>
      <c r="K539" s="8"/>
      <c r="L539" s="8"/>
      <c r="M539" s="8"/>
      <c r="N539" s="8"/>
      <c r="O539" s="8"/>
      <c r="P539" s="8"/>
      <c r="Q539" s="9"/>
      <c r="R539" s="9"/>
      <c r="S539" s="9"/>
      <c r="T539" s="9"/>
      <c r="U539" s="9"/>
      <c r="V539" s="9"/>
    </row>
    <row r="540" spans="4:22" x14ac:dyDescent="0.25">
      <c r="D540" s="6"/>
      <c r="E540" s="80"/>
      <c r="F540" s="8"/>
      <c r="G540" s="8"/>
      <c r="H540" s="8"/>
      <c r="I540" s="8"/>
      <c r="J540" s="8"/>
      <c r="K540" s="8"/>
      <c r="L540" s="8"/>
      <c r="M540" s="8"/>
      <c r="N540" s="8"/>
      <c r="O540" s="8"/>
      <c r="P540" s="8"/>
      <c r="Q540" s="9"/>
      <c r="R540" s="9"/>
      <c r="S540" s="9"/>
      <c r="T540" s="9"/>
      <c r="U540" s="9"/>
      <c r="V540" s="9"/>
    </row>
    <row r="541" spans="4:22" x14ac:dyDescent="0.25">
      <c r="D541" s="6"/>
      <c r="E541" s="80"/>
      <c r="F541" s="8"/>
      <c r="G541" s="8"/>
      <c r="H541" s="8"/>
      <c r="I541" s="8"/>
      <c r="J541" s="8"/>
      <c r="K541" s="8"/>
      <c r="L541" s="8"/>
      <c r="M541" s="8"/>
      <c r="N541" s="8"/>
      <c r="O541" s="8"/>
      <c r="P541" s="8"/>
      <c r="Q541" s="9"/>
      <c r="R541" s="9"/>
      <c r="S541" s="9"/>
      <c r="T541" s="9"/>
      <c r="U541" s="9"/>
      <c r="V541" s="9"/>
    </row>
    <row r="542" spans="4:22" x14ac:dyDescent="0.25">
      <c r="D542" s="6"/>
      <c r="E542" s="80"/>
      <c r="F542" s="8"/>
      <c r="G542" s="8"/>
      <c r="H542" s="8"/>
      <c r="I542" s="8"/>
      <c r="J542" s="8"/>
      <c r="K542" s="8"/>
      <c r="L542" s="8"/>
      <c r="M542" s="8"/>
      <c r="N542" s="8"/>
      <c r="O542" s="8"/>
      <c r="P542" s="8"/>
      <c r="Q542" s="9"/>
      <c r="R542" s="9"/>
      <c r="S542" s="9"/>
      <c r="T542" s="9"/>
      <c r="U542" s="9"/>
      <c r="V542" s="9"/>
    </row>
    <row r="543" spans="4:22" x14ac:dyDescent="0.25">
      <c r="D543" s="6"/>
      <c r="E543" s="80"/>
      <c r="F543" s="8"/>
      <c r="G543" s="8"/>
      <c r="H543" s="8"/>
      <c r="I543" s="8"/>
      <c r="J543" s="8"/>
      <c r="K543" s="8"/>
      <c r="L543" s="8"/>
      <c r="M543" s="8"/>
      <c r="N543" s="8"/>
      <c r="O543" s="8"/>
      <c r="P543" s="8"/>
      <c r="Q543" s="9"/>
      <c r="R543" s="9"/>
      <c r="S543" s="9"/>
      <c r="T543" s="9"/>
      <c r="U543" s="9"/>
      <c r="V543" s="9"/>
    </row>
    <row r="544" spans="4:22" x14ac:dyDescent="0.25">
      <c r="D544" s="6"/>
      <c r="E544" s="80"/>
      <c r="F544" s="8"/>
      <c r="G544" s="8"/>
      <c r="H544" s="8"/>
      <c r="I544" s="8"/>
      <c r="J544" s="8"/>
      <c r="K544" s="8"/>
      <c r="L544" s="8"/>
      <c r="M544" s="8"/>
      <c r="N544" s="8"/>
      <c r="O544" s="8"/>
      <c r="P544" s="8"/>
      <c r="Q544" s="9"/>
      <c r="R544" s="9"/>
      <c r="S544" s="9"/>
      <c r="T544" s="9"/>
      <c r="U544" s="9"/>
      <c r="V544" s="9"/>
    </row>
    <row r="545" spans="4:22" x14ac:dyDescent="0.25">
      <c r="D545" s="6"/>
      <c r="E545" s="80"/>
      <c r="F545" s="8"/>
      <c r="G545" s="8"/>
      <c r="H545" s="8"/>
      <c r="I545" s="8"/>
      <c r="J545" s="8"/>
      <c r="K545" s="8"/>
      <c r="L545" s="8"/>
      <c r="M545" s="8"/>
      <c r="N545" s="8"/>
      <c r="O545" s="8"/>
      <c r="P545" s="8"/>
      <c r="Q545" s="9"/>
      <c r="R545" s="9"/>
      <c r="S545" s="9"/>
      <c r="T545" s="9"/>
      <c r="U545" s="9"/>
      <c r="V545" s="9"/>
    </row>
    <row r="546" spans="4:22" x14ac:dyDescent="0.25">
      <c r="D546" s="6"/>
      <c r="E546" s="80"/>
      <c r="F546" s="8"/>
      <c r="G546" s="8"/>
      <c r="H546" s="8"/>
      <c r="I546" s="8"/>
      <c r="J546" s="8"/>
      <c r="K546" s="8"/>
      <c r="L546" s="8"/>
      <c r="M546" s="8"/>
      <c r="N546" s="8"/>
      <c r="O546" s="8"/>
      <c r="P546" s="8"/>
      <c r="Q546" s="9"/>
      <c r="R546" s="9"/>
      <c r="S546" s="9"/>
      <c r="T546" s="9"/>
      <c r="U546" s="9"/>
      <c r="V546" s="9"/>
    </row>
    <row r="547" spans="4:22" x14ac:dyDescent="0.25">
      <c r="D547" s="6"/>
      <c r="E547" s="80"/>
      <c r="F547" s="8"/>
      <c r="G547" s="8"/>
      <c r="H547" s="8"/>
      <c r="I547" s="8"/>
      <c r="J547" s="8"/>
      <c r="K547" s="8"/>
      <c r="L547" s="8"/>
      <c r="M547" s="8"/>
      <c r="N547" s="8"/>
      <c r="O547" s="8"/>
      <c r="P547" s="8"/>
      <c r="Q547" s="9"/>
      <c r="R547" s="9"/>
      <c r="S547" s="9"/>
      <c r="T547" s="9"/>
      <c r="U547" s="9"/>
      <c r="V547" s="9"/>
    </row>
    <row r="548" spans="4:22" x14ac:dyDescent="0.25">
      <c r="D548" s="6"/>
      <c r="E548" s="80"/>
      <c r="F548" s="8"/>
      <c r="G548" s="8"/>
      <c r="H548" s="8"/>
      <c r="I548" s="8"/>
      <c r="J548" s="8"/>
      <c r="K548" s="8"/>
      <c r="L548" s="8"/>
      <c r="M548" s="8"/>
      <c r="N548" s="8"/>
      <c r="O548" s="8"/>
      <c r="P548" s="8"/>
      <c r="Q548" s="9"/>
      <c r="R548" s="9"/>
      <c r="S548" s="9"/>
      <c r="T548" s="9"/>
      <c r="U548" s="9"/>
      <c r="V548" s="9"/>
    </row>
    <row r="549" spans="4:22" x14ac:dyDescent="0.25">
      <c r="D549" s="6"/>
      <c r="E549" s="80"/>
      <c r="F549" s="8"/>
      <c r="G549" s="8"/>
      <c r="H549" s="8"/>
      <c r="I549" s="8"/>
      <c r="J549" s="8"/>
      <c r="K549" s="8"/>
      <c r="L549" s="8"/>
      <c r="M549" s="8"/>
      <c r="N549" s="8"/>
      <c r="O549" s="8"/>
      <c r="P549" s="8"/>
      <c r="Q549" s="9"/>
      <c r="R549" s="9"/>
      <c r="S549" s="9"/>
      <c r="T549" s="9"/>
      <c r="U549" s="9"/>
      <c r="V549" s="9"/>
    </row>
    <row r="550" spans="4:22" x14ac:dyDescent="0.25">
      <c r="D550" s="6"/>
      <c r="E550" s="80"/>
      <c r="F550" s="8"/>
      <c r="G550" s="8"/>
      <c r="H550" s="8"/>
      <c r="I550" s="8"/>
      <c r="J550" s="8"/>
      <c r="K550" s="8"/>
      <c r="L550" s="8"/>
      <c r="M550" s="8"/>
      <c r="N550" s="8"/>
      <c r="O550" s="8"/>
      <c r="P550" s="8"/>
      <c r="Q550" s="9"/>
      <c r="R550" s="9"/>
      <c r="S550" s="9"/>
      <c r="T550" s="9"/>
      <c r="U550" s="9"/>
      <c r="V550" s="9"/>
    </row>
    <row r="551" spans="4:22" x14ac:dyDescent="0.25">
      <c r="D551" s="6"/>
      <c r="E551" s="80"/>
      <c r="F551" s="8"/>
      <c r="G551" s="8"/>
      <c r="H551" s="8"/>
      <c r="I551" s="8"/>
      <c r="J551" s="8"/>
      <c r="K551" s="8"/>
      <c r="L551" s="8"/>
      <c r="M551" s="8"/>
      <c r="N551" s="8"/>
      <c r="O551" s="8"/>
      <c r="P551" s="8"/>
      <c r="Q551" s="9"/>
      <c r="R551" s="9"/>
      <c r="S551" s="9"/>
      <c r="T551" s="9"/>
      <c r="U551" s="9"/>
      <c r="V551" s="9"/>
    </row>
    <row r="552" spans="4:22" x14ac:dyDescent="0.25">
      <c r="D552" s="6"/>
      <c r="E552" s="80"/>
      <c r="F552" s="8"/>
      <c r="G552" s="8"/>
      <c r="H552" s="8"/>
      <c r="I552" s="8"/>
      <c r="J552" s="8"/>
      <c r="K552" s="8"/>
      <c r="L552" s="8"/>
      <c r="M552" s="8"/>
      <c r="N552" s="8"/>
      <c r="O552" s="8"/>
      <c r="P552" s="8"/>
      <c r="Q552" s="9"/>
      <c r="R552" s="9"/>
      <c r="S552" s="9"/>
      <c r="T552" s="9"/>
      <c r="U552" s="9"/>
      <c r="V552" s="9"/>
    </row>
    <row r="553" spans="4:22" x14ac:dyDescent="0.25">
      <c r="D553" s="6"/>
      <c r="E553" s="80"/>
      <c r="F553" s="8"/>
      <c r="G553" s="8"/>
      <c r="H553" s="8"/>
      <c r="I553" s="8"/>
      <c r="J553" s="8"/>
      <c r="K553" s="8"/>
      <c r="L553" s="8"/>
      <c r="M553" s="8"/>
      <c r="N553" s="8"/>
      <c r="O553" s="8"/>
      <c r="P553" s="8"/>
      <c r="Q553" s="9"/>
      <c r="R553" s="9"/>
      <c r="S553" s="9"/>
      <c r="T553" s="9"/>
      <c r="U553" s="9"/>
      <c r="V553" s="9"/>
    </row>
    <row r="554" spans="4:22" x14ac:dyDescent="0.25">
      <c r="D554" s="6"/>
      <c r="E554" s="80"/>
      <c r="F554" s="8"/>
      <c r="G554" s="8"/>
      <c r="H554" s="8"/>
      <c r="I554" s="8"/>
      <c r="J554" s="8"/>
      <c r="K554" s="8"/>
      <c r="L554" s="8"/>
      <c r="M554" s="8"/>
      <c r="N554" s="8"/>
      <c r="O554" s="8"/>
      <c r="P554" s="8"/>
      <c r="Q554" s="9"/>
      <c r="R554" s="9"/>
      <c r="S554" s="9"/>
      <c r="T554" s="9"/>
      <c r="U554" s="9"/>
      <c r="V554" s="9"/>
    </row>
    <row r="555" spans="4:22" x14ac:dyDescent="0.25">
      <c r="D555" s="6"/>
      <c r="E555" s="80"/>
      <c r="F555" s="8"/>
      <c r="G555" s="8"/>
      <c r="H555" s="8"/>
      <c r="I555" s="8"/>
      <c r="J555" s="8"/>
      <c r="K555" s="8"/>
      <c r="L555" s="8"/>
      <c r="M555" s="8"/>
      <c r="N555" s="8"/>
      <c r="O555" s="8"/>
      <c r="P555" s="8"/>
      <c r="Q555" s="9"/>
      <c r="R555" s="9"/>
      <c r="S555" s="9"/>
      <c r="T555" s="9"/>
      <c r="U555" s="9"/>
      <c r="V555" s="9"/>
    </row>
    <row r="556" spans="4:22" x14ac:dyDescent="0.25">
      <c r="D556" s="6"/>
      <c r="E556" s="80"/>
      <c r="F556" s="8"/>
      <c r="G556" s="8"/>
      <c r="H556" s="8"/>
      <c r="I556" s="8"/>
      <c r="J556" s="8"/>
      <c r="K556" s="8"/>
      <c r="L556" s="8"/>
      <c r="M556" s="8"/>
      <c r="N556" s="8"/>
      <c r="O556" s="8"/>
      <c r="P556" s="8"/>
      <c r="Q556" s="9"/>
      <c r="R556" s="9"/>
      <c r="S556" s="9"/>
      <c r="T556" s="9"/>
      <c r="U556" s="9"/>
      <c r="V556" s="9"/>
    </row>
    <row r="557" spans="4:22" x14ac:dyDescent="0.25">
      <c r="D557" s="6"/>
      <c r="E557" s="80"/>
      <c r="F557" s="8"/>
      <c r="G557" s="8"/>
      <c r="H557" s="8"/>
      <c r="I557" s="8"/>
      <c r="J557" s="8"/>
      <c r="K557" s="8"/>
      <c r="L557" s="8"/>
      <c r="M557" s="8"/>
      <c r="N557" s="8"/>
      <c r="O557" s="8"/>
      <c r="P557" s="8"/>
      <c r="Q557" s="9"/>
      <c r="R557" s="9"/>
      <c r="S557" s="9"/>
      <c r="T557" s="9"/>
      <c r="U557" s="9"/>
      <c r="V557" s="9"/>
    </row>
    <row r="558" spans="4:22" x14ac:dyDescent="0.25">
      <c r="D558" s="6"/>
      <c r="E558" s="80"/>
      <c r="F558" s="8"/>
      <c r="G558" s="8"/>
      <c r="H558" s="8"/>
      <c r="I558" s="8"/>
      <c r="J558" s="8"/>
      <c r="K558" s="8"/>
      <c r="L558" s="8"/>
      <c r="M558" s="8"/>
      <c r="N558" s="8"/>
      <c r="O558" s="8"/>
      <c r="P558" s="8"/>
      <c r="Q558" s="9"/>
      <c r="R558" s="9"/>
      <c r="S558" s="9"/>
      <c r="T558" s="9"/>
      <c r="U558" s="9"/>
      <c r="V558" s="9"/>
    </row>
    <row r="559" spans="4:22" x14ac:dyDescent="0.25">
      <c r="D559" s="6"/>
      <c r="E559" s="80"/>
      <c r="F559" s="8"/>
      <c r="G559" s="8"/>
      <c r="H559" s="8"/>
      <c r="I559" s="8"/>
      <c r="J559" s="8"/>
      <c r="K559" s="8"/>
      <c r="L559" s="8"/>
      <c r="M559" s="8"/>
      <c r="N559" s="8"/>
      <c r="O559" s="8"/>
      <c r="P559" s="8"/>
      <c r="Q559" s="9"/>
      <c r="R559" s="9"/>
      <c r="S559" s="9"/>
      <c r="T559" s="9"/>
      <c r="U559" s="9"/>
      <c r="V559" s="9"/>
    </row>
    <row r="560" spans="4:22" x14ac:dyDescent="0.25">
      <c r="D560" s="6"/>
      <c r="E560" s="80"/>
      <c r="F560" s="8"/>
      <c r="G560" s="8"/>
      <c r="H560" s="8"/>
      <c r="I560" s="8"/>
      <c r="J560" s="8"/>
      <c r="K560" s="8"/>
      <c r="L560" s="8"/>
      <c r="M560" s="8"/>
      <c r="N560" s="8"/>
      <c r="O560" s="8"/>
      <c r="P560" s="8"/>
      <c r="Q560" s="9"/>
      <c r="R560" s="9"/>
      <c r="S560" s="9"/>
      <c r="T560" s="9"/>
      <c r="U560" s="9"/>
      <c r="V560" s="9"/>
    </row>
    <row r="561" spans="4:22" x14ac:dyDescent="0.25">
      <c r="D561" s="6"/>
      <c r="E561" s="80"/>
      <c r="F561" s="8"/>
      <c r="G561" s="8"/>
      <c r="H561" s="8"/>
      <c r="I561" s="8"/>
      <c r="J561" s="8"/>
      <c r="K561" s="8"/>
      <c r="L561" s="8"/>
      <c r="M561" s="8"/>
      <c r="N561" s="8"/>
      <c r="O561" s="8"/>
      <c r="P561" s="8"/>
      <c r="Q561" s="9"/>
      <c r="R561" s="9"/>
      <c r="S561" s="9"/>
      <c r="T561" s="9"/>
      <c r="U561" s="9"/>
      <c r="V561" s="9"/>
    </row>
    <row r="562" spans="4:22" x14ac:dyDescent="0.25">
      <c r="D562" s="6"/>
      <c r="E562" s="80"/>
      <c r="F562" s="8"/>
      <c r="G562" s="8"/>
      <c r="H562" s="8"/>
      <c r="I562" s="8"/>
      <c r="J562" s="8"/>
      <c r="K562" s="8"/>
      <c r="L562" s="8"/>
      <c r="M562" s="8"/>
      <c r="N562" s="8"/>
      <c r="O562" s="8"/>
      <c r="P562" s="8"/>
      <c r="Q562" s="9"/>
      <c r="R562" s="9"/>
      <c r="S562" s="9"/>
      <c r="T562" s="9"/>
      <c r="U562" s="9"/>
      <c r="V562" s="9"/>
    </row>
    <row r="563" spans="4:22" x14ac:dyDescent="0.25">
      <c r="D563" s="6"/>
      <c r="E563" s="80"/>
      <c r="F563" s="8"/>
      <c r="G563" s="8"/>
      <c r="H563" s="8"/>
      <c r="I563" s="8"/>
      <c r="J563" s="8"/>
      <c r="K563" s="8"/>
      <c r="L563" s="8"/>
      <c r="M563" s="8"/>
      <c r="N563" s="8"/>
      <c r="O563" s="8"/>
      <c r="P563" s="8"/>
      <c r="Q563" s="9"/>
      <c r="R563" s="9"/>
      <c r="S563" s="9"/>
      <c r="T563" s="9"/>
      <c r="U563" s="9"/>
      <c r="V563" s="9"/>
    </row>
    <row r="564" spans="4:22" x14ac:dyDescent="0.25">
      <c r="D564" s="6"/>
      <c r="E564" s="80"/>
      <c r="F564" s="8"/>
      <c r="G564" s="8"/>
      <c r="H564" s="8"/>
      <c r="I564" s="8"/>
      <c r="J564" s="8"/>
      <c r="K564" s="8"/>
      <c r="L564" s="8"/>
      <c r="M564" s="8"/>
      <c r="N564" s="8"/>
      <c r="O564" s="8"/>
      <c r="P564" s="8"/>
      <c r="Q564" s="9"/>
      <c r="R564" s="9"/>
      <c r="S564" s="9"/>
      <c r="T564" s="9"/>
      <c r="U564" s="9"/>
      <c r="V564" s="9"/>
    </row>
    <row r="565" spans="4:22" x14ac:dyDescent="0.25">
      <c r="D565" s="6"/>
      <c r="E565" s="80"/>
      <c r="F565" s="8"/>
      <c r="G565" s="8"/>
      <c r="H565" s="8"/>
      <c r="I565" s="8"/>
      <c r="J565" s="8"/>
      <c r="K565" s="8"/>
      <c r="L565" s="8"/>
      <c r="M565" s="8"/>
      <c r="N565" s="8"/>
      <c r="O565" s="8"/>
      <c r="P565" s="8"/>
      <c r="Q565" s="9"/>
      <c r="R565" s="9"/>
      <c r="S565" s="9"/>
      <c r="T565" s="9"/>
      <c r="U565" s="9"/>
      <c r="V565" s="9"/>
    </row>
    <row r="566" spans="4:22" x14ac:dyDescent="0.25">
      <c r="D566" s="6"/>
      <c r="E566" s="80"/>
      <c r="F566" s="8"/>
      <c r="G566" s="8"/>
      <c r="H566" s="8"/>
      <c r="I566" s="8"/>
      <c r="J566" s="8"/>
      <c r="K566" s="8"/>
      <c r="L566" s="8"/>
      <c r="M566" s="8"/>
      <c r="N566" s="8"/>
      <c r="O566" s="8"/>
      <c r="P566" s="8"/>
      <c r="Q566" s="9"/>
      <c r="R566" s="9"/>
      <c r="S566" s="9"/>
      <c r="T566" s="9"/>
      <c r="U566" s="9"/>
      <c r="V566" s="9"/>
    </row>
    <row r="567" spans="4:22" x14ac:dyDescent="0.25">
      <c r="D567" s="6"/>
      <c r="E567" s="80"/>
      <c r="F567" s="8"/>
      <c r="G567" s="8"/>
      <c r="H567" s="8"/>
      <c r="I567" s="8"/>
      <c r="J567" s="8"/>
      <c r="K567" s="8"/>
      <c r="L567" s="8"/>
      <c r="M567" s="8"/>
      <c r="N567" s="8"/>
      <c r="O567" s="8"/>
      <c r="P567" s="8"/>
      <c r="Q567" s="9"/>
      <c r="R567" s="9"/>
      <c r="S567" s="9"/>
      <c r="T567" s="9"/>
      <c r="U567" s="9"/>
      <c r="V567" s="9"/>
    </row>
    <row r="568" spans="4:22" x14ac:dyDescent="0.25">
      <c r="D568" s="6"/>
      <c r="E568" s="80"/>
      <c r="F568" s="8"/>
      <c r="G568" s="8"/>
      <c r="H568" s="8"/>
      <c r="I568" s="8"/>
      <c r="J568" s="8"/>
      <c r="K568" s="8"/>
      <c r="L568" s="8"/>
      <c r="M568" s="8"/>
      <c r="N568" s="8"/>
      <c r="O568" s="8"/>
      <c r="P568" s="8"/>
      <c r="Q568" s="9"/>
      <c r="R568" s="9"/>
      <c r="S568" s="9"/>
      <c r="T568" s="9"/>
      <c r="U568" s="9"/>
      <c r="V568" s="9"/>
    </row>
    <row r="569" spans="4:22" x14ac:dyDescent="0.25">
      <c r="D569" s="6"/>
      <c r="E569" s="80"/>
      <c r="F569" s="8"/>
      <c r="G569" s="8"/>
      <c r="H569" s="8"/>
      <c r="I569" s="8"/>
      <c r="J569" s="8"/>
      <c r="K569" s="8"/>
      <c r="L569" s="8"/>
      <c r="M569" s="8"/>
      <c r="N569" s="8"/>
      <c r="O569" s="8"/>
      <c r="P569" s="8"/>
      <c r="Q569" s="9"/>
      <c r="R569" s="9"/>
      <c r="S569" s="9"/>
      <c r="T569" s="9"/>
      <c r="U569" s="9"/>
      <c r="V569" s="9"/>
    </row>
    <row r="570" spans="4:22" x14ac:dyDescent="0.25">
      <c r="D570" s="6"/>
      <c r="E570" s="80"/>
      <c r="F570" s="8"/>
      <c r="G570" s="8"/>
      <c r="H570" s="8"/>
      <c r="I570" s="8"/>
      <c r="J570" s="8"/>
      <c r="K570" s="8"/>
      <c r="L570" s="8"/>
      <c r="M570" s="8"/>
      <c r="N570" s="8"/>
      <c r="O570" s="8"/>
      <c r="P570" s="8"/>
      <c r="Q570" s="9"/>
      <c r="R570" s="9"/>
      <c r="S570" s="9"/>
      <c r="T570" s="9"/>
      <c r="U570" s="9"/>
      <c r="V570" s="9"/>
    </row>
    <row r="571" spans="4:22" x14ac:dyDescent="0.25">
      <c r="D571" s="6"/>
      <c r="E571" s="80"/>
      <c r="F571" s="8"/>
      <c r="G571" s="8"/>
      <c r="H571" s="8"/>
      <c r="I571" s="8"/>
      <c r="J571" s="8"/>
      <c r="K571" s="8"/>
      <c r="L571" s="8"/>
      <c r="M571" s="8"/>
      <c r="N571" s="8"/>
      <c r="O571" s="8"/>
      <c r="P571" s="8"/>
      <c r="Q571" s="9"/>
      <c r="R571" s="9"/>
      <c r="S571" s="9"/>
      <c r="T571" s="9"/>
      <c r="U571" s="9"/>
      <c r="V571" s="9"/>
    </row>
    <row r="572" spans="4:22" x14ac:dyDescent="0.25">
      <c r="D572" s="6"/>
      <c r="E572" s="80"/>
      <c r="F572" s="8"/>
      <c r="G572" s="8"/>
      <c r="H572" s="8"/>
      <c r="I572" s="8"/>
      <c r="J572" s="8"/>
      <c r="K572" s="8"/>
      <c r="L572" s="8"/>
      <c r="M572" s="8"/>
      <c r="N572" s="8"/>
      <c r="O572" s="8"/>
      <c r="P572" s="8"/>
      <c r="Q572" s="9"/>
      <c r="R572" s="9"/>
      <c r="S572" s="9"/>
      <c r="T572" s="9"/>
      <c r="U572" s="9"/>
      <c r="V572" s="9"/>
    </row>
    <row r="573" spans="4:22" x14ac:dyDescent="0.25">
      <c r="D573" s="6"/>
      <c r="E573" s="80"/>
      <c r="F573" s="8"/>
      <c r="G573" s="8"/>
      <c r="H573" s="8"/>
      <c r="I573" s="8"/>
      <c r="J573" s="8"/>
      <c r="K573" s="8"/>
      <c r="L573" s="8"/>
      <c r="M573" s="8"/>
      <c r="N573" s="8"/>
      <c r="O573" s="8"/>
      <c r="P573" s="8"/>
      <c r="Q573" s="9"/>
      <c r="R573" s="9"/>
      <c r="S573" s="9"/>
      <c r="T573" s="9"/>
      <c r="U573" s="9"/>
      <c r="V573" s="9"/>
    </row>
    <row r="574" spans="4:22" x14ac:dyDescent="0.25">
      <c r="D574" s="6"/>
      <c r="E574" s="80"/>
      <c r="F574" s="8"/>
      <c r="G574" s="8"/>
      <c r="H574" s="8"/>
      <c r="I574" s="8"/>
      <c r="J574" s="8"/>
      <c r="K574" s="8"/>
      <c r="L574" s="8"/>
      <c r="M574" s="8"/>
      <c r="N574" s="8"/>
      <c r="O574" s="8"/>
      <c r="P574" s="8"/>
      <c r="Q574" s="9"/>
      <c r="R574" s="9"/>
      <c r="S574" s="9"/>
      <c r="T574" s="9"/>
      <c r="U574" s="9"/>
      <c r="V574" s="9"/>
    </row>
    <row r="575" spans="4:22" x14ac:dyDescent="0.25">
      <c r="D575" s="6"/>
      <c r="E575" s="80"/>
      <c r="F575" s="8"/>
      <c r="G575" s="8"/>
      <c r="H575" s="8"/>
      <c r="I575" s="8"/>
      <c r="J575" s="8"/>
      <c r="K575" s="8"/>
      <c r="L575" s="8"/>
      <c r="M575" s="8"/>
      <c r="N575" s="8"/>
      <c r="O575" s="8"/>
      <c r="P575" s="8"/>
      <c r="Q575" s="9"/>
      <c r="R575" s="9"/>
      <c r="S575" s="9"/>
      <c r="T575" s="9"/>
      <c r="U575" s="9"/>
      <c r="V575" s="9"/>
    </row>
    <row r="576" spans="4:22" x14ac:dyDescent="0.25">
      <c r="D576" s="6"/>
      <c r="E576" s="80"/>
      <c r="F576" s="8"/>
      <c r="G576" s="8"/>
      <c r="H576" s="8"/>
      <c r="I576" s="8"/>
      <c r="J576" s="8"/>
      <c r="K576" s="8"/>
      <c r="L576" s="8"/>
      <c r="M576" s="8"/>
      <c r="N576" s="8"/>
      <c r="O576" s="8"/>
      <c r="P576" s="8"/>
      <c r="Q576" s="9"/>
      <c r="R576" s="9"/>
      <c r="S576" s="9"/>
      <c r="T576" s="9"/>
      <c r="U576" s="9"/>
      <c r="V576" s="9"/>
    </row>
    <row r="577" spans="4:22" x14ac:dyDescent="0.25">
      <c r="D577" s="6"/>
      <c r="E577" s="80"/>
      <c r="F577" s="8"/>
      <c r="G577" s="8"/>
      <c r="H577" s="8"/>
      <c r="I577" s="8"/>
      <c r="J577" s="8"/>
      <c r="K577" s="8"/>
      <c r="L577" s="8"/>
      <c r="M577" s="8"/>
      <c r="N577" s="8"/>
      <c r="O577" s="8"/>
      <c r="P577" s="8"/>
      <c r="Q577" s="9"/>
      <c r="R577" s="9"/>
      <c r="S577" s="9"/>
      <c r="T577" s="9"/>
      <c r="U577" s="9"/>
      <c r="V577" s="9"/>
    </row>
    <row r="578" spans="4:22" x14ac:dyDescent="0.25">
      <c r="D578" s="6"/>
      <c r="E578" s="80"/>
      <c r="F578" s="8"/>
      <c r="G578" s="8"/>
      <c r="H578" s="8"/>
      <c r="I578" s="8"/>
      <c r="J578" s="8"/>
      <c r="K578" s="8"/>
      <c r="L578" s="8"/>
      <c r="M578" s="8"/>
      <c r="N578" s="8"/>
      <c r="O578" s="8"/>
      <c r="P578" s="8"/>
      <c r="Q578" s="9"/>
      <c r="R578" s="9"/>
      <c r="S578" s="9"/>
      <c r="T578" s="9"/>
      <c r="U578" s="9"/>
      <c r="V578" s="9"/>
    </row>
    <row r="579" spans="4:22" x14ac:dyDescent="0.25">
      <c r="D579" s="6"/>
      <c r="E579" s="80"/>
      <c r="F579" s="8"/>
      <c r="G579" s="8"/>
      <c r="H579" s="8"/>
      <c r="I579" s="8"/>
      <c r="J579" s="8"/>
      <c r="K579" s="8"/>
      <c r="L579" s="8"/>
      <c r="M579" s="8"/>
      <c r="N579" s="8"/>
      <c r="O579" s="8"/>
      <c r="P579" s="8"/>
      <c r="Q579" s="9"/>
      <c r="R579" s="9"/>
      <c r="S579" s="9"/>
      <c r="T579" s="9"/>
      <c r="U579" s="9"/>
      <c r="V579" s="9"/>
    </row>
    <row r="580" spans="4:22" x14ac:dyDescent="0.25">
      <c r="D580" s="6"/>
      <c r="E580" s="80"/>
      <c r="F580" s="8"/>
      <c r="G580" s="8"/>
      <c r="H580" s="8"/>
      <c r="I580" s="8"/>
      <c r="J580" s="8"/>
      <c r="K580" s="8"/>
      <c r="L580" s="8"/>
      <c r="M580" s="8"/>
      <c r="N580" s="8"/>
      <c r="O580" s="8"/>
      <c r="P580" s="8"/>
      <c r="Q580" s="9"/>
      <c r="R580" s="9"/>
      <c r="S580" s="9"/>
      <c r="T580" s="9"/>
      <c r="U580" s="9"/>
      <c r="V580" s="9"/>
    </row>
    <row r="581" spans="4:22" x14ac:dyDescent="0.25">
      <c r="D581" s="6"/>
      <c r="E581" s="80"/>
      <c r="F581" s="8"/>
      <c r="G581" s="8"/>
      <c r="H581" s="8"/>
      <c r="I581" s="8"/>
      <c r="J581" s="8"/>
      <c r="K581" s="8"/>
      <c r="L581" s="8"/>
      <c r="M581" s="8"/>
      <c r="N581" s="8"/>
      <c r="O581" s="8"/>
      <c r="P581" s="8"/>
      <c r="Q581" s="9"/>
      <c r="R581" s="9"/>
      <c r="S581" s="9"/>
      <c r="T581" s="9"/>
      <c r="U581" s="9"/>
      <c r="V581" s="9"/>
    </row>
    <row r="582" spans="4:22" x14ac:dyDescent="0.25">
      <c r="D582" s="6"/>
      <c r="E582" s="80"/>
      <c r="F582" s="8"/>
      <c r="G582" s="8"/>
      <c r="H582" s="8"/>
      <c r="I582" s="8"/>
      <c r="J582" s="8"/>
      <c r="K582" s="8"/>
      <c r="L582" s="8"/>
      <c r="M582" s="8"/>
      <c r="N582" s="8"/>
      <c r="O582" s="8"/>
      <c r="P582" s="8"/>
      <c r="Q582" s="9"/>
      <c r="R582" s="9"/>
      <c r="S582" s="9"/>
      <c r="T582" s="9"/>
      <c r="U582" s="9"/>
      <c r="V582" s="9"/>
    </row>
    <row r="583" spans="4:22" x14ac:dyDescent="0.25">
      <c r="D583" s="6"/>
      <c r="E583" s="80"/>
      <c r="F583" s="8"/>
      <c r="G583" s="8"/>
      <c r="H583" s="8"/>
      <c r="I583" s="8"/>
      <c r="J583" s="8"/>
      <c r="K583" s="8"/>
      <c r="L583" s="8"/>
      <c r="M583" s="8"/>
      <c r="N583" s="8"/>
      <c r="O583" s="8"/>
      <c r="P583" s="8"/>
      <c r="Q583" s="9"/>
      <c r="R583" s="9"/>
      <c r="S583" s="9"/>
      <c r="T583" s="9"/>
      <c r="U583" s="9"/>
      <c r="V583" s="9"/>
    </row>
    <row r="584" spans="4:22" x14ac:dyDescent="0.25">
      <c r="D584" s="6"/>
      <c r="E584" s="80"/>
      <c r="F584" s="8"/>
      <c r="G584" s="8"/>
      <c r="H584" s="8"/>
      <c r="I584" s="8"/>
      <c r="J584" s="8"/>
      <c r="K584" s="8"/>
      <c r="L584" s="8"/>
      <c r="M584" s="8"/>
      <c r="N584" s="8"/>
      <c r="O584" s="8"/>
      <c r="P584" s="8"/>
      <c r="Q584" s="9"/>
      <c r="R584" s="9"/>
      <c r="S584" s="9"/>
      <c r="T584" s="9"/>
      <c r="U584" s="9"/>
      <c r="V584" s="9"/>
    </row>
    <row r="585" spans="4:22" x14ac:dyDescent="0.25">
      <c r="D585" s="6"/>
      <c r="E585" s="80"/>
      <c r="F585" s="8"/>
      <c r="G585" s="8"/>
      <c r="H585" s="8"/>
      <c r="I585" s="8"/>
      <c r="J585" s="8"/>
      <c r="K585" s="8"/>
      <c r="L585" s="8"/>
      <c r="M585" s="8"/>
      <c r="N585" s="8"/>
      <c r="O585" s="8"/>
      <c r="P585" s="8"/>
      <c r="Q585" s="9"/>
      <c r="R585" s="9"/>
      <c r="S585" s="9"/>
      <c r="T585" s="9"/>
      <c r="U585" s="9"/>
      <c r="V585" s="9"/>
    </row>
    <row r="586" spans="4:22" x14ac:dyDescent="0.25">
      <c r="D586" s="6"/>
      <c r="E586" s="80"/>
      <c r="F586" s="8"/>
      <c r="G586" s="8"/>
      <c r="H586" s="8"/>
      <c r="I586" s="8"/>
      <c r="J586" s="8"/>
      <c r="K586" s="8"/>
      <c r="L586" s="8"/>
      <c r="M586" s="8"/>
      <c r="N586" s="8"/>
      <c r="O586" s="8"/>
      <c r="P586" s="8"/>
      <c r="Q586" s="9"/>
      <c r="R586" s="9"/>
      <c r="S586" s="9"/>
      <c r="T586" s="9"/>
      <c r="U586" s="9"/>
      <c r="V586" s="9"/>
    </row>
    <row r="587" spans="4:22" x14ac:dyDescent="0.25">
      <c r="D587" s="6"/>
      <c r="E587" s="80"/>
      <c r="F587" s="8"/>
      <c r="G587" s="8"/>
      <c r="H587" s="8"/>
      <c r="I587" s="8"/>
      <c r="J587" s="8"/>
      <c r="K587" s="8"/>
      <c r="L587" s="8"/>
      <c r="M587" s="8"/>
      <c r="N587" s="8"/>
      <c r="O587" s="8"/>
      <c r="P587" s="8"/>
      <c r="Q587" s="9"/>
      <c r="R587" s="9"/>
      <c r="S587" s="9"/>
      <c r="T587" s="9"/>
      <c r="U587" s="9"/>
      <c r="V587" s="9"/>
    </row>
    <row r="588" spans="4:22" x14ac:dyDescent="0.25">
      <c r="D588" s="6"/>
      <c r="E588" s="80"/>
      <c r="F588" s="8"/>
      <c r="G588" s="8"/>
      <c r="H588" s="8"/>
      <c r="I588" s="8"/>
      <c r="J588" s="8"/>
      <c r="K588" s="8"/>
      <c r="L588" s="8"/>
      <c r="M588" s="8"/>
      <c r="N588" s="8"/>
      <c r="O588" s="8"/>
      <c r="P588" s="8"/>
      <c r="Q588" s="9"/>
      <c r="R588" s="9"/>
      <c r="S588" s="9"/>
      <c r="T588" s="9"/>
      <c r="U588" s="9"/>
      <c r="V588" s="9"/>
    </row>
    <row r="589" spans="4:22" x14ac:dyDescent="0.25">
      <c r="D589" s="6"/>
      <c r="E589" s="80"/>
      <c r="F589" s="8"/>
      <c r="G589" s="8"/>
      <c r="H589" s="8"/>
      <c r="I589" s="8"/>
      <c r="J589" s="8"/>
      <c r="K589" s="8"/>
      <c r="L589" s="8"/>
      <c r="M589" s="8"/>
      <c r="N589" s="8"/>
      <c r="O589" s="8"/>
      <c r="P589" s="8"/>
      <c r="Q589" s="9"/>
      <c r="R589" s="9"/>
      <c r="S589" s="9"/>
      <c r="T589" s="9"/>
      <c r="U589" s="9"/>
      <c r="V589" s="9"/>
    </row>
    <row r="590" spans="4:22" x14ac:dyDescent="0.25">
      <c r="D590" s="6"/>
      <c r="E590" s="80"/>
      <c r="F590" s="8"/>
      <c r="G590" s="8"/>
      <c r="H590" s="8"/>
      <c r="I590" s="8"/>
      <c r="J590" s="8"/>
      <c r="K590" s="8"/>
      <c r="L590" s="8"/>
      <c r="M590" s="8"/>
      <c r="N590" s="8"/>
      <c r="O590" s="8"/>
      <c r="P590" s="8"/>
      <c r="Q590" s="9"/>
      <c r="R590" s="9"/>
      <c r="S590" s="9"/>
      <c r="T590" s="9"/>
      <c r="U590" s="9"/>
      <c r="V590" s="9"/>
    </row>
    <row r="591" spans="4:22" x14ac:dyDescent="0.25">
      <c r="D591" s="6"/>
      <c r="E591" s="80"/>
      <c r="F591" s="8"/>
      <c r="G591" s="8"/>
      <c r="H591" s="8"/>
      <c r="I591" s="8"/>
      <c r="J591" s="8"/>
      <c r="K591" s="8"/>
      <c r="L591" s="8"/>
      <c r="M591" s="8"/>
      <c r="N591" s="8"/>
      <c r="O591" s="8"/>
      <c r="P591" s="8"/>
      <c r="Q591" s="9"/>
      <c r="R591" s="9"/>
      <c r="S591" s="9"/>
      <c r="T591" s="9"/>
      <c r="U591" s="9"/>
      <c r="V591" s="9"/>
    </row>
    <row r="592" spans="4:22" x14ac:dyDescent="0.25">
      <c r="D592" s="6"/>
      <c r="E592" s="80"/>
      <c r="F592" s="8"/>
      <c r="G592" s="8"/>
      <c r="H592" s="8"/>
      <c r="I592" s="8"/>
      <c r="J592" s="8"/>
      <c r="K592" s="8"/>
      <c r="L592" s="8"/>
      <c r="M592" s="8"/>
      <c r="N592" s="8"/>
      <c r="O592" s="8"/>
      <c r="P592" s="8"/>
      <c r="Q592" s="9"/>
      <c r="R592" s="9"/>
      <c r="S592" s="9"/>
      <c r="T592" s="9"/>
      <c r="U592" s="9"/>
      <c r="V592" s="9"/>
    </row>
    <row r="593" spans="4:22" x14ac:dyDescent="0.25">
      <c r="D593" s="6"/>
      <c r="E593" s="80"/>
      <c r="F593" s="8"/>
      <c r="G593" s="8"/>
      <c r="H593" s="8"/>
      <c r="I593" s="8"/>
      <c r="J593" s="8"/>
      <c r="K593" s="8"/>
      <c r="L593" s="8"/>
      <c r="M593" s="8"/>
      <c r="N593" s="8"/>
      <c r="O593" s="8"/>
      <c r="P593" s="8"/>
      <c r="Q593" s="9"/>
      <c r="R593" s="9"/>
      <c r="S593" s="9"/>
      <c r="T593" s="9"/>
      <c r="U593" s="9"/>
      <c r="V593" s="9"/>
    </row>
    <row r="594" spans="4:22" x14ac:dyDescent="0.25">
      <c r="D594" s="6"/>
      <c r="E594" s="80"/>
      <c r="F594" s="8"/>
      <c r="G594" s="8"/>
      <c r="H594" s="8"/>
      <c r="I594" s="8"/>
      <c r="J594" s="8"/>
      <c r="K594" s="8"/>
      <c r="L594" s="8"/>
      <c r="M594" s="8"/>
      <c r="N594" s="8"/>
      <c r="O594" s="8"/>
      <c r="P594" s="8"/>
      <c r="Q594" s="9"/>
      <c r="R594" s="9"/>
      <c r="S594" s="9"/>
      <c r="T594" s="9"/>
      <c r="U594" s="9"/>
      <c r="V594" s="9"/>
    </row>
    <row r="595" spans="4:22" x14ac:dyDescent="0.25">
      <c r="D595" s="6"/>
      <c r="E595" s="80"/>
      <c r="F595" s="8"/>
      <c r="G595" s="8"/>
      <c r="H595" s="8"/>
      <c r="I595" s="8"/>
      <c r="J595" s="8"/>
      <c r="K595" s="8"/>
      <c r="L595" s="8"/>
      <c r="M595" s="8"/>
      <c r="N595" s="8"/>
      <c r="O595" s="8"/>
      <c r="P595" s="8"/>
      <c r="Q595" s="9"/>
      <c r="R595" s="9"/>
      <c r="S595" s="9"/>
      <c r="T595" s="9"/>
      <c r="U595" s="9"/>
      <c r="V595" s="9"/>
    </row>
    <row r="596" spans="4:22" x14ac:dyDescent="0.25">
      <c r="D596" s="6"/>
      <c r="E596" s="80"/>
      <c r="F596" s="8"/>
      <c r="G596" s="8"/>
      <c r="H596" s="8"/>
      <c r="I596" s="8"/>
      <c r="J596" s="8"/>
      <c r="K596" s="8"/>
      <c r="L596" s="8"/>
      <c r="M596" s="8"/>
      <c r="N596" s="8"/>
      <c r="O596" s="8"/>
      <c r="P596" s="8"/>
      <c r="Q596" s="9"/>
      <c r="R596" s="9"/>
      <c r="S596" s="9"/>
      <c r="T596" s="9"/>
      <c r="U596" s="9"/>
      <c r="V596" s="9"/>
    </row>
    <row r="597" spans="4:22" x14ac:dyDescent="0.25">
      <c r="D597" s="6"/>
      <c r="E597" s="80"/>
      <c r="F597" s="8"/>
      <c r="G597" s="8"/>
      <c r="H597" s="8"/>
      <c r="I597" s="8"/>
      <c r="J597" s="8"/>
      <c r="K597" s="8"/>
      <c r="L597" s="8"/>
      <c r="M597" s="8"/>
      <c r="N597" s="8"/>
      <c r="O597" s="8"/>
      <c r="P597" s="8"/>
      <c r="Q597" s="9"/>
      <c r="R597" s="9"/>
      <c r="S597" s="9"/>
      <c r="T597" s="9"/>
      <c r="U597" s="9"/>
      <c r="V597" s="9"/>
    </row>
    <row r="598" spans="4:22" x14ac:dyDescent="0.25">
      <c r="D598" s="6"/>
      <c r="E598" s="80"/>
      <c r="F598" s="8"/>
      <c r="G598" s="8"/>
      <c r="H598" s="8"/>
      <c r="I598" s="8"/>
      <c r="J598" s="8"/>
      <c r="K598" s="8"/>
      <c r="L598" s="8"/>
      <c r="M598" s="8"/>
      <c r="N598" s="8"/>
      <c r="O598" s="8"/>
      <c r="P598" s="8"/>
      <c r="Q598" s="9"/>
      <c r="R598" s="9"/>
      <c r="S598" s="9"/>
      <c r="T598" s="9"/>
      <c r="U598" s="9"/>
      <c r="V598" s="9"/>
    </row>
    <row r="599" spans="4:22" x14ac:dyDescent="0.25">
      <c r="D599" s="6"/>
      <c r="E599" s="80"/>
      <c r="F599" s="8"/>
      <c r="G599" s="8"/>
      <c r="H599" s="8"/>
      <c r="I599" s="8"/>
      <c r="J599" s="8"/>
      <c r="K599" s="8"/>
      <c r="L599" s="8"/>
      <c r="M599" s="8"/>
      <c r="N599" s="8"/>
      <c r="O599" s="8"/>
      <c r="P599" s="8"/>
      <c r="Q599" s="9"/>
      <c r="R599" s="9"/>
      <c r="S599" s="9"/>
      <c r="T599" s="9"/>
      <c r="U599" s="9"/>
      <c r="V599" s="9"/>
    </row>
    <row r="600" spans="4:22" x14ac:dyDescent="0.25">
      <c r="D600" s="6"/>
      <c r="E600" s="80"/>
      <c r="F600" s="8"/>
      <c r="G600" s="8"/>
      <c r="H600" s="8"/>
      <c r="I600" s="8"/>
      <c r="J600" s="8"/>
      <c r="K600" s="8"/>
      <c r="L600" s="8"/>
      <c r="M600" s="8"/>
      <c r="N600" s="8"/>
      <c r="O600" s="8"/>
      <c r="P600" s="8"/>
      <c r="Q600" s="9"/>
      <c r="R600" s="9"/>
      <c r="S600" s="9"/>
      <c r="T600" s="9"/>
      <c r="U600" s="9"/>
      <c r="V600" s="9"/>
    </row>
    <row r="601" spans="4:22" x14ac:dyDescent="0.25">
      <c r="D601" s="6"/>
      <c r="E601" s="80"/>
      <c r="F601" s="8"/>
      <c r="G601" s="8"/>
      <c r="H601" s="8"/>
      <c r="I601" s="8"/>
      <c r="J601" s="8"/>
      <c r="K601" s="8"/>
      <c r="L601" s="8"/>
      <c r="M601" s="8"/>
      <c r="N601" s="8"/>
      <c r="O601" s="8"/>
      <c r="P601" s="8"/>
      <c r="Q601" s="9"/>
      <c r="R601" s="9"/>
      <c r="S601" s="9"/>
      <c r="T601" s="9"/>
      <c r="U601" s="9"/>
      <c r="V601" s="9"/>
    </row>
    <row r="602" spans="4:22" x14ac:dyDescent="0.25">
      <c r="D602" s="6"/>
      <c r="E602" s="80"/>
      <c r="F602" s="8"/>
      <c r="G602" s="8"/>
      <c r="H602" s="8"/>
      <c r="I602" s="8"/>
      <c r="J602" s="8"/>
      <c r="K602" s="8"/>
      <c r="L602" s="8"/>
      <c r="M602" s="8"/>
      <c r="N602" s="8"/>
      <c r="O602" s="8"/>
      <c r="P602" s="8"/>
      <c r="Q602" s="9"/>
      <c r="R602" s="9"/>
      <c r="S602" s="9"/>
      <c r="T602" s="9"/>
      <c r="U602" s="9"/>
      <c r="V602" s="9"/>
    </row>
    <row r="603" spans="4:22" x14ac:dyDescent="0.25">
      <c r="D603" s="6"/>
      <c r="E603" s="80"/>
      <c r="F603" s="8"/>
      <c r="G603" s="8"/>
      <c r="H603" s="8"/>
      <c r="I603" s="8"/>
      <c r="J603" s="8"/>
      <c r="K603" s="8"/>
      <c r="L603" s="8"/>
      <c r="M603" s="8"/>
      <c r="N603" s="8"/>
      <c r="O603" s="8"/>
      <c r="P603" s="8"/>
      <c r="Q603" s="9"/>
      <c r="R603" s="9"/>
      <c r="S603" s="9"/>
      <c r="T603" s="9"/>
      <c r="U603" s="9"/>
      <c r="V603" s="9"/>
    </row>
    <row r="604" spans="4:22" x14ac:dyDescent="0.25">
      <c r="D604" s="6"/>
      <c r="E604" s="80"/>
      <c r="F604" s="8"/>
      <c r="G604" s="8"/>
      <c r="H604" s="8"/>
      <c r="I604" s="8"/>
      <c r="J604" s="8"/>
      <c r="K604" s="8"/>
      <c r="L604" s="8"/>
      <c r="M604" s="8"/>
      <c r="N604" s="8"/>
      <c r="O604" s="8"/>
      <c r="P604" s="8"/>
      <c r="Q604" s="9"/>
      <c r="R604" s="9"/>
      <c r="S604" s="9"/>
      <c r="T604" s="9"/>
      <c r="U604" s="9"/>
      <c r="V604" s="9"/>
    </row>
    <row r="605" spans="4:22" x14ac:dyDescent="0.25">
      <c r="D605" s="6"/>
      <c r="E605" s="80"/>
      <c r="F605" s="8"/>
      <c r="G605" s="8"/>
      <c r="H605" s="8"/>
      <c r="I605" s="8"/>
      <c r="J605" s="8"/>
      <c r="K605" s="8"/>
      <c r="L605" s="8"/>
      <c r="M605" s="8"/>
      <c r="N605" s="8"/>
      <c r="O605" s="8"/>
      <c r="P605" s="8"/>
      <c r="Q605" s="9"/>
      <c r="R605" s="9"/>
      <c r="S605" s="9"/>
      <c r="T605" s="9"/>
      <c r="U605" s="9"/>
      <c r="V605" s="9"/>
    </row>
    <row r="606" spans="4:22" x14ac:dyDescent="0.25">
      <c r="D606" s="6"/>
      <c r="E606" s="80"/>
      <c r="F606" s="8"/>
      <c r="G606" s="8"/>
      <c r="H606" s="8"/>
      <c r="I606" s="8"/>
      <c r="J606" s="8"/>
      <c r="K606" s="8"/>
      <c r="L606" s="8"/>
      <c r="M606" s="8"/>
      <c r="N606" s="8"/>
      <c r="O606" s="8"/>
      <c r="P606" s="8"/>
      <c r="Q606" s="9"/>
      <c r="R606" s="9"/>
      <c r="S606" s="9"/>
      <c r="T606" s="9"/>
      <c r="U606" s="9"/>
      <c r="V606" s="9"/>
    </row>
    <row r="607" spans="4:22" x14ac:dyDescent="0.25">
      <c r="D607" s="6"/>
      <c r="E607" s="80"/>
      <c r="F607" s="8"/>
      <c r="G607" s="8"/>
      <c r="H607" s="8"/>
      <c r="I607" s="8"/>
      <c r="J607" s="8"/>
      <c r="K607" s="8"/>
      <c r="L607" s="8"/>
      <c r="M607" s="8"/>
      <c r="N607" s="8"/>
      <c r="O607" s="8"/>
      <c r="P607" s="8"/>
      <c r="Q607" s="9"/>
      <c r="R607" s="9"/>
      <c r="S607" s="9"/>
      <c r="T607" s="9"/>
      <c r="U607" s="9"/>
      <c r="V607" s="9"/>
    </row>
    <row r="608" spans="4:22" x14ac:dyDescent="0.25">
      <c r="D608" s="6"/>
      <c r="E608" s="80"/>
      <c r="F608" s="8"/>
      <c r="G608" s="8"/>
      <c r="H608" s="8"/>
      <c r="I608" s="8"/>
      <c r="J608" s="8"/>
      <c r="K608" s="8"/>
      <c r="L608" s="8"/>
      <c r="M608" s="8"/>
      <c r="N608" s="8"/>
      <c r="O608" s="8"/>
      <c r="P608" s="8"/>
      <c r="Q608" s="9"/>
      <c r="R608" s="9"/>
      <c r="S608" s="9"/>
      <c r="T608" s="9"/>
      <c r="U608" s="9"/>
      <c r="V608" s="9"/>
    </row>
    <row r="609" spans="4:22" x14ac:dyDescent="0.25">
      <c r="D609" s="6"/>
      <c r="E609" s="80"/>
      <c r="F609" s="8"/>
      <c r="G609" s="8"/>
      <c r="H609" s="8"/>
      <c r="I609" s="8"/>
      <c r="J609" s="8"/>
      <c r="K609" s="8"/>
      <c r="L609" s="8"/>
      <c r="M609" s="8"/>
      <c r="N609" s="8"/>
      <c r="O609" s="8"/>
      <c r="P609" s="8"/>
      <c r="Q609" s="9"/>
      <c r="R609" s="9"/>
      <c r="S609" s="9"/>
      <c r="T609" s="9"/>
      <c r="U609" s="9"/>
      <c r="V609" s="9"/>
    </row>
    <row r="610" spans="4:22" x14ac:dyDescent="0.25">
      <c r="D610" s="6"/>
      <c r="E610" s="80"/>
      <c r="F610" s="8"/>
      <c r="G610" s="8"/>
      <c r="H610" s="8"/>
      <c r="I610" s="8"/>
      <c r="J610" s="8"/>
      <c r="K610" s="8"/>
      <c r="L610" s="8"/>
      <c r="M610" s="8"/>
      <c r="N610" s="8"/>
      <c r="O610" s="8"/>
      <c r="P610" s="8"/>
      <c r="Q610" s="9"/>
      <c r="R610" s="9"/>
      <c r="S610" s="9"/>
      <c r="T610" s="9"/>
      <c r="U610" s="9"/>
      <c r="V610" s="9"/>
    </row>
    <row r="611" spans="4:22" x14ac:dyDescent="0.25">
      <c r="D611" s="6"/>
      <c r="E611" s="80"/>
      <c r="F611" s="8"/>
      <c r="G611" s="8"/>
      <c r="H611" s="8"/>
      <c r="I611" s="8"/>
      <c r="J611" s="8"/>
      <c r="K611" s="8"/>
      <c r="L611" s="8"/>
      <c r="M611" s="8"/>
      <c r="N611" s="8"/>
      <c r="O611" s="8"/>
      <c r="P611" s="8"/>
      <c r="Q611" s="9"/>
      <c r="R611" s="9"/>
      <c r="S611" s="9"/>
      <c r="T611" s="9"/>
      <c r="U611" s="9"/>
      <c r="V611" s="9"/>
    </row>
    <row r="612" spans="4:22" x14ac:dyDescent="0.25">
      <c r="D612" s="6"/>
      <c r="E612" s="80"/>
      <c r="F612" s="8"/>
      <c r="G612" s="8"/>
      <c r="H612" s="8"/>
      <c r="I612" s="8"/>
      <c r="J612" s="8"/>
      <c r="K612" s="8"/>
      <c r="L612" s="8"/>
      <c r="M612" s="8"/>
      <c r="N612" s="8"/>
      <c r="O612" s="8"/>
      <c r="P612" s="8"/>
      <c r="Q612" s="9"/>
      <c r="R612" s="9"/>
      <c r="S612" s="9"/>
      <c r="T612" s="9"/>
      <c r="U612" s="9"/>
      <c r="V612" s="9"/>
    </row>
    <row r="613" spans="4:22" x14ac:dyDescent="0.25">
      <c r="D613" s="6"/>
      <c r="E613" s="80"/>
      <c r="F613" s="8"/>
      <c r="G613" s="8"/>
      <c r="H613" s="8"/>
      <c r="I613" s="8"/>
      <c r="J613" s="8"/>
      <c r="K613" s="8"/>
      <c r="L613" s="8"/>
      <c r="M613" s="8"/>
      <c r="N613" s="8"/>
      <c r="O613" s="8"/>
      <c r="P613" s="8"/>
      <c r="Q613" s="9"/>
      <c r="R613" s="9"/>
      <c r="S613" s="9"/>
      <c r="T613" s="9"/>
      <c r="U613" s="9"/>
      <c r="V613" s="9"/>
    </row>
    <row r="614" spans="4:22" x14ac:dyDescent="0.25">
      <c r="D614" s="6"/>
      <c r="E614" s="80"/>
      <c r="F614" s="8"/>
      <c r="G614" s="8"/>
      <c r="H614" s="8"/>
      <c r="I614" s="8"/>
      <c r="J614" s="8"/>
      <c r="K614" s="8"/>
      <c r="L614" s="8"/>
      <c r="M614" s="8"/>
      <c r="N614" s="8"/>
      <c r="O614" s="8"/>
      <c r="P614" s="8"/>
      <c r="Q614" s="9"/>
      <c r="R614" s="9"/>
      <c r="S614" s="9"/>
      <c r="T614" s="9"/>
      <c r="U614" s="9"/>
      <c r="V614" s="9"/>
    </row>
    <row r="615" spans="4:22" x14ac:dyDescent="0.25">
      <c r="D615" s="6"/>
      <c r="E615" s="80"/>
      <c r="F615" s="8"/>
      <c r="G615" s="8"/>
      <c r="H615" s="8"/>
      <c r="I615" s="8"/>
      <c r="J615" s="8"/>
      <c r="K615" s="8"/>
      <c r="L615" s="8"/>
      <c r="M615" s="8"/>
      <c r="N615" s="8"/>
      <c r="O615" s="8"/>
      <c r="P615" s="8"/>
      <c r="Q615" s="9"/>
      <c r="R615" s="9"/>
      <c r="S615" s="9"/>
      <c r="T615" s="9"/>
      <c r="U615" s="9"/>
      <c r="V615" s="9"/>
    </row>
    <row r="616" spans="4:22" x14ac:dyDescent="0.25">
      <c r="D616" s="6"/>
      <c r="E616" s="80"/>
      <c r="F616" s="8"/>
      <c r="G616" s="8"/>
      <c r="H616" s="8"/>
      <c r="I616" s="8"/>
      <c r="J616" s="8"/>
      <c r="K616" s="8"/>
      <c r="L616" s="8"/>
      <c r="M616" s="8"/>
      <c r="N616" s="8"/>
      <c r="O616" s="8"/>
      <c r="P616" s="8"/>
      <c r="Q616" s="9"/>
      <c r="R616" s="9"/>
      <c r="S616" s="9"/>
      <c r="T616" s="9"/>
      <c r="U616" s="9"/>
      <c r="V616" s="9"/>
    </row>
    <row r="617" spans="4:22" x14ac:dyDescent="0.25">
      <c r="D617" s="6"/>
      <c r="E617" s="80"/>
      <c r="F617" s="8"/>
      <c r="G617" s="8"/>
      <c r="H617" s="8"/>
      <c r="I617" s="8"/>
      <c r="J617" s="8"/>
      <c r="K617" s="8"/>
      <c r="L617" s="8"/>
      <c r="M617" s="8"/>
      <c r="N617" s="8"/>
      <c r="O617" s="8"/>
      <c r="P617" s="8"/>
      <c r="Q617" s="9"/>
      <c r="R617" s="9"/>
      <c r="S617" s="9"/>
      <c r="T617" s="9"/>
      <c r="U617" s="9"/>
      <c r="V617" s="9"/>
    </row>
    <row r="618" spans="4:22" x14ac:dyDescent="0.25">
      <c r="D618" s="6"/>
      <c r="E618" s="80"/>
      <c r="F618" s="8"/>
      <c r="G618" s="8"/>
      <c r="H618" s="8"/>
      <c r="I618" s="8"/>
      <c r="J618" s="8"/>
      <c r="K618" s="8"/>
      <c r="L618" s="8"/>
      <c r="M618" s="8"/>
      <c r="N618" s="8"/>
      <c r="O618" s="8"/>
      <c r="P618" s="8"/>
      <c r="Q618" s="9"/>
      <c r="R618" s="9"/>
      <c r="S618" s="9"/>
      <c r="T618" s="9"/>
      <c r="U618" s="9"/>
      <c r="V618" s="9"/>
    </row>
    <row r="619" spans="4:22" x14ac:dyDescent="0.25">
      <c r="D619" s="6"/>
      <c r="E619" s="80"/>
      <c r="F619" s="8"/>
      <c r="G619" s="8"/>
      <c r="H619" s="8"/>
      <c r="I619" s="8"/>
      <c r="J619" s="8"/>
      <c r="K619" s="8"/>
      <c r="L619" s="8"/>
      <c r="M619" s="8"/>
      <c r="N619" s="8"/>
      <c r="O619" s="8"/>
      <c r="P619" s="8"/>
      <c r="Q619" s="9"/>
      <c r="R619" s="9"/>
      <c r="S619" s="9"/>
      <c r="T619" s="9"/>
      <c r="U619" s="9"/>
      <c r="V619" s="9"/>
    </row>
    <row r="620" spans="4:22" x14ac:dyDescent="0.25">
      <c r="D620" s="6"/>
      <c r="E620" s="80"/>
      <c r="F620" s="8"/>
      <c r="G620" s="8"/>
      <c r="H620" s="8"/>
      <c r="I620" s="8"/>
      <c r="J620" s="8"/>
      <c r="K620" s="8"/>
      <c r="L620" s="8"/>
      <c r="M620" s="8"/>
      <c r="N620" s="8"/>
      <c r="O620" s="8"/>
      <c r="P620" s="8"/>
      <c r="Q620" s="9"/>
      <c r="R620" s="9"/>
      <c r="S620" s="9"/>
      <c r="T620" s="9"/>
      <c r="U620" s="9"/>
      <c r="V620" s="9"/>
    </row>
    <row r="621" spans="4:22" x14ac:dyDescent="0.25">
      <c r="D621" s="6"/>
      <c r="E621" s="80"/>
      <c r="F621" s="8"/>
      <c r="G621" s="8"/>
      <c r="H621" s="8"/>
      <c r="I621" s="8"/>
      <c r="J621" s="8"/>
      <c r="K621" s="8"/>
      <c r="L621" s="8"/>
      <c r="M621" s="8"/>
      <c r="N621" s="8"/>
      <c r="O621" s="8"/>
      <c r="P621" s="8"/>
      <c r="Q621" s="9"/>
      <c r="R621" s="9"/>
      <c r="S621" s="9"/>
      <c r="T621" s="9"/>
      <c r="U621" s="9"/>
      <c r="V621" s="9"/>
    </row>
    <row r="622" spans="4:22" x14ac:dyDescent="0.25">
      <c r="D622" s="6"/>
      <c r="E622" s="80"/>
      <c r="F622" s="8"/>
      <c r="G622" s="8"/>
      <c r="H622" s="8"/>
      <c r="I622" s="8"/>
      <c r="J622" s="8"/>
      <c r="K622" s="8"/>
      <c r="L622" s="8"/>
      <c r="M622" s="8"/>
      <c r="N622" s="8"/>
      <c r="O622" s="8"/>
      <c r="P622" s="8"/>
      <c r="Q622" s="9"/>
      <c r="R622" s="9"/>
      <c r="S622" s="9"/>
      <c r="T622" s="9"/>
      <c r="U622" s="9"/>
      <c r="V622" s="9"/>
    </row>
    <row r="623" spans="4:22" x14ac:dyDescent="0.25">
      <c r="D623" s="6"/>
      <c r="E623" s="80"/>
      <c r="F623" s="8"/>
      <c r="G623" s="8"/>
      <c r="H623" s="8"/>
      <c r="I623" s="8"/>
      <c r="J623" s="8"/>
      <c r="K623" s="8"/>
      <c r="L623" s="8"/>
      <c r="M623" s="8"/>
      <c r="N623" s="8"/>
      <c r="O623" s="8"/>
      <c r="P623" s="8"/>
      <c r="Q623" s="9"/>
      <c r="R623" s="9"/>
      <c r="S623" s="9"/>
      <c r="T623" s="9"/>
      <c r="U623" s="9"/>
      <c r="V623" s="9"/>
    </row>
    <row r="624" spans="4:22" x14ac:dyDescent="0.25">
      <c r="D624" s="6"/>
      <c r="E624" s="80"/>
      <c r="F624" s="8"/>
      <c r="G624" s="8"/>
      <c r="H624" s="8"/>
      <c r="I624" s="8"/>
      <c r="J624" s="8"/>
      <c r="K624" s="8"/>
      <c r="L624" s="8"/>
      <c r="M624" s="8"/>
      <c r="N624" s="8"/>
      <c r="O624" s="8"/>
      <c r="P624" s="8"/>
      <c r="Q624" s="9"/>
      <c r="R624" s="9"/>
      <c r="S624" s="9"/>
      <c r="T624" s="9"/>
      <c r="U624" s="9"/>
      <c r="V624" s="9"/>
    </row>
    <row r="625" spans="4:22" x14ac:dyDescent="0.25">
      <c r="D625" s="6"/>
      <c r="E625" s="80"/>
      <c r="F625" s="8"/>
      <c r="G625" s="8"/>
      <c r="H625" s="8"/>
      <c r="I625" s="8"/>
      <c r="J625" s="8"/>
      <c r="K625" s="8"/>
      <c r="L625" s="8"/>
      <c r="M625" s="8"/>
      <c r="N625" s="8"/>
      <c r="O625" s="8"/>
      <c r="P625" s="8"/>
      <c r="Q625" s="9"/>
      <c r="R625" s="9"/>
      <c r="S625" s="9"/>
      <c r="T625" s="9"/>
      <c r="U625" s="9"/>
      <c r="V625" s="9"/>
    </row>
    <row r="626" spans="4:22" x14ac:dyDescent="0.25">
      <c r="D626" s="6"/>
      <c r="E626" s="80"/>
      <c r="F626" s="8"/>
      <c r="G626" s="8"/>
      <c r="H626" s="8"/>
      <c r="I626" s="8"/>
      <c r="J626" s="8"/>
      <c r="K626" s="8"/>
      <c r="L626" s="8"/>
      <c r="M626" s="8"/>
      <c r="N626" s="8"/>
      <c r="O626" s="8"/>
      <c r="P626" s="8"/>
      <c r="Q626" s="9"/>
      <c r="R626" s="9"/>
      <c r="S626" s="9"/>
      <c r="T626" s="9"/>
      <c r="U626" s="9"/>
      <c r="V626" s="9"/>
    </row>
    <row r="627" spans="4:22" x14ac:dyDescent="0.25">
      <c r="D627" s="6"/>
      <c r="E627" s="80"/>
      <c r="F627" s="8"/>
      <c r="G627" s="8"/>
      <c r="H627" s="8"/>
      <c r="I627" s="8"/>
      <c r="J627" s="8"/>
      <c r="K627" s="8"/>
      <c r="L627" s="8"/>
      <c r="M627" s="8"/>
      <c r="N627" s="8"/>
      <c r="O627" s="8"/>
      <c r="P627" s="8"/>
      <c r="Q627" s="9"/>
      <c r="R627" s="9"/>
      <c r="S627" s="9"/>
      <c r="T627" s="9"/>
      <c r="U627" s="9"/>
      <c r="V627" s="9"/>
    </row>
    <row r="628" spans="4:22" x14ac:dyDescent="0.25">
      <c r="D628" s="6"/>
      <c r="E628" s="80"/>
      <c r="F628" s="8"/>
      <c r="G628" s="8"/>
      <c r="H628" s="8"/>
      <c r="I628" s="8"/>
      <c r="J628" s="8"/>
      <c r="K628" s="8"/>
      <c r="L628" s="8"/>
      <c r="M628" s="8"/>
      <c r="N628" s="8"/>
      <c r="O628" s="8"/>
      <c r="P628" s="8"/>
      <c r="Q628" s="9"/>
      <c r="R628" s="9"/>
      <c r="S628" s="9"/>
      <c r="T628" s="9"/>
      <c r="U628" s="9"/>
      <c r="V628" s="9"/>
    </row>
    <row r="629" spans="4:22" x14ac:dyDescent="0.25">
      <c r="D629" s="6"/>
      <c r="E629" s="80"/>
      <c r="F629" s="8"/>
      <c r="G629" s="8"/>
      <c r="H629" s="8"/>
      <c r="I629" s="8"/>
      <c r="J629" s="8"/>
      <c r="K629" s="8"/>
      <c r="L629" s="8"/>
      <c r="M629" s="8"/>
      <c r="N629" s="8"/>
      <c r="O629" s="8"/>
      <c r="P629" s="8"/>
      <c r="Q629" s="9"/>
      <c r="R629" s="9"/>
      <c r="S629" s="9"/>
      <c r="T629" s="9"/>
      <c r="U629" s="9"/>
      <c r="V629" s="9"/>
    </row>
    <row r="630" spans="4:22" x14ac:dyDescent="0.25">
      <c r="D630" s="6"/>
      <c r="E630" s="80"/>
      <c r="F630" s="8"/>
      <c r="G630" s="8"/>
      <c r="H630" s="8"/>
      <c r="I630" s="8"/>
      <c r="J630" s="8"/>
      <c r="K630" s="8"/>
      <c r="L630" s="8"/>
      <c r="M630" s="8"/>
      <c r="N630" s="8"/>
      <c r="O630" s="8"/>
      <c r="P630" s="8"/>
      <c r="Q630" s="9"/>
      <c r="R630" s="9"/>
      <c r="S630" s="9"/>
      <c r="T630" s="9"/>
      <c r="U630" s="9"/>
      <c r="V630" s="9"/>
    </row>
    <row r="631" spans="4:22" x14ac:dyDescent="0.25">
      <c r="D631" s="6"/>
      <c r="E631" s="80"/>
      <c r="F631" s="8"/>
      <c r="G631" s="8"/>
      <c r="H631" s="8"/>
      <c r="I631" s="8"/>
      <c r="J631" s="8"/>
      <c r="K631" s="8"/>
      <c r="L631" s="8"/>
      <c r="M631" s="8"/>
      <c r="N631" s="8"/>
      <c r="O631" s="8"/>
      <c r="P631" s="8"/>
      <c r="Q631" s="9"/>
      <c r="R631" s="9"/>
      <c r="S631" s="9"/>
      <c r="T631" s="9"/>
      <c r="U631" s="9"/>
      <c r="V631" s="9"/>
    </row>
    <row r="632" spans="4:22" x14ac:dyDescent="0.25">
      <c r="D632" s="6"/>
      <c r="E632" s="80"/>
      <c r="F632" s="8"/>
      <c r="G632" s="8"/>
      <c r="H632" s="8"/>
      <c r="I632" s="8"/>
      <c r="J632" s="8"/>
      <c r="K632" s="8"/>
      <c r="L632" s="8"/>
      <c r="M632" s="8"/>
      <c r="N632" s="8"/>
      <c r="O632" s="8"/>
      <c r="P632" s="8"/>
      <c r="Q632" s="9"/>
      <c r="R632" s="9"/>
      <c r="S632" s="9"/>
      <c r="T632" s="9"/>
      <c r="U632" s="9"/>
      <c r="V632" s="9"/>
    </row>
    <row r="633" spans="4:22" x14ac:dyDescent="0.25">
      <c r="D633" s="6"/>
      <c r="E633" s="80"/>
      <c r="F633" s="8"/>
      <c r="G633" s="8"/>
      <c r="H633" s="8"/>
      <c r="I633" s="8"/>
      <c r="J633" s="8"/>
      <c r="K633" s="8"/>
      <c r="L633" s="8"/>
      <c r="M633" s="8"/>
      <c r="N633" s="8"/>
      <c r="O633" s="8"/>
      <c r="P633" s="8"/>
      <c r="Q633" s="9"/>
      <c r="R633" s="9"/>
      <c r="S633" s="9"/>
      <c r="T633" s="9"/>
      <c r="U633" s="9"/>
      <c r="V633" s="9"/>
    </row>
    <row r="634" spans="4:22" x14ac:dyDescent="0.25">
      <c r="D634" s="6"/>
      <c r="E634" s="80"/>
      <c r="F634" s="8"/>
      <c r="G634" s="8"/>
      <c r="H634" s="8"/>
      <c r="I634" s="8"/>
      <c r="J634" s="8"/>
      <c r="K634" s="8"/>
      <c r="L634" s="8"/>
      <c r="M634" s="8"/>
      <c r="N634" s="8"/>
      <c r="O634" s="8"/>
      <c r="P634" s="8"/>
      <c r="Q634" s="9"/>
      <c r="R634" s="9"/>
      <c r="S634" s="9"/>
      <c r="T634" s="9"/>
      <c r="U634" s="9"/>
      <c r="V634" s="9"/>
    </row>
    <row r="635" spans="4:22" x14ac:dyDescent="0.25">
      <c r="D635" s="6"/>
      <c r="E635" s="80"/>
      <c r="F635" s="8"/>
      <c r="G635" s="8"/>
      <c r="H635" s="8"/>
      <c r="I635" s="8"/>
      <c r="J635" s="8"/>
      <c r="K635" s="8"/>
      <c r="L635" s="8"/>
      <c r="M635" s="8"/>
      <c r="N635" s="8"/>
      <c r="O635" s="8"/>
      <c r="P635" s="8"/>
      <c r="Q635" s="9"/>
      <c r="R635" s="9"/>
      <c r="S635" s="9"/>
      <c r="T635" s="9"/>
      <c r="U635" s="9"/>
      <c r="V635" s="9"/>
    </row>
    <row r="636" spans="4:22" x14ac:dyDescent="0.25">
      <c r="D636" s="6"/>
      <c r="E636" s="80"/>
      <c r="F636" s="8"/>
      <c r="G636" s="8"/>
      <c r="H636" s="8"/>
      <c r="I636" s="8"/>
      <c r="J636" s="8"/>
      <c r="K636" s="8"/>
      <c r="L636" s="8"/>
      <c r="M636" s="8"/>
      <c r="N636" s="8"/>
      <c r="O636" s="8"/>
      <c r="P636" s="8"/>
      <c r="Q636" s="9"/>
      <c r="R636" s="9"/>
      <c r="S636" s="9"/>
      <c r="T636" s="9"/>
      <c r="U636" s="9"/>
      <c r="V636" s="9"/>
    </row>
    <row r="637" spans="4:22" x14ac:dyDescent="0.25">
      <c r="D637" s="6"/>
      <c r="E637" s="80"/>
      <c r="F637" s="8"/>
      <c r="G637" s="8"/>
      <c r="H637" s="8"/>
      <c r="I637" s="8"/>
      <c r="J637" s="8"/>
      <c r="K637" s="8"/>
      <c r="L637" s="8"/>
      <c r="M637" s="8"/>
      <c r="N637" s="8"/>
      <c r="O637" s="8"/>
      <c r="P637" s="8"/>
      <c r="Q637" s="9"/>
      <c r="R637" s="9"/>
      <c r="S637" s="9"/>
      <c r="T637" s="9"/>
      <c r="U637" s="9"/>
      <c r="V637" s="9"/>
    </row>
    <row r="638" spans="4:22" x14ac:dyDescent="0.25">
      <c r="D638" s="6"/>
      <c r="E638" s="80"/>
      <c r="F638" s="8"/>
      <c r="G638" s="8"/>
      <c r="H638" s="8"/>
      <c r="I638" s="8"/>
      <c r="J638" s="8"/>
      <c r="K638" s="8"/>
      <c r="L638" s="8"/>
      <c r="M638" s="8"/>
      <c r="N638" s="8"/>
      <c r="O638" s="8"/>
      <c r="P638" s="8"/>
      <c r="Q638" s="9"/>
      <c r="R638" s="9"/>
      <c r="S638" s="9"/>
      <c r="T638" s="9"/>
      <c r="U638" s="9"/>
      <c r="V638" s="9"/>
    </row>
    <row r="639" spans="4:22" x14ac:dyDescent="0.25">
      <c r="D639" s="6"/>
      <c r="E639" s="80"/>
      <c r="F639" s="8"/>
      <c r="G639" s="8"/>
      <c r="H639" s="8"/>
      <c r="I639" s="8"/>
      <c r="J639" s="8"/>
      <c r="K639" s="8"/>
      <c r="L639" s="8"/>
      <c r="M639" s="8"/>
      <c r="N639" s="8"/>
      <c r="O639" s="8"/>
      <c r="P639" s="8"/>
      <c r="Q639" s="9"/>
      <c r="R639" s="9"/>
      <c r="S639" s="9"/>
      <c r="T639" s="9"/>
      <c r="U639" s="9"/>
      <c r="V639" s="9"/>
    </row>
    <row r="640" spans="4:22" x14ac:dyDescent="0.25">
      <c r="D640" s="6"/>
      <c r="E640" s="80"/>
      <c r="F640" s="8"/>
      <c r="G640" s="8"/>
      <c r="H640" s="8"/>
      <c r="I640" s="8"/>
      <c r="J640" s="8"/>
      <c r="K640" s="8"/>
      <c r="L640" s="8"/>
      <c r="M640" s="8"/>
      <c r="N640" s="8"/>
      <c r="O640" s="8"/>
      <c r="P640" s="8"/>
      <c r="Q640" s="9"/>
      <c r="R640" s="9"/>
      <c r="S640" s="9"/>
      <c r="T640" s="9"/>
      <c r="U640" s="9"/>
      <c r="V640" s="9"/>
    </row>
    <row r="641" spans="4:22" x14ac:dyDescent="0.25">
      <c r="D641" s="6"/>
      <c r="E641" s="80"/>
      <c r="F641" s="8"/>
      <c r="G641" s="8"/>
      <c r="H641" s="8"/>
      <c r="I641" s="8"/>
      <c r="J641" s="8"/>
      <c r="K641" s="8"/>
      <c r="L641" s="8"/>
      <c r="M641" s="8"/>
      <c r="N641" s="8"/>
      <c r="O641" s="8"/>
      <c r="P641" s="8"/>
      <c r="Q641" s="9"/>
      <c r="R641" s="9"/>
      <c r="S641" s="9"/>
      <c r="T641" s="9"/>
      <c r="U641" s="9"/>
      <c r="V641" s="9"/>
    </row>
    <row r="642" spans="4:22" x14ac:dyDescent="0.25">
      <c r="D642" s="6"/>
      <c r="E642" s="80"/>
      <c r="F642" s="8"/>
      <c r="G642" s="8"/>
      <c r="H642" s="8"/>
      <c r="I642" s="8"/>
      <c r="J642" s="8"/>
      <c r="K642" s="8"/>
      <c r="L642" s="8"/>
      <c r="M642" s="8"/>
      <c r="N642" s="8"/>
      <c r="O642" s="8"/>
      <c r="P642" s="8"/>
      <c r="Q642" s="9"/>
      <c r="R642" s="9"/>
      <c r="S642" s="9"/>
      <c r="T642" s="9"/>
      <c r="U642" s="9"/>
      <c r="V642" s="9"/>
    </row>
    <row r="643" spans="4:22" x14ac:dyDescent="0.25">
      <c r="D643" s="6"/>
      <c r="E643" s="80"/>
      <c r="F643" s="8"/>
      <c r="G643" s="8"/>
      <c r="H643" s="8"/>
      <c r="I643" s="8"/>
      <c r="J643" s="8"/>
      <c r="K643" s="8"/>
      <c r="L643" s="8"/>
      <c r="M643" s="8"/>
      <c r="N643" s="8"/>
      <c r="O643" s="8"/>
      <c r="P643" s="8"/>
      <c r="Q643" s="9"/>
      <c r="R643" s="9"/>
      <c r="S643" s="9"/>
      <c r="T643" s="9"/>
      <c r="U643" s="9"/>
      <c r="V643" s="9"/>
    </row>
    <row r="644" spans="4:22" x14ac:dyDescent="0.25">
      <c r="D644" s="6"/>
      <c r="E644" s="80"/>
      <c r="F644" s="8"/>
      <c r="G644" s="8"/>
      <c r="H644" s="8"/>
      <c r="I644" s="8"/>
      <c r="J644" s="8"/>
      <c r="K644" s="8"/>
      <c r="L644" s="8"/>
      <c r="M644" s="8"/>
      <c r="N644" s="8"/>
      <c r="O644" s="8"/>
      <c r="P644" s="8"/>
      <c r="Q644" s="9"/>
      <c r="R644" s="9"/>
      <c r="S644" s="9"/>
      <c r="T644" s="9"/>
      <c r="U644" s="9"/>
      <c r="V644" s="9"/>
    </row>
    <row r="645" spans="4:22" x14ac:dyDescent="0.25">
      <c r="D645" s="6"/>
      <c r="E645" s="80"/>
      <c r="F645" s="8"/>
      <c r="G645" s="8"/>
      <c r="H645" s="8"/>
      <c r="I645" s="8"/>
      <c r="J645" s="8"/>
      <c r="K645" s="8"/>
      <c r="L645" s="8"/>
      <c r="M645" s="8"/>
      <c r="N645" s="8"/>
      <c r="O645" s="8"/>
      <c r="P645" s="8"/>
      <c r="Q645" s="9"/>
      <c r="R645" s="9"/>
      <c r="S645" s="9"/>
      <c r="T645" s="9"/>
      <c r="U645" s="9"/>
      <c r="V645" s="9"/>
    </row>
    <row r="646" spans="4:22" x14ac:dyDescent="0.25">
      <c r="D646" s="6"/>
      <c r="E646" s="80"/>
      <c r="F646" s="8"/>
      <c r="G646" s="8"/>
      <c r="H646" s="8"/>
      <c r="I646" s="8"/>
      <c r="J646" s="8"/>
      <c r="K646" s="8"/>
      <c r="L646" s="8"/>
      <c r="M646" s="8"/>
      <c r="N646" s="8"/>
      <c r="O646" s="8"/>
      <c r="P646" s="8"/>
      <c r="Q646" s="9"/>
      <c r="R646" s="9"/>
      <c r="S646" s="9"/>
      <c r="T646" s="9"/>
      <c r="U646" s="9"/>
      <c r="V646" s="9"/>
    </row>
    <row r="647" spans="4:22" x14ac:dyDescent="0.25">
      <c r="D647" s="6"/>
      <c r="E647" s="80"/>
      <c r="F647" s="8"/>
      <c r="G647" s="8"/>
      <c r="H647" s="8"/>
      <c r="I647" s="8"/>
      <c r="J647" s="8"/>
      <c r="K647" s="8"/>
      <c r="L647" s="8"/>
      <c r="M647" s="8"/>
      <c r="N647" s="8"/>
      <c r="O647" s="8"/>
      <c r="P647" s="8"/>
      <c r="Q647" s="9"/>
      <c r="R647" s="9"/>
      <c r="S647" s="9"/>
      <c r="T647" s="9"/>
      <c r="U647" s="9"/>
      <c r="V647" s="9"/>
    </row>
    <row r="648" spans="4:22" x14ac:dyDescent="0.25">
      <c r="D648" s="6"/>
      <c r="E648" s="80"/>
      <c r="F648" s="8"/>
      <c r="G648" s="8"/>
      <c r="H648" s="8"/>
      <c r="I648" s="8"/>
      <c r="J648" s="8"/>
      <c r="K648" s="8"/>
      <c r="L648" s="8"/>
      <c r="M648" s="8"/>
      <c r="N648" s="8"/>
      <c r="O648" s="8"/>
      <c r="P648" s="8"/>
      <c r="Q648" s="9"/>
      <c r="R648" s="9"/>
      <c r="S648" s="9"/>
      <c r="T648" s="9"/>
      <c r="U648" s="9"/>
      <c r="V648" s="9"/>
    </row>
    <row r="649" spans="4:22" x14ac:dyDescent="0.25">
      <c r="D649" s="6"/>
      <c r="E649" s="80"/>
      <c r="F649" s="8"/>
      <c r="G649" s="8"/>
      <c r="H649" s="8"/>
      <c r="I649" s="8"/>
      <c r="J649" s="8"/>
      <c r="K649" s="8"/>
      <c r="L649" s="8"/>
      <c r="M649" s="8"/>
      <c r="N649" s="8"/>
      <c r="O649" s="8"/>
      <c r="P649" s="8"/>
      <c r="Q649" s="9"/>
      <c r="R649" s="9"/>
      <c r="S649" s="9"/>
      <c r="T649" s="9"/>
      <c r="U649" s="9"/>
      <c r="V649" s="9"/>
    </row>
    <row r="650" spans="4:22" x14ac:dyDescent="0.25">
      <c r="D650" s="6"/>
      <c r="E650" s="80"/>
      <c r="F650" s="8"/>
      <c r="G650" s="8"/>
      <c r="H650" s="8"/>
      <c r="I650" s="8"/>
      <c r="J650" s="8"/>
      <c r="K650" s="8"/>
      <c r="L650" s="8"/>
      <c r="M650" s="8"/>
      <c r="N650" s="8"/>
      <c r="O650" s="8"/>
      <c r="P650" s="8"/>
      <c r="Q650" s="9"/>
      <c r="R650" s="9"/>
      <c r="S650" s="9"/>
      <c r="T650" s="9"/>
      <c r="U650" s="9"/>
      <c r="V650" s="9"/>
    </row>
    <row r="651" spans="4:22" x14ac:dyDescent="0.25">
      <c r="D651" s="6"/>
      <c r="E651" s="80"/>
      <c r="F651" s="8"/>
      <c r="G651" s="8"/>
      <c r="H651" s="8"/>
      <c r="I651" s="8"/>
      <c r="J651" s="8"/>
      <c r="K651" s="8"/>
      <c r="L651" s="8"/>
      <c r="M651" s="8"/>
      <c r="N651" s="8"/>
      <c r="O651" s="8"/>
      <c r="P651" s="8"/>
      <c r="Q651" s="9"/>
      <c r="R651" s="9"/>
      <c r="S651" s="9"/>
      <c r="T651" s="9"/>
      <c r="U651" s="9"/>
      <c r="V651" s="9"/>
    </row>
    <row r="652" spans="4:22" x14ac:dyDescent="0.25">
      <c r="D652" s="6"/>
      <c r="E652" s="80"/>
      <c r="F652" s="8"/>
      <c r="G652" s="8"/>
      <c r="H652" s="8"/>
      <c r="I652" s="8"/>
      <c r="J652" s="8"/>
      <c r="K652" s="8"/>
      <c r="L652" s="8"/>
      <c r="M652" s="8"/>
      <c r="N652" s="8"/>
      <c r="O652" s="8"/>
      <c r="P652" s="8"/>
      <c r="Q652" s="9"/>
      <c r="R652" s="9"/>
      <c r="S652" s="9"/>
      <c r="T652" s="9"/>
      <c r="U652" s="9"/>
      <c r="V652" s="9"/>
    </row>
    <row r="653" spans="4:22" x14ac:dyDescent="0.25">
      <c r="D653" s="6"/>
      <c r="E653" s="80"/>
      <c r="F653" s="8"/>
      <c r="G653" s="8"/>
      <c r="H653" s="8"/>
      <c r="I653" s="8"/>
      <c r="J653" s="8"/>
      <c r="K653" s="8"/>
      <c r="L653" s="8"/>
      <c r="M653" s="8"/>
      <c r="N653" s="8"/>
      <c r="O653" s="8"/>
      <c r="P653" s="8"/>
      <c r="Q653" s="9"/>
      <c r="R653" s="9"/>
      <c r="S653" s="9"/>
      <c r="T653" s="9"/>
      <c r="U653" s="9"/>
      <c r="V653" s="9"/>
    </row>
    <row r="654" spans="4:22" x14ac:dyDescent="0.25">
      <c r="D654" s="6"/>
      <c r="E654" s="80"/>
      <c r="F654" s="8"/>
      <c r="G654" s="8"/>
      <c r="H654" s="8"/>
      <c r="I654" s="8"/>
      <c r="J654" s="8"/>
      <c r="K654" s="8"/>
      <c r="L654" s="8"/>
      <c r="M654" s="8"/>
      <c r="N654" s="8"/>
      <c r="O654" s="8"/>
      <c r="P654" s="8"/>
      <c r="Q654" s="9"/>
      <c r="R654" s="9"/>
      <c r="S654" s="9"/>
      <c r="T654" s="9"/>
      <c r="U654" s="9"/>
      <c r="V654" s="9"/>
    </row>
    <row r="655" spans="4:22" x14ac:dyDescent="0.25">
      <c r="D655" s="6"/>
      <c r="E655" s="80"/>
      <c r="F655" s="8"/>
      <c r="G655" s="8"/>
      <c r="H655" s="8"/>
      <c r="I655" s="8"/>
      <c r="J655" s="8"/>
      <c r="K655" s="8"/>
      <c r="L655" s="8"/>
      <c r="M655" s="8"/>
      <c r="N655" s="8"/>
      <c r="O655" s="8"/>
      <c r="P655" s="8"/>
      <c r="Q655" s="9"/>
      <c r="R655" s="9"/>
      <c r="S655" s="9"/>
      <c r="T655" s="9"/>
      <c r="U655" s="9"/>
      <c r="V655" s="9"/>
    </row>
    <row r="656" spans="4:22" x14ac:dyDescent="0.25">
      <c r="D656" s="6"/>
      <c r="E656" s="80"/>
      <c r="F656" s="8"/>
      <c r="G656" s="8"/>
      <c r="H656" s="8"/>
      <c r="I656" s="8"/>
      <c r="J656" s="8"/>
      <c r="K656" s="8"/>
      <c r="L656" s="8"/>
      <c r="M656" s="8"/>
      <c r="N656" s="8"/>
      <c r="O656" s="8"/>
      <c r="P656" s="8"/>
      <c r="Q656" s="9"/>
      <c r="R656" s="9"/>
      <c r="S656" s="9"/>
      <c r="T656" s="9"/>
      <c r="U656" s="9"/>
      <c r="V656" s="9"/>
    </row>
    <row r="657" spans="4:22" x14ac:dyDescent="0.25">
      <c r="D657" s="6"/>
      <c r="E657" s="80"/>
      <c r="F657" s="8"/>
      <c r="G657" s="8"/>
      <c r="H657" s="8"/>
      <c r="I657" s="8"/>
      <c r="J657" s="8"/>
      <c r="K657" s="8"/>
      <c r="L657" s="8"/>
      <c r="M657" s="8"/>
      <c r="N657" s="8"/>
      <c r="O657" s="8"/>
      <c r="P657" s="8"/>
      <c r="Q657" s="9"/>
      <c r="R657" s="9"/>
      <c r="S657" s="9"/>
      <c r="T657" s="9"/>
      <c r="U657" s="9"/>
      <c r="V657" s="9"/>
    </row>
    <row r="658" spans="4:22" x14ac:dyDescent="0.25">
      <c r="D658" s="6"/>
      <c r="E658" s="80"/>
      <c r="F658" s="8"/>
      <c r="G658" s="8"/>
      <c r="H658" s="8"/>
      <c r="I658" s="8"/>
      <c r="J658" s="8"/>
      <c r="K658" s="8"/>
      <c r="L658" s="8"/>
      <c r="M658" s="8"/>
      <c r="N658" s="8"/>
      <c r="O658" s="8"/>
      <c r="P658" s="8"/>
      <c r="Q658" s="9"/>
      <c r="R658" s="9"/>
      <c r="S658" s="9"/>
      <c r="T658" s="9"/>
      <c r="U658" s="9"/>
      <c r="V658" s="9"/>
    </row>
    <row r="659" spans="4:22" x14ac:dyDescent="0.25">
      <c r="D659" s="6"/>
      <c r="E659" s="80"/>
      <c r="F659" s="8"/>
      <c r="G659" s="8"/>
      <c r="H659" s="8"/>
      <c r="I659" s="8"/>
      <c r="J659" s="8"/>
      <c r="K659" s="8"/>
      <c r="L659" s="8"/>
      <c r="M659" s="8"/>
      <c r="N659" s="8"/>
      <c r="O659" s="8"/>
      <c r="P659" s="8"/>
      <c r="Q659" s="9"/>
      <c r="R659" s="9"/>
      <c r="S659" s="9"/>
      <c r="T659" s="9"/>
      <c r="U659" s="9"/>
      <c r="V659" s="9"/>
    </row>
    <row r="660" spans="4:22" x14ac:dyDescent="0.25">
      <c r="D660" s="6"/>
      <c r="E660" s="80"/>
      <c r="F660" s="8"/>
      <c r="G660" s="8"/>
      <c r="H660" s="8"/>
      <c r="I660" s="8"/>
      <c r="J660" s="8"/>
      <c r="K660" s="8"/>
      <c r="L660" s="8"/>
      <c r="M660" s="8"/>
      <c r="N660" s="8"/>
      <c r="O660" s="8"/>
      <c r="P660" s="8"/>
      <c r="Q660" s="9"/>
      <c r="R660" s="9"/>
      <c r="S660" s="9"/>
      <c r="T660" s="9"/>
      <c r="U660" s="9"/>
      <c r="V660" s="9"/>
    </row>
    <row r="661" spans="4:22" x14ac:dyDescent="0.25">
      <c r="D661" s="6"/>
      <c r="E661" s="80"/>
      <c r="F661" s="8"/>
      <c r="G661" s="8"/>
      <c r="H661" s="8"/>
      <c r="I661" s="8"/>
      <c r="J661" s="8"/>
      <c r="K661" s="8"/>
      <c r="L661" s="8"/>
      <c r="M661" s="8"/>
      <c r="N661" s="8"/>
      <c r="O661" s="8"/>
      <c r="P661" s="8"/>
      <c r="Q661" s="9"/>
      <c r="R661" s="9"/>
      <c r="S661" s="9"/>
      <c r="T661" s="9"/>
      <c r="U661" s="9"/>
      <c r="V661" s="9"/>
    </row>
    <row r="662" spans="4:22" x14ac:dyDescent="0.25">
      <c r="D662" s="6"/>
      <c r="E662" s="80"/>
      <c r="F662" s="8"/>
      <c r="G662" s="8"/>
      <c r="H662" s="8"/>
      <c r="I662" s="8"/>
      <c r="J662" s="8"/>
      <c r="K662" s="8"/>
      <c r="L662" s="8"/>
      <c r="M662" s="8"/>
      <c r="N662" s="8"/>
      <c r="O662" s="8"/>
      <c r="P662" s="8"/>
      <c r="Q662" s="9"/>
      <c r="R662" s="9"/>
      <c r="S662" s="9"/>
      <c r="T662" s="9"/>
      <c r="U662" s="9"/>
      <c r="V662" s="9"/>
    </row>
    <row r="663" spans="4:22" x14ac:dyDescent="0.25">
      <c r="D663" s="6"/>
      <c r="E663" s="80"/>
      <c r="F663" s="8"/>
      <c r="G663" s="8"/>
      <c r="H663" s="8"/>
      <c r="I663" s="8"/>
      <c r="J663" s="8"/>
      <c r="K663" s="8"/>
      <c r="L663" s="8"/>
      <c r="M663" s="8"/>
      <c r="N663" s="8"/>
      <c r="O663" s="8"/>
      <c r="P663" s="8"/>
      <c r="Q663" s="9"/>
      <c r="R663" s="9"/>
      <c r="S663" s="9"/>
      <c r="T663" s="9"/>
      <c r="U663" s="9"/>
      <c r="V663" s="9"/>
    </row>
    <row r="664" spans="4:22" x14ac:dyDescent="0.25">
      <c r="D664" s="6"/>
      <c r="E664" s="80"/>
      <c r="F664" s="8"/>
      <c r="G664" s="8"/>
      <c r="H664" s="8"/>
      <c r="I664" s="8"/>
      <c r="J664" s="8"/>
      <c r="K664" s="8"/>
      <c r="L664" s="8"/>
      <c r="M664" s="8"/>
      <c r="N664" s="8"/>
      <c r="O664" s="8"/>
      <c r="P664" s="8"/>
      <c r="Q664" s="9"/>
      <c r="R664" s="9"/>
      <c r="S664" s="9"/>
      <c r="T664" s="9"/>
      <c r="U664" s="9"/>
      <c r="V664" s="9"/>
    </row>
    <row r="665" spans="4:22" x14ac:dyDescent="0.25">
      <c r="D665" s="6"/>
      <c r="E665" s="80"/>
      <c r="F665" s="8"/>
      <c r="G665" s="8"/>
      <c r="H665" s="8"/>
      <c r="I665" s="8"/>
      <c r="J665" s="8"/>
      <c r="K665" s="8"/>
      <c r="L665" s="8"/>
      <c r="M665" s="8"/>
      <c r="N665" s="8"/>
      <c r="O665" s="8"/>
      <c r="P665" s="8"/>
      <c r="Q665" s="9"/>
      <c r="R665" s="9"/>
      <c r="S665" s="9"/>
      <c r="T665" s="9"/>
      <c r="U665" s="9"/>
      <c r="V665" s="9"/>
    </row>
    <row r="666" spans="4:22" x14ac:dyDescent="0.25">
      <c r="D666" s="6"/>
      <c r="E666" s="80"/>
      <c r="F666" s="8"/>
      <c r="G666" s="8"/>
      <c r="H666" s="8"/>
      <c r="I666" s="8"/>
      <c r="J666" s="8"/>
      <c r="K666" s="8"/>
      <c r="L666" s="8"/>
      <c r="M666" s="8"/>
      <c r="N666" s="8"/>
      <c r="O666" s="8"/>
      <c r="P666" s="8"/>
      <c r="Q666" s="9"/>
      <c r="R666" s="9"/>
      <c r="S666" s="9"/>
      <c r="T666" s="9"/>
      <c r="U666" s="9"/>
      <c r="V666" s="9"/>
    </row>
    <row r="667" spans="4:22" x14ac:dyDescent="0.25">
      <c r="D667" s="6"/>
      <c r="E667" s="80"/>
      <c r="F667" s="8"/>
      <c r="G667" s="8"/>
      <c r="H667" s="8"/>
      <c r="I667" s="8"/>
      <c r="J667" s="8"/>
      <c r="K667" s="8"/>
      <c r="L667" s="8"/>
      <c r="M667" s="8"/>
      <c r="N667" s="8"/>
      <c r="O667" s="8"/>
      <c r="P667" s="8"/>
      <c r="Q667" s="9"/>
      <c r="R667" s="9"/>
      <c r="S667" s="9"/>
      <c r="T667" s="9"/>
      <c r="U667" s="9"/>
      <c r="V667" s="9"/>
    </row>
    <row r="668" spans="4:22" x14ac:dyDescent="0.25">
      <c r="D668" s="6"/>
      <c r="E668" s="80"/>
      <c r="F668" s="8"/>
      <c r="G668" s="8"/>
      <c r="H668" s="8"/>
      <c r="I668" s="8"/>
      <c r="J668" s="8"/>
      <c r="K668" s="8"/>
      <c r="L668" s="8"/>
      <c r="M668" s="8"/>
      <c r="N668" s="8"/>
      <c r="O668" s="8"/>
      <c r="P668" s="8"/>
      <c r="Q668" s="9"/>
      <c r="R668" s="9"/>
      <c r="S668" s="9"/>
      <c r="T668" s="9"/>
      <c r="U668" s="9"/>
      <c r="V668" s="9"/>
    </row>
    <row r="669" spans="4:22" x14ac:dyDescent="0.25">
      <c r="D669" s="6"/>
      <c r="E669" s="80"/>
      <c r="F669" s="8"/>
      <c r="G669" s="8"/>
      <c r="H669" s="8"/>
      <c r="I669" s="8"/>
      <c r="J669" s="8"/>
      <c r="K669" s="8"/>
      <c r="L669" s="8"/>
      <c r="M669" s="8"/>
      <c r="N669" s="8"/>
      <c r="O669" s="8"/>
      <c r="P669" s="8"/>
      <c r="Q669" s="9"/>
      <c r="R669" s="9"/>
      <c r="S669" s="9"/>
      <c r="T669" s="9"/>
      <c r="U669" s="9"/>
      <c r="V669" s="9"/>
    </row>
    <row r="670" spans="4:22" x14ac:dyDescent="0.25">
      <c r="D670" s="6"/>
      <c r="E670" s="80"/>
      <c r="F670" s="8"/>
      <c r="G670" s="8"/>
      <c r="H670" s="8"/>
      <c r="I670" s="8"/>
      <c r="J670" s="8"/>
      <c r="K670" s="8"/>
      <c r="L670" s="8"/>
      <c r="M670" s="8"/>
      <c r="N670" s="8"/>
      <c r="O670" s="8"/>
      <c r="P670" s="8"/>
      <c r="Q670" s="9"/>
      <c r="R670" s="9"/>
      <c r="S670" s="9"/>
      <c r="T670" s="9"/>
      <c r="U670" s="9"/>
      <c r="V670" s="9"/>
    </row>
    <row r="671" spans="4:22" x14ac:dyDescent="0.25">
      <c r="D671" s="6"/>
      <c r="E671" s="80"/>
      <c r="F671" s="8"/>
      <c r="G671" s="8"/>
      <c r="H671" s="8"/>
      <c r="I671" s="8"/>
      <c r="J671" s="8"/>
      <c r="K671" s="8"/>
      <c r="L671" s="8"/>
      <c r="M671" s="8"/>
      <c r="N671" s="8"/>
      <c r="O671" s="8"/>
      <c r="P671" s="8"/>
      <c r="Q671" s="9"/>
      <c r="R671" s="9"/>
      <c r="S671" s="9"/>
      <c r="T671" s="9"/>
      <c r="U671" s="9"/>
      <c r="V671" s="9"/>
    </row>
    <row r="672" spans="4:22" x14ac:dyDescent="0.25">
      <c r="D672" s="6"/>
      <c r="E672" s="80"/>
      <c r="F672" s="8"/>
      <c r="G672" s="8"/>
      <c r="H672" s="8"/>
      <c r="I672" s="8"/>
      <c r="J672" s="8"/>
      <c r="K672" s="8"/>
      <c r="L672" s="8"/>
      <c r="M672" s="8"/>
      <c r="N672" s="8"/>
      <c r="O672" s="8"/>
      <c r="P672" s="8"/>
      <c r="Q672" s="9"/>
      <c r="R672" s="9"/>
      <c r="S672" s="9"/>
      <c r="T672" s="9"/>
      <c r="U672" s="9"/>
      <c r="V672" s="9"/>
    </row>
    <row r="673" spans="4:22" x14ac:dyDescent="0.25">
      <c r="D673" s="6"/>
      <c r="E673" s="80"/>
      <c r="F673" s="8"/>
      <c r="G673" s="8"/>
      <c r="H673" s="8"/>
      <c r="I673" s="8"/>
      <c r="J673" s="8"/>
      <c r="K673" s="8"/>
      <c r="L673" s="8"/>
      <c r="M673" s="8"/>
      <c r="N673" s="8"/>
      <c r="O673" s="8"/>
      <c r="P673" s="8"/>
      <c r="Q673" s="9"/>
      <c r="R673" s="9"/>
      <c r="S673" s="9"/>
      <c r="T673" s="9"/>
      <c r="U673" s="9"/>
      <c r="V673" s="9"/>
    </row>
    <row r="674" spans="4:22" x14ac:dyDescent="0.25">
      <c r="D674" s="6"/>
      <c r="E674" s="80"/>
      <c r="F674" s="8"/>
      <c r="G674" s="8"/>
      <c r="H674" s="8"/>
      <c r="I674" s="8"/>
      <c r="J674" s="8"/>
      <c r="K674" s="8"/>
      <c r="L674" s="8"/>
      <c r="M674" s="8"/>
      <c r="N674" s="8"/>
      <c r="O674" s="8"/>
      <c r="P674" s="8"/>
      <c r="Q674" s="9"/>
      <c r="R674" s="9"/>
      <c r="S674" s="9"/>
      <c r="T674" s="9"/>
      <c r="U674" s="9"/>
      <c r="V674" s="9"/>
    </row>
    <row r="675" spans="4:22" x14ac:dyDescent="0.25">
      <c r="D675" s="6"/>
      <c r="E675" s="80"/>
      <c r="F675" s="8"/>
      <c r="G675" s="8"/>
      <c r="H675" s="8"/>
      <c r="I675" s="8"/>
      <c r="J675" s="8"/>
      <c r="K675" s="8"/>
      <c r="L675" s="8"/>
      <c r="M675" s="8"/>
      <c r="N675" s="8"/>
      <c r="O675" s="8"/>
      <c r="P675" s="8"/>
      <c r="Q675" s="9"/>
      <c r="R675" s="9"/>
      <c r="S675" s="9"/>
      <c r="T675" s="9"/>
      <c r="U675" s="9"/>
      <c r="V675" s="9"/>
    </row>
    <row r="676" spans="4:22" x14ac:dyDescent="0.25">
      <c r="D676" s="6"/>
      <c r="E676" s="80"/>
      <c r="F676" s="8"/>
      <c r="G676" s="8"/>
      <c r="H676" s="8"/>
      <c r="I676" s="8"/>
      <c r="J676" s="8"/>
      <c r="K676" s="8"/>
      <c r="L676" s="8"/>
      <c r="M676" s="8"/>
      <c r="N676" s="8"/>
      <c r="O676" s="8"/>
      <c r="P676" s="8"/>
      <c r="Q676" s="9"/>
      <c r="R676" s="9"/>
      <c r="S676" s="9"/>
      <c r="T676" s="9"/>
      <c r="U676" s="9"/>
      <c r="V676" s="9"/>
    </row>
    <row r="677" spans="4:22" x14ac:dyDescent="0.25">
      <c r="D677" s="6"/>
      <c r="E677" s="80"/>
      <c r="F677" s="8"/>
      <c r="G677" s="8"/>
      <c r="H677" s="8"/>
      <c r="I677" s="8"/>
      <c r="J677" s="8"/>
      <c r="K677" s="8"/>
      <c r="L677" s="8"/>
      <c r="M677" s="8"/>
      <c r="N677" s="8"/>
      <c r="O677" s="8"/>
      <c r="P677" s="8"/>
      <c r="Q677" s="9"/>
      <c r="R677" s="9"/>
      <c r="S677" s="9"/>
      <c r="T677" s="9"/>
      <c r="U677" s="9"/>
      <c r="V677" s="9"/>
    </row>
    <row r="678" spans="4:22" x14ac:dyDescent="0.25">
      <c r="D678" s="6"/>
      <c r="E678" s="80"/>
      <c r="F678" s="8"/>
      <c r="G678" s="8"/>
      <c r="H678" s="8"/>
      <c r="I678" s="8"/>
      <c r="J678" s="8"/>
      <c r="K678" s="8"/>
      <c r="L678" s="8"/>
      <c r="M678" s="8"/>
      <c r="N678" s="8"/>
      <c r="O678" s="8"/>
      <c r="P678" s="8"/>
      <c r="Q678" s="9"/>
      <c r="R678" s="9"/>
      <c r="S678" s="9"/>
      <c r="T678" s="9"/>
      <c r="U678" s="9"/>
      <c r="V678" s="9"/>
    </row>
    <row r="679" spans="4:22" x14ac:dyDescent="0.25">
      <c r="D679" s="6"/>
      <c r="E679" s="80"/>
      <c r="F679" s="8"/>
      <c r="G679" s="8"/>
      <c r="H679" s="8"/>
      <c r="I679" s="8"/>
      <c r="J679" s="8"/>
      <c r="K679" s="8"/>
      <c r="L679" s="8"/>
      <c r="M679" s="8"/>
      <c r="N679" s="8"/>
      <c r="O679" s="8"/>
      <c r="P679" s="8"/>
      <c r="Q679" s="9"/>
      <c r="R679" s="9"/>
      <c r="S679" s="9"/>
      <c r="T679" s="9"/>
      <c r="U679" s="9"/>
      <c r="V679" s="9"/>
    </row>
    <row r="680" spans="4:22" x14ac:dyDescent="0.25">
      <c r="D680" s="6"/>
      <c r="E680" s="80"/>
      <c r="F680" s="8"/>
      <c r="G680" s="8"/>
      <c r="H680" s="8"/>
      <c r="I680" s="8"/>
      <c r="J680" s="8"/>
      <c r="K680" s="8"/>
      <c r="L680" s="8"/>
      <c r="M680" s="8"/>
      <c r="N680" s="8"/>
      <c r="O680" s="8"/>
      <c r="P680" s="8"/>
      <c r="Q680" s="9"/>
      <c r="R680" s="9"/>
      <c r="S680" s="9"/>
      <c r="T680" s="9"/>
      <c r="U680" s="9"/>
      <c r="V680" s="9"/>
    </row>
    <row r="681" spans="4:22" x14ac:dyDescent="0.25">
      <c r="D681" s="6"/>
      <c r="E681" s="80"/>
      <c r="F681" s="8"/>
      <c r="G681" s="8"/>
      <c r="H681" s="8"/>
      <c r="I681" s="8"/>
      <c r="J681" s="8"/>
      <c r="K681" s="8"/>
      <c r="L681" s="8"/>
      <c r="M681" s="8"/>
      <c r="N681" s="8"/>
      <c r="O681" s="8"/>
      <c r="P681" s="8"/>
      <c r="Q681" s="9"/>
      <c r="R681" s="9"/>
      <c r="S681" s="9"/>
      <c r="T681" s="9"/>
      <c r="U681" s="9"/>
      <c r="V681" s="9"/>
    </row>
    <row r="682" spans="4:22" x14ac:dyDescent="0.25">
      <c r="D682" s="6"/>
      <c r="E682" s="80"/>
      <c r="F682" s="8"/>
      <c r="G682" s="8"/>
      <c r="H682" s="8"/>
      <c r="I682" s="8"/>
      <c r="J682" s="8"/>
      <c r="K682" s="8"/>
      <c r="L682" s="8"/>
      <c r="M682" s="8"/>
      <c r="N682" s="8"/>
      <c r="O682" s="8"/>
      <c r="P682" s="8"/>
      <c r="Q682" s="9"/>
      <c r="R682" s="9"/>
      <c r="S682" s="9"/>
      <c r="T682" s="9"/>
      <c r="U682" s="9"/>
      <c r="V682" s="9"/>
    </row>
    <row r="683" spans="4:22" x14ac:dyDescent="0.25">
      <c r="D683" s="6"/>
      <c r="E683" s="80"/>
      <c r="F683" s="8"/>
      <c r="G683" s="8"/>
      <c r="H683" s="8"/>
      <c r="I683" s="8"/>
      <c r="J683" s="8"/>
      <c r="K683" s="8"/>
      <c r="L683" s="8"/>
      <c r="M683" s="8"/>
      <c r="N683" s="8"/>
      <c r="O683" s="8"/>
      <c r="P683" s="8"/>
      <c r="Q683" s="9"/>
      <c r="R683" s="9"/>
      <c r="S683" s="9"/>
      <c r="T683" s="9"/>
      <c r="U683" s="9"/>
      <c r="V683" s="9"/>
    </row>
    <row r="684" spans="4:22" x14ac:dyDescent="0.25">
      <c r="D684" s="6"/>
      <c r="E684" s="80"/>
      <c r="F684" s="8"/>
      <c r="G684" s="8"/>
      <c r="H684" s="8"/>
      <c r="I684" s="8"/>
      <c r="J684" s="8"/>
      <c r="K684" s="8"/>
      <c r="L684" s="8"/>
      <c r="M684" s="8"/>
      <c r="N684" s="8"/>
      <c r="O684" s="8"/>
      <c r="P684" s="8"/>
      <c r="Q684" s="9"/>
      <c r="R684" s="9"/>
      <c r="S684" s="9"/>
      <c r="T684" s="9"/>
      <c r="U684" s="9"/>
      <c r="V684" s="9"/>
    </row>
    <row r="685" spans="4:22" x14ac:dyDescent="0.25">
      <c r="D685" s="6"/>
      <c r="E685" s="80"/>
      <c r="F685" s="8"/>
      <c r="G685" s="8"/>
      <c r="H685" s="8"/>
      <c r="I685" s="8"/>
      <c r="J685" s="8"/>
      <c r="K685" s="8"/>
      <c r="L685" s="8"/>
      <c r="M685" s="8"/>
      <c r="N685" s="8"/>
      <c r="O685" s="8"/>
      <c r="P685" s="8"/>
      <c r="Q685" s="9"/>
      <c r="R685" s="9"/>
      <c r="S685" s="9"/>
      <c r="T685" s="9"/>
      <c r="U685" s="9"/>
      <c r="V685" s="9"/>
    </row>
    <row r="686" spans="4:22" x14ac:dyDescent="0.25">
      <c r="D686" s="6"/>
      <c r="E686" s="80"/>
      <c r="F686" s="8"/>
      <c r="G686" s="8"/>
      <c r="H686" s="8"/>
      <c r="I686" s="8"/>
      <c r="J686" s="8"/>
      <c r="K686" s="8"/>
      <c r="L686" s="8"/>
      <c r="M686" s="8"/>
      <c r="N686" s="8"/>
      <c r="O686" s="8"/>
      <c r="P686" s="8"/>
      <c r="Q686" s="9"/>
      <c r="R686" s="9"/>
      <c r="S686" s="9"/>
      <c r="T686" s="9"/>
      <c r="U686" s="9"/>
      <c r="V686" s="9"/>
    </row>
    <row r="687" spans="4:22" x14ac:dyDescent="0.25">
      <c r="D687" s="6"/>
      <c r="E687" s="80"/>
      <c r="F687" s="8"/>
      <c r="G687" s="8"/>
      <c r="H687" s="8"/>
      <c r="I687" s="8"/>
      <c r="J687" s="8"/>
      <c r="K687" s="8"/>
      <c r="L687" s="8"/>
      <c r="M687" s="8"/>
      <c r="N687" s="8"/>
      <c r="O687" s="8"/>
      <c r="P687" s="8"/>
      <c r="Q687" s="9"/>
      <c r="R687" s="9"/>
      <c r="S687" s="9"/>
      <c r="T687" s="9"/>
      <c r="U687" s="9"/>
      <c r="V687" s="9"/>
    </row>
    <row r="688" spans="4:22" x14ac:dyDescent="0.25">
      <c r="D688" s="6"/>
      <c r="E688" s="80"/>
      <c r="F688" s="8"/>
      <c r="G688" s="8"/>
      <c r="H688" s="8"/>
      <c r="I688" s="8"/>
      <c r="J688" s="8"/>
      <c r="K688" s="8"/>
      <c r="L688" s="8"/>
      <c r="M688" s="8"/>
      <c r="N688" s="8"/>
      <c r="O688" s="8"/>
      <c r="P688" s="8"/>
      <c r="Q688" s="9"/>
      <c r="R688" s="9"/>
      <c r="S688" s="9"/>
      <c r="T688" s="9"/>
      <c r="U688" s="9"/>
      <c r="V688" s="9"/>
    </row>
    <row r="689" spans="4:22" x14ac:dyDescent="0.25">
      <c r="D689" s="6"/>
      <c r="E689" s="80"/>
      <c r="F689" s="8"/>
      <c r="G689" s="8"/>
      <c r="H689" s="8"/>
      <c r="I689" s="8"/>
      <c r="J689" s="8"/>
      <c r="K689" s="8"/>
      <c r="L689" s="8"/>
      <c r="M689" s="8"/>
      <c r="N689" s="8"/>
      <c r="O689" s="8"/>
      <c r="P689" s="8"/>
      <c r="Q689" s="9"/>
      <c r="R689" s="9"/>
      <c r="S689" s="9"/>
      <c r="T689" s="9"/>
      <c r="U689" s="9"/>
      <c r="V689" s="9"/>
    </row>
    <row r="690" spans="4:22" x14ac:dyDescent="0.25">
      <c r="D690" s="6"/>
      <c r="E690" s="80"/>
      <c r="F690" s="8"/>
      <c r="G690" s="8"/>
      <c r="H690" s="8"/>
      <c r="I690" s="8"/>
      <c r="J690" s="8"/>
      <c r="K690" s="8"/>
      <c r="L690" s="8"/>
      <c r="M690" s="8"/>
      <c r="N690" s="8"/>
      <c r="O690" s="8"/>
      <c r="P690" s="8"/>
      <c r="Q690" s="9"/>
      <c r="R690" s="9"/>
      <c r="S690" s="9"/>
      <c r="T690" s="9"/>
      <c r="U690" s="9"/>
      <c r="V690" s="9"/>
    </row>
    <row r="691" spans="4:22" x14ac:dyDescent="0.25">
      <c r="D691" s="6"/>
      <c r="E691" s="80"/>
      <c r="F691" s="8"/>
      <c r="G691" s="8"/>
      <c r="H691" s="8"/>
      <c r="I691" s="8"/>
      <c r="J691" s="8"/>
      <c r="K691" s="8"/>
      <c r="L691" s="8"/>
      <c r="M691" s="8"/>
      <c r="N691" s="8"/>
      <c r="O691" s="8"/>
      <c r="P691" s="8"/>
      <c r="Q691" s="9"/>
      <c r="R691" s="9"/>
      <c r="S691" s="9"/>
      <c r="T691" s="9"/>
      <c r="U691" s="9"/>
      <c r="V691" s="9"/>
    </row>
    <row r="692" spans="4:22" x14ac:dyDescent="0.25">
      <c r="D692" s="6"/>
      <c r="E692" s="80"/>
      <c r="F692" s="8"/>
      <c r="G692" s="8"/>
      <c r="H692" s="8"/>
      <c r="I692" s="8"/>
      <c r="J692" s="8"/>
      <c r="K692" s="8"/>
      <c r="L692" s="8"/>
      <c r="M692" s="8"/>
      <c r="N692" s="8"/>
      <c r="O692" s="8"/>
      <c r="P692" s="8"/>
      <c r="Q692" s="9"/>
      <c r="R692" s="9"/>
      <c r="S692" s="9"/>
      <c r="T692" s="9"/>
      <c r="U692" s="9"/>
      <c r="V692" s="9"/>
    </row>
    <row r="693" spans="4:22" x14ac:dyDescent="0.25">
      <c r="D693" s="6"/>
      <c r="E693" s="80"/>
      <c r="F693" s="8"/>
      <c r="G693" s="8"/>
      <c r="H693" s="8"/>
      <c r="I693" s="8"/>
      <c r="J693" s="8"/>
      <c r="K693" s="8"/>
      <c r="L693" s="8"/>
      <c r="M693" s="8"/>
      <c r="N693" s="8"/>
      <c r="O693" s="8"/>
      <c r="P693" s="8"/>
      <c r="Q693" s="9"/>
      <c r="R693" s="9"/>
      <c r="S693" s="9"/>
      <c r="T693" s="9"/>
      <c r="U693" s="9"/>
      <c r="V693" s="9"/>
    </row>
    <row r="694" spans="4:22" x14ac:dyDescent="0.25">
      <c r="D694" s="6"/>
      <c r="E694" s="80"/>
      <c r="F694" s="8"/>
      <c r="G694" s="8"/>
      <c r="H694" s="8"/>
      <c r="I694" s="8"/>
      <c r="J694" s="8"/>
      <c r="K694" s="8"/>
      <c r="L694" s="8"/>
      <c r="M694" s="8"/>
      <c r="N694" s="8"/>
      <c r="O694" s="8"/>
      <c r="P694" s="8"/>
      <c r="Q694" s="9"/>
      <c r="R694" s="9"/>
      <c r="S694" s="9"/>
      <c r="T694" s="9"/>
      <c r="U694" s="9"/>
      <c r="V694" s="9"/>
    </row>
    <row r="695" spans="4:22" x14ac:dyDescent="0.25">
      <c r="D695" s="6"/>
      <c r="E695" s="80"/>
      <c r="F695" s="8"/>
      <c r="G695" s="8"/>
      <c r="H695" s="8"/>
      <c r="I695" s="8"/>
      <c r="J695" s="8"/>
      <c r="K695" s="8"/>
      <c r="L695" s="8"/>
      <c r="M695" s="8"/>
      <c r="N695" s="8"/>
      <c r="O695" s="8"/>
      <c r="P695" s="8"/>
      <c r="Q695" s="9"/>
      <c r="R695" s="9"/>
      <c r="S695" s="9"/>
      <c r="T695" s="9"/>
      <c r="U695" s="9"/>
      <c r="V695" s="9"/>
    </row>
    <row r="696" spans="4:22" x14ac:dyDescent="0.25">
      <c r="D696" s="6"/>
      <c r="E696" s="80"/>
      <c r="F696" s="8"/>
      <c r="G696" s="8"/>
      <c r="H696" s="8"/>
      <c r="I696" s="8"/>
      <c r="J696" s="8"/>
      <c r="K696" s="8"/>
      <c r="L696" s="8"/>
      <c r="M696" s="8"/>
      <c r="N696" s="8"/>
      <c r="O696" s="8"/>
      <c r="P696" s="8"/>
      <c r="Q696" s="9"/>
      <c r="R696" s="9"/>
      <c r="S696" s="9"/>
      <c r="T696" s="9"/>
      <c r="U696" s="9"/>
      <c r="V696" s="9"/>
    </row>
    <row r="697" spans="4:22" x14ac:dyDescent="0.25">
      <c r="D697" s="6"/>
      <c r="E697" s="80"/>
      <c r="F697" s="8"/>
      <c r="G697" s="8"/>
      <c r="H697" s="8"/>
      <c r="I697" s="8"/>
      <c r="J697" s="8"/>
      <c r="K697" s="8"/>
      <c r="L697" s="8"/>
      <c r="M697" s="8"/>
      <c r="N697" s="8"/>
      <c r="O697" s="8"/>
      <c r="P697" s="8"/>
      <c r="Q697" s="9"/>
      <c r="R697" s="9"/>
      <c r="S697" s="9"/>
      <c r="T697" s="9"/>
      <c r="U697" s="9"/>
      <c r="V697" s="9"/>
    </row>
    <row r="698" spans="4:22" x14ac:dyDescent="0.25">
      <c r="D698" s="6"/>
      <c r="E698" s="80"/>
      <c r="F698" s="8"/>
      <c r="G698" s="8"/>
      <c r="H698" s="8"/>
      <c r="I698" s="8"/>
      <c r="J698" s="8"/>
      <c r="K698" s="8"/>
      <c r="L698" s="8"/>
      <c r="M698" s="8"/>
      <c r="N698" s="8"/>
      <c r="O698" s="8"/>
      <c r="P698" s="8"/>
      <c r="Q698" s="9"/>
      <c r="R698" s="9"/>
      <c r="S698" s="9"/>
      <c r="T698" s="9"/>
      <c r="U698" s="9"/>
      <c r="V698" s="9"/>
    </row>
    <row r="699" spans="4:22" x14ac:dyDescent="0.25">
      <c r="D699" s="6"/>
      <c r="E699" s="80"/>
      <c r="F699" s="8"/>
      <c r="G699" s="8"/>
      <c r="H699" s="8"/>
      <c r="I699" s="8"/>
      <c r="J699" s="8"/>
      <c r="K699" s="8"/>
      <c r="L699" s="8"/>
      <c r="M699" s="8"/>
      <c r="N699" s="8"/>
      <c r="O699" s="8"/>
      <c r="P699" s="8"/>
      <c r="Q699" s="9"/>
      <c r="R699" s="9"/>
      <c r="S699" s="9"/>
      <c r="T699" s="9"/>
      <c r="U699" s="9"/>
      <c r="V699" s="9"/>
    </row>
    <row r="700" spans="4:22" x14ac:dyDescent="0.25">
      <c r="D700" s="6"/>
      <c r="E700" s="80"/>
      <c r="F700" s="8"/>
      <c r="G700" s="8"/>
      <c r="H700" s="8"/>
      <c r="I700" s="8"/>
      <c r="J700" s="8"/>
      <c r="K700" s="8"/>
      <c r="L700" s="8"/>
      <c r="M700" s="8"/>
      <c r="N700" s="8"/>
      <c r="O700" s="8"/>
      <c r="P700" s="8"/>
      <c r="Q700" s="9"/>
      <c r="R700" s="9"/>
      <c r="S700" s="9"/>
      <c r="T700" s="9"/>
      <c r="U700" s="9"/>
      <c r="V700" s="9"/>
    </row>
    <row r="701" spans="4:22" x14ac:dyDescent="0.25">
      <c r="D701" s="6"/>
      <c r="E701" s="80"/>
      <c r="F701" s="8"/>
      <c r="G701" s="8"/>
      <c r="H701" s="8"/>
      <c r="I701" s="8"/>
      <c r="J701" s="8"/>
      <c r="K701" s="8"/>
      <c r="L701" s="8"/>
      <c r="M701" s="8"/>
      <c r="N701" s="8"/>
      <c r="O701" s="8"/>
      <c r="P701" s="8"/>
      <c r="Q701" s="9"/>
      <c r="R701" s="9"/>
      <c r="S701" s="9"/>
      <c r="T701" s="9"/>
      <c r="U701" s="9"/>
      <c r="V701" s="9"/>
    </row>
    <row r="702" spans="4:22" x14ac:dyDescent="0.25">
      <c r="D702" s="6"/>
      <c r="E702" s="80"/>
      <c r="F702" s="8"/>
      <c r="G702" s="8"/>
      <c r="H702" s="8"/>
      <c r="I702" s="8"/>
      <c r="J702" s="8"/>
      <c r="K702" s="8"/>
      <c r="L702" s="8"/>
      <c r="M702" s="8"/>
      <c r="N702" s="8"/>
      <c r="O702" s="8"/>
      <c r="P702" s="8"/>
      <c r="Q702" s="9"/>
      <c r="R702" s="9"/>
      <c r="S702" s="9"/>
      <c r="T702" s="9"/>
      <c r="U702" s="9"/>
      <c r="V702" s="9"/>
    </row>
    <row r="703" spans="4:22" x14ac:dyDescent="0.25">
      <c r="D703" s="6"/>
      <c r="E703" s="80"/>
      <c r="F703" s="8"/>
      <c r="G703" s="8"/>
      <c r="H703" s="8"/>
      <c r="I703" s="8"/>
      <c r="J703" s="8"/>
      <c r="K703" s="8"/>
      <c r="L703" s="8"/>
      <c r="M703" s="8"/>
      <c r="N703" s="8"/>
      <c r="O703" s="8"/>
      <c r="P703" s="8"/>
      <c r="Q703" s="9"/>
      <c r="R703" s="9"/>
      <c r="S703" s="9"/>
      <c r="T703" s="9"/>
      <c r="U703" s="9"/>
      <c r="V703" s="9"/>
    </row>
    <row r="704" spans="4:22" x14ac:dyDescent="0.25">
      <c r="D704" s="6"/>
      <c r="E704" s="80"/>
      <c r="F704" s="8"/>
      <c r="G704" s="8"/>
      <c r="H704" s="8"/>
      <c r="I704" s="8"/>
      <c r="J704" s="8"/>
      <c r="K704" s="8"/>
      <c r="L704" s="8"/>
      <c r="M704" s="8"/>
      <c r="N704" s="8"/>
      <c r="O704" s="8"/>
      <c r="P704" s="8"/>
      <c r="Q704" s="9"/>
      <c r="R704" s="9"/>
      <c r="S704" s="9"/>
      <c r="T704" s="9"/>
      <c r="U704" s="9"/>
      <c r="V704" s="9"/>
    </row>
    <row r="705" spans="4:22" x14ac:dyDescent="0.25">
      <c r="D705" s="6"/>
      <c r="E705" s="80"/>
      <c r="F705" s="8"/>
      <c r="G705" s="8"/>
      <c r="H705" s="8"/>
      <c r="I705" s="8"/>
      <c r="J705" s="8"/>
      <c r="K705" s="8"/>
      <c r="L705" s="8"/>
      <c r="M705" s="8"/>
      <c r="N705" s="8"/>
      <c r="O705" s="8"/>
      <c r="P705" s="8"/>
      <c r="Q705" s="9"/>
      <c r="R705" s="9"/>
      <c r="S705" s="9"/>
      <c r="T705" s="9"/>
      <c r="U705" s="9"/>
      <c r="V705" s="9"/>
    </row>
    <row r="706" spans="4:22" x14ac:dyDescent="0.25">
      <c r="D706" s="6"/>
      <c r="E706" s="80"/>
      <c r="F706" s="8"/>
      <c r="G706" s="8"/>
      <c r="H706" s="8"/>
      <c r="I706" s="8"/>
      <c r="J706" s="8"/>
      <c r="K706" s="8"/>
      <c r="L706" s="8"/>
      <c r="M706" s="8"/>
      <c r="N706" s="8"/>
      <c r="O706" s="8"/>
      <c r="P706" s="8"/>
      <c r="Q706" s="9"/>
      <c r="R706" s="9"/>
      <c r="S706" s="9"/>
      <c r="T706" s="9"/>
      <c r="U706" s="9"/>
      <c r="V706" s="9"/>
    </row>
    <row r="707" spans="4:22" x14ac:dyDescent="0.25">
      <c r="D707" s="6"/>
      <c r="E707" s="80"/>
      <c r="F707" s="8"/>
      <c r="G707" s="8"/>
      <c r="H707" s="8"/>
      <c r="I707" s="8"/>
      <c r="J707" s="8"/>
      <c r="K707" s="8"/>
      <c r="L707" s="8"/>
      <c r="M707" s="8"/>
      <c r="N707" s="8"/>
      <c r="O707" s="8"/>
      <c r="P707" s="8"/>
      <c r="Q707" s="9"/>
      <c r="R707" s="9"/>
      <c r="S707" s="9"/>
      <c r="T707" s="9"/>
      <c r="U707" s="9"/>
      <c r="V707" s="9"/>
    </row>
    <row r="708" spans="4:22" x14ac:dyDescent="0.25">
      <c r="D708" s="6"/>
      <c r="E708" s="80"/>
      <c r="F708" s="8"/>
      <c r="G708" s="8"/>
      <c r="H708" s="8"/>
      <c r="I708" s="8"/>
      <c r="J708" s="8"/>
      <c r="K708" s="8"/>
      <c r="L708" s="8"/>
      <c r="M708" s="8"/>
      <c r="N708" s="8"/>
      <c r="O708" s="8"/>
      <c r="P708" s="8"/>
      <c r="Q708" s="9"/>
      <c r="R708" s="9"/>
      <c r="S708" s="9"/>
      <c r="T708" s="9"/>
      <c r="U708" s="9"/>
      <c r="V708" s="9"/>
    </row>
    <row r="709" spans="4:22" x14ac:dyDescent="0.25">
      <c r="D709" s="6"/>
      <c r="E709" s="80"/>
      <c r="F709" s="8"/>
      <c r="G709" s="8"/>
      <c r="H709" s="8"/>
      <c r="I709" s="8"/>
      <c r="J709" s="8"/>
      <c r="K709" s="8"/>
      <c r="L709" s="8"/>
      <c r="M709" s="8"/>
      <c r="N709" s="8"/>
      <c r="O709" s="8"/>
      <c r="P709" s="8"/>
      <c r="Q709" s="9"/>
      <c r="R709" s="9"/>
      <c r="S709" s="9"/>
      <c r="T709" s="9"/>
      <c r="U709" s="9"/>
      <c r="V709" s="9"/>
    </row>
    <row r="710" spans="4:22" x14ac:dyDescent="0.25">
      <c r="D710" s="6"/>
      <c r="E710" s="80"/>
      <c r="F710" s="8"/>
      <c r="G710" s="8"/>
      <c r="H710" s="8"/>
      <c r="I710" s="8"/>
      <c r="J710" s="8"/>
      <c r="K710" s="8"/>
      <c r="L710" s="8"/>
      <c r="M710" s="8"/>
      <c r="N710" s="8"/>
      <c r="O710" s="8"/>
      <c r="P710" s="8"/>
      <c r="Q710" s="9"/>
      <c r="R710" s="9"/>
      <c r="S710" s="9"/>
      <c r="T710" s="9"/>
      <c r="U710" s="9"/>
      <c r="V710" s="9"/>
    </row>
    <row r="711" spans="4:22" x14ac:dyDescent="0.25">
      <c r="D711" s="6"/>
      <c r="E711" s="80"/>
      <c r="F711" s="8"/>
      <c r="G711" s="8"/>
      <c r="H711" s="8"/>
      <c r="I711" s="8"/>
      <c r="J711" s="8"/>
      <c r="K711" s="8"/>
      <c r="L711" s="8"/>
      <c r="M711" s="8"/>
      <c r="N711" s="8"/>
      <c r="O711" s="8"/>
      <c r="P711" s="8"/>
      <c r="Q711" s="9"/>
      <c r="R711" s="9"/>
      <c r="S711" s="9"/>
      <c r="T711" s="9"/>
      <c r="U711" s="9"/>
      <c r="V711" s="9"/>
    </row>
    <row r="712" spans="4:22" x14ac:dyDescent="0.25">
      <c r="D712" s="6"/>
      <c r="E712" s="80"/>
      <c r="F712" s="8"/>
      <c r="G712" s="8"/>
      <c r="H712" s="8"/>
      <c r="I712" s="8"/>
      <c r="J712" s="8"/>
      <c r="K712" s="8"/>
      <c r="L712" s="8"/>
      <c r="M712" s="8"/>
      <c r="N712" s="8"/>
      <c r="O712" s="8"/>
      <c r="P712" s="8"/>
      <c r="Q712" s="9"/>
      <c r="R712" s="9"/>
      <c r="S712" s="9"/>
      <c r="T712" s="9"/>
      <c r="U712" s="9"/>
      <c r="V712" s="9"/>
    </row>
    <row r="713" spans="4:22" x14ac:dyDescent="0.25">
      <c r="D713" s="6"/>
      <c r="E713" s="80"/>
      <c r="F713" s="8"/>
      <c r="G713" s="8"/>
      <c r="H713" s="8"/>
      <c r="I713" s="8"/>
      <c r="J713" s="8"/>
      <c r="K713" s="8"/>
      <c r="L713" s="8"/>
      <c r="M713" s="8"/>
      <c r="N713" s="8"/>
      <c r="O713" s="8"/>
      <c r="P713" s="8"/>
      <c r="Q713" s="9"/>
      <c r="R713" s="9"/>
      <c r="S713" s="9"/>
      <c r="T713" s="9"/>
      <c r="U713" s="9"/>
      <c r="V713" s="9"/>
    </row>
    <row r="714" spans="4:22" x14ac:dyDescent="0.25">
      <c r="D714" s="6"/>
      <c r="E714" s="80"/>
      <c r="F714" s="8"/>
      <c r="G714" s="8"/>
      <c r="H714" s="8"/>
      <c r="I714" s="8"/>
      <c r="J714" s="8"/>
      <c r="K714" s="8"/>
      <c r="L714" s="8"/>
      <c r="M714" s="8"/>
      <c r="N714" s="8"/>
      <c r="O714" s="8"/>
      <c r="P714" s="8"/>
      <c r="Q714" s="9"/>
      <c r="R714" s="9"/>
      <c r="S714" s="9"/>
      <c r="T714" s="9"/>
      <c r="U714" s="9"/>
      <c r="V714" s="9"/>
    </row>
    <row r="715" spans="4:22" x14ac:dyDescent="0.25">
      <c r="D715" s="6"/>
      <c r="E715" s="80"/>
      <c r="F715" s="8"/>
      <c r="G715" s="8"/>
      <c r="H715" s="8"/>
      <c r="I715" s="8"/>
      <c r="J715" s="8"/>
      <c r="K715" s="8"/>
      <c r="L715" s="8"/>
      <c r="M715" s="8"/>
      <c r="N715" s="8"/>
      <c r="O715" s="8"/>
      <c r="P715" s="8"/>
      <c r="Q715" s="9"/>
      <c r="R715" s="9"/>
      <c r="S715" s="9"/>
      <c r="T715" s="9"/>
      <c r="U715" s="9"/>
      <c r="V715" s="9"/>
    </row>
    <row r="716" spans="4:22" x14ac:dyDescent="0.25">
      <c r="D716" s="6"/>
      <c r="E716" s="80"/>
      <c r="F716" s="8"/>
      <c r="G716" s="8"/>
      <c r="H716" s="8"/>
      <c r="I716" s="8"/>
      <c r="J716" s="8"/>
      <c r="K716" s="8"/>
      <c r="L716" s="8"/>
      <c r="M716" s="8"/>
      <c r="N716" s="8"/>
      <c r="O716" s="8"/>
      <c r="P716" s="8"/>
      <c r="Q716" s="9"/>
      <c r="R716" s="9"/>
      <c r="S716" s="9"/>
      <c r="T716" s="9"/>
      <c r="U716" s="9"/>
      <c r="V716" s="9"/>
    </row>
    <row r="717" spans="4:22" x14ac:dyDescent="0.25">
      <c r="D717" s="6"/>
      <c r="E717" s="80"/>
      <c r="F717" s="8"/>
      <c r="G717" s="8"/>
      <c r="H717" s="8"/>
      <c r="I717" s="8"/>
      <c r="J717" s="8"/>
      <c r="K717" s="8"/>
      <c r="L717" s="8"/>
      <c r="M717" s="8"/>
      <c r="N717" s="8"/>
      <c r="O717" s="8"/>
      <c r="P717" s="8"/>
      <c r="Q717" s="9"/>
      <c r="R717" s="9"/>
      <c r="S717" s="9"/>
      <c r="T717" s="9"/>
      <c r="U717" s="9"/>
      <c r="V717" s="9"/>
    </row>
    <row r="718" spans="4:22" x14ac:dyDescent="0.25">
      <c r="D718" s="6"/>
      <c r="E718" s="80"/>
      <c r="F718" s="8"/>
      <c r="G718" s="8"/>
      <c r="H718" s="8"/>
      <c r="I718" s="8"/>
      <c r="J718" s="8"/>
      <c r="K718" s="8"/>
      <c r="L718" s="8"/>
      <c r="M718" s="8"/>
      <c r="N718" s="8"/>
      <c r="O718" s="8"/>
      <c r="P718" s="8"/>
      <c r="Q718" s="9"/>
      <c r="R718" s="9"/>
      <c r="S718" s="9"/>
      <c r="T718" s="9"/>
      <c r="U718" s="9"/>
      <c r="V718" s="9"/>
    </row>
    <row r="719" spans="4:22" x14ac:dyDescent="0.25">
      <c r="D719" s="6"/>
      <c r="E719" s="80"/>
      <c r="F719" s="8"/>
      <c r="G719" s="8"/>
      <c r="H719" s="8"/>
      <c r="I719" s="8"/>
      <c r="J719" s="8"/>
      <c r="K719" s="8"/>
      <c r="L719" s="8"/>
      <c r="M719" s="8"/>
      <c r="N719" s="8"/>
      <c r="O719" s="8"/>
      <c r="P719" s="8"/>
      <c r="Q719" s="9"/>
      <c r="R719" s="9"/>
      <c r="S719" s="9"/>
      <c r="T719" s="9"/>
      <c r="U719" s="9"/>
      <c r="V719" s="9"/>
    </row>
    <row r="720" spans="4:22" x14ac:dyDescent="0.25">
      <c r="D720" s="6"/>
      <c r="E720" s="80"/>
      <c r="F720" s="8"/>
      <c r="G720" s="8"/>
      <c r="H720" s="8"/>
      <c r="I720" s="8"/>
      <c r="J720" s="8"/>
      <c r="K720" s="8"/>
      <c r="L720" s="8"/>
      <c r="M720" s="8"/>
      <c r="N720" s="8"/>
      <c r="O720" s="8"/>
      <c r="P720" s="8"/>
      <c r="Q720" s="9"/>
      <c r="R720" s="9"/>
      <c r="S720" s="9"/>
      <c r="T720" s="9"/>
      <c r="U720" s="9"/>
      <c r="V720" s="9"/>
    </row>
    <row r="721" spans="4:22" x14ac:dyDescent="0.25">
      <c r="D721" s="6"/>
      <c r="E721" s="80"/>
      <c r="F721" s="8"/>
      <c r="G721" s="8"/>
      <c r="H721" s="8"/>
      <c r="I721" s="8"/>
      <c r="J721" s="8"/>
      <c r="K721" s="8"/>
      <c r="L721" s="8"/>
      <c r="M721" s="8"/>
      <c r="N721" s="8"/>
      <c r="O721" s="8"/>
      <c r="P721" s="8"/>
      <c r="Q721" s="9"/>
      <c r="R721" s="9"/>
      <c r="S721" s="9"/>
      <c r="T721" s="9"/>
      <c r="U721" s="9"/>
      <c r="V721" s="9"/>
    </row>
    <row r="722" spans="4:22" x14ac:dyDescent="0.25">
      <c r="D722" s="6"/>
      <c r="E722" s="80"/>
      <c r="F722" s="8"/>
      <c r="G722" s="8"/>
      <c r="H722" s="8"/>
      <c r="I722" s="8"/>
      <c r="J722" s="8"/>
      <c r="K722" s="8"/>
      <c r="L722" s="8"/>
      <c r="M722" s="8"/>
      <c r="N722" s="8"/>
      <c r="O722" s="8"/>
      <c r="P722" s="8"/>
      <c r="Q722" s="9"/>
      <c r="R722" s="9"/>
      <c r="S722" s="9"/>
      <c r="T722" s="9"/>
      <c r="U722" s="9"/>
      <c r="V722" s="9"/>
    </row>
    <row r="723" spans="4:22" x14ac:dyDescent="0.25">
      <c r="D723" s="6"/>
      <c r="E723" s="80"/>
      <c r="F723" s="8"/>
      <c r="G723" s="8"/>
      <c r="H723" s="8"/>
      <c r="I723" s="8"/>
      <c r="J723" s="8"/>
      <c r="K723" s="8"/>
      <c r="L723" s="8"/>
      <c r="M723" s="8"/>
      <c r="N723" s="8"/>
      <c r="O723" s="8"/>
      <c r="P723" s="8"/>
      <c r="Q723" s="9"/>
      <c r="R723" s="9"/>
      <c r="S723" s="9"/>
      <c r="T723" s="9"/>
      <c r="U723" s="9"/>
      <c r="V723" s="9"/>
    </row>
    <row r="724" spans="4:22" x14ac:dyDescent="0.25">
      <c r="D724" s="6"/>
      <c r="E724" s="80"/>
      <c r="F724" s="8"/>
      <c r="G724" s="8"/>
      <c r="H724" s="8"/>
      <c r="I724" s="8"/>
      <c r="J724" s="8"/>
      <c r="K724" s="8"/>
      <c r="L724" s="8"/>
      <c r="M724" s="8"/>
      <c r="N724" s="8"/>
      <c r="O724" s="8"/>
      <c r="P724" s="8"/>
      <c r="Q724" s="9"/>
      <c r="R724" s="9"/>
      <c r="S724" s="9"/>
      <c r="T724" s="9"/>
      <c r="U724" s="9"/>
      <c r="V724" s="9"/>
    </row>
    <row r="725" spans="4:22" x14ac:dyDescent="0.25">
      <c r="D725" s="6"/>
      <c r="E725" s="80"/>
      <c r="F725" s="8"/>
      <c r="G725" s="8"/>
      <c r="H725" s="8"/>
      <c r="I725" s="8"/>
      <c r="J725" s="8"/>
      <c r="K725" s="8"/>
      <c r="L725" s="8"/>
      <c r="M725" s="8"/>
      <c r="N725" s="8"/>
      <c r="O725" s="8"/>
      <c r="P725" s="8"/>
      <c r="Q725" s="9"/>
      <c r="R725" s="9"/>
      <c r="S725" s="9"/>
      <c r="T725" s="9"/>
      <c r="U725" s="9"/>
      <c r="V725" s="9"/>
    </row>
    <row r="726" spans="4:22" x14ac:dyDescent="0.25">
      <c r="D726" s="6"/>
      <c r="E726" s="80"/>
      <c r="F726" s="8"/>
      <c r="G726" s="8"/>
      <c r="H726" s="8"/>
      <c r="I726" s="8"/>
      <c r="J726" s="8"/>
      <c r="K726" s="8"/>
      <c r="L726" s="8"/>
      <c r="M726" s="8"/>
      <c r="N726" s="8"/>
      <c r="O726" s="8"/>
      <c r="P726" s="8"/>
      <c r="Q726" s="9"/>
      <c r="R726" s="9"/>
      <c r="S726" s="9"/>
      <c r="T726" s="9"/>
      <c r="U726" s="9"/>
      <c r="V726" s="9"/>
    </row>
    <row r="727" spans="4:22" x14ac:dyDescent="0.25">
      <c r="D727" s="6"/>
      <c r="E727" s="80"/>
      <c r="F727" s="8"/>
      <c r="G727" s="8"/>
      <c r="H727" s="8"/>
      <c r="I727" s="8"/>
      <c r="J727" s="8"/>
      <c r="K727" s="8"/>
      <c r="L727" s="8"/>
      <c r="M727" s="8"/>
      <c r="N727" s="8"/>
      <c r="O727" s="8"/>
      <c r="P727" s="8"/>
      <c r="Q727" s="9"/>
      <c r="R727" s="9"/>
      <c r="S727" s="9"/>
      <c r="T727" s="9"/>
      <c r="U727" s="9"/>
      <c r="V727" s="9"/>
    </row>
    <row r="728" spans="4:22" x14ac:dyDescent="0.25">
      <c r="D728" s="6"/>
      <c r="E728" s="80"/>
      <c r="F728" s="8"/>
      <c r="G728" s="8"/>
      <c r="H728" s="8"/>
      <c r="I728" s="8"/>
      <c r="J728" s="8"/>
      <c r="K728" s="8"/>
      <c r="L728" s="8"/>
      <c r="M728" s="8"/>
      <c r="N728" s="8"/>
      <c r="O728" s="8"/>
      <c r="P728" s="8"/>
      <c r="Q728" s="9"/>
      <c r="R728" s="9"/>
      <c r="S728" s="9"/>
      <c r="T728" s="9"/>
      <c r="U728" s="9"/>
      <c r="V728" s="9"/>
    </row>
    <row r="729" spans="4:22" x14ac:dyDescent="0.25">
      <c r="D729" s="6"/>
      <c r="E729" s="80"/>
      <c r="F729" s="8"/>
      <c r="G729" s="8"/>
      <c r="H729" s="8"/>
      <c r="I729" s="8"/>
      <c r="J729" s="8"/>
      <c r="K729" s="8"/>
      <c r="L729" s="8"/>
      <c r="M729" s="8"/>
      <c r="N729" s="8"/>
      <c r="O729" s="8"/>
      <c r="P729" s="8"/>
      <c r="Q729" s="9"/>
      <c r="R729" s="9"/>
      <c r="S729" s="9"/>
      <c r="T729" s="9"/>
      <c r="U729" s="9"/>
      <c r="V729" s="9"/>
    </row>
    <row r="730" spans="4:22" x14ac:dyDescent="0.25">
      <c r="D730" s="6"/>
      <c r="E730" s="80"/>
      <c r="F730" s="8"/>
      <c r="G730" s="8"/>
      <c r="H730" s="8"/>
      <c r="I730" s="8"/>
      <c r="J730" s="8"/>
      <c r="K730" s="8"/>
      <c r="L730" s="8"/>
      <c r="M730" s="8"/>
      <c r="N730" s="8"/>
      <c r="O730" s="8"/>
      <c r="P730" s="8"/>
      <c r="Q730" s="9"/>
      <c r="R730" s="9"/>
      <c r="S730" s="9"/>
      <c r="T730" s="9"/>
      <c r="U730" s="9"/>
      <c r="V730" s="9"/>
    </row>
    <row r="731" spans="4:22" x14ac:dyDescent="0.25">
      <c r="D731" s="6"/>
      <c r="E731" s="80"/>
      <c r="F731" s="8"/>
      <c r="G731" s="8"/>
      <c r="H731" s="8"/>
      <c r="I731" s="8"/>
      <c r="J731" s="8"/>
      <c r="K731" s="8"/>
      <c r="L731" s="8"/>
      <c r="M731" s="8"/>
      <c r="N731" s="8"/>
      <c r="O731" s="8"/>
      <c r="P731" s="8"/>
      <c r="Q731" s="9"/>
      <c r="R731" s="9"/>
      <c r="S731" s="9"/>
      <c r="T731" s="9"/>
      <c r="U731" s="9"/>
      <c r="V731" s="9"/>
    </row>
    <row r="732" spans="4:22" x14ac:dyDescent="0.25">
      <c r="D732" s="6"/>
      <c r="E732" s="80"/>
      <c r="F732" s="8"/>
      <c r="G732" s="8"/>
      <c r="H732" s="8"/>
      <c r="I732" s="8"/>
      <c r="J732" s="8"/>
      <c r="K732" s="8"/>
      <c r="L732" s="8"/>
      <c r="M732" s="8"/>
      <c r="N732" s="8"/>
      <c r="O732" s="8"/>
      <c r="P732" s="8"/>
      <c r="Q732" s="9"/>
      <c r="R732" s="9"/>
      <c r="S732" s="9"/>
      <c r="T732" s="9"/>
      <c r="U732" s="9"/>
      <c r="V732" s="9"/>
    </row>
    <row r="733" spans="4:22" x14ac:dyDescent="0.25">
      <c r="D733" s="6"/>
      <c r="E733" s="80"/>
      <c r="F733" s="8"/>
      <c r="G733" s="8"/>
      <c r="H733" s="8"/>
      <c r="I733" s="8"/>
      <c r="J733" s="8"/>
      <c r="K733" s="8"/>
      <c r="L733" s="8"/>
      <c r="M733" s="8"/>
      <c r="N733" s="8"/>
      <c r="O733" s="8"/>
      <c r="P733" s="8"/>
      <c r="Q733" s="9"/>
      <c r="R733" s="9"/>
      <c r="S733" s="9"/>
      <c r="T733" s="9"/>
      <c r="U733" s="9"/>
      <c r="V733" s="9"/>
    </row>
    <row r="734" spans="4:22" x14ac:dyDescent="0.25">
      <c r="D734" s="6"/>
      <c r="E734" s="80"/>
      <c r="F734" s="8"/>
      <c r="G734" s="8"/>
      <c r="H734" s="8"/>
      <c r="I734" s="8"/>
      <c r="J734" s="8"/>
      <c r="K734" s="8"/>
      <c r="L734" s="8"/>
      <c r="M734" s="8"/>
      <c r="N734" s="8"/>
      <c r="O734" s="8"/>
      <c r="P734" s="8"/>
      <c r="Q734" s="9"/>
      <c r="R734" s="9"/>
      <c r="S734" s="9"/>
      <c r="T734" s="9"/>
      <c r="U734" s="9"/>
      <c r="V734" s="9"/>
    </row>
    <row r="735" spans="4:22" x14ac:dyDescent="0.25">
      <c r="D735" s="6"/>
      <c r="E735" s="80"/>
      <c r="F735" s="8"/>
      <c r="G735" s="8"/>
      <c r="H735" s="8"/>
      <c r="I735" s="8"/>
      <c r="J735" s="8"/>
      <c r="K735" s="8"/>
      <c r="L735" s="8"/>
      <c r="M735" s="8"/>
      <c r="N735" s="8"/>
      <c r="O735" s="8"/>
      <c r="P735" s="8"/>
      <c r="Q735" s="9"/>
      <c r="R735" s="9"/>
      <c r="S735" s="9"/>
      <c r="T735" s="9"/>
      <c r="U735" s="9"/>
      <c r="V735" s="9"/>
    </row>
    <row r="736" spans="4:22" x14ac:dyDescent="0.25">
      <c r="D736" s="6"/>
      <c r="E736" s="80"/>
      <c r="F736" s="8"/>
      <c r="G736" s="8"/>
      <c r="H736" s="8"/>
      <c r="I736" s="8"/>
      <c r="J736" s="8"/>
      <c r="K736" s="8"/>
      <c r="L736" s="8"/>
      <c r="M736" s="8"/>
      <c r="N736" s="8"/>
      <c r="O736" s="8"/>
      <c r="P736" s="8"/>
      <c r="Q736" s="9"/>
      <c r="R736" s="9"/>
      <c r="S736" s="9"/>
      <c r="T736" s="9"/>
      <c r="U736" s="9"/>
      <c r="V736" s="9"/>
    </row>
    <row r="737" spans="4:22" x14ac:dyDescent="0.25">
      <c r="D737" s="6"/>
      <c r="E737" s="80"/>
      <c r="F737" s="8"/>
      <c r="G737" s="8"/>
      <c r="H737" s="8"/>
      <c r="I737" s="8"/>
      <c r="J737" s="8"/>
      <c r="K737" s="8"/>
      <c r="L737" s="8"/>
      <c r="M737" s="8"/>
      <c r="N737" s="8"/>
      <c r="O737" s="8"/>
      <c r="P737" s="8"/>
      <c r="Q737" s="9"/>
      <c r="R737" s="9"/>
      <c r="S737" s="9"/>
      <c r="T737" s="9"/>
      <c r="U737" s="9"/>
      <c r="V737" s="9"/>
    </row>
    <row r="738" spans="4:22" x14ac:dyDescent="0.25">
      <c r="D738" s="6"/>
      <c r="E738" s="80"/>
      <c r="F738" s="8"/>
      <c r="G738" s="8"/>
      <c r="H738" s="8"/>
      <c r="I738" s="8"/>
      <c r="J738" s="8"/>
      <c r="K738" s="8"/>
      <c r="L738" s="8"/>
      <c r="M738" s="8"/>
      <c r="N738" s="8"/>
      <c r="O738" s="8"/>
      <c r="P738" s="8"/>
      <c r="Q738" s="9"/>
      <c r="R738" s="9"/>
      <c r="S738" s="9"/>
      <c r="T738" s="9"/>
      <c r="U738" s="9"/>
      <c r="V738" s="9"/>
    </row>
    <row r="739" spans="4:22" x14ac:dyDescent="0.25">
      <c r="D739" s="6"/>
      <c r="E739" s="80"/>
      <c r="F739" s="8"/>
      <c r="G739" s="8"/>
      <c r="H739" s="8"/>
      <c r="I739" s="8"/>
      <c r="J739" s="8"/>
      <c r="K739" s="8"/>
      <c r="L739" s="8"/>
      <c r="M739" s="8"/>
      <c r="N739" s="8"/>
      <c r="O739" s="8"/>
      <c r="P739" s="8"/>
      <c r="Q739" s="9"/>
      <c r="R739" s="9"/>
      <c r="S739" s="9"/>
      <c r="T739" s="9"/>
      <c r="U739" s="9"/>
      <c r="V739" s="9"/>
    </row>
    <row r="740" spans="4:22" x14ac:dyDescent="0.25">
      <c r="D740" s="6"/>
      <c r="E740" s="80"/>
      <c r="F740" s="8"/>
      <c r="G740" s="8"/>
      <c r="H740" s="8"/>
      <c r="I740" s="8"/>
      <c r="J740" s="8"/>
      <c r="K740" s="8"/>
      <c r="L740" s="8"/>
      <c r="M740" s="8"/>
      <c r="N740" s="8"/>
      <c r="O740" s="8"/>
      <c r="P740" s="8"/>
      <c r="Q740" s="9"/>
      <c r="R740" s="9"/>
      <c r="S740" s="9"/>
      <c r="T740" s="9"/>
      <c r="U740" s="9"/>
      <c r="V740" s="9"/>
    </row>
    <row r="741" spans="4:22" x14ac:dyDescent="0.25">
      <c r="D741" s="6"/>
      <c r="E741" s="80"/>
      <c r="F741" s="8"/>
      <c r="G741" s="8"/>
      <c r="H741" s="8"/>
      <c r="I741" s="8"/>
      <c r="J741" s="8"/>
      <c r="K741" s="8"/>
      <c r="L741" s="8"/>
      <c r="M741" s="8"/>
      <c r="N741" s="8"/>
      <c r="O741" s="8"/>
      <c r="P741" s="8"/>
      <c r="Q741" s="9"/>
      <c r="R741" s="9"/>
      <c r="S741" s="9"/>
      <c r="T741" s="9"/>
      <c r="U741" s="9"/>
      <c r="V741" s="9"/>
    </row>
    <row r="742" spans="4:22" x14ac:dyDescent="0.25">
      <c r="D742" s="6"/>
      <c r="E742" s="80"/>
      <c r="F742" s="8"/>
      <c r="G742" s="8"/>
      <c r="H742" s="8"/>
      <c r="I742" s="8"/>
      <c r="J742" s="8"/>
      <c r="K742" s="8"/>
      <c r="L742" s="8"/>
      <c r="M742" s="8"/>
      <c r="N742" s="8"/>
      <c r="O742" s="8"/>
      <c r="P742" s="8"/>
      <c r="Q742" s="9"/>
      <c r="R742" s="9"/>
      <c r="S742" s="9"/>
      <c r="T742" s="9"/>
      <c r="U742" s="9"/>
      <c r="V742" s="9"/>
    </row>
    <row r="743" spans="4:22" x14ac:dyDescent="0.25">
      <c r="O743" s="8"/>
      <c r="P743" s="8"/>
      <c r="Q743" s="9"/>
      <c r="R743" s="9"/>
      <c r="S743" s="9"/>
      <c r="T743" s="9"/>
      <c r="U743" s="9"/>
      <c r="V743" s="9"/>
    </row>
    <row r="744" spans="4:22" x14ac:dyDescent="0.25">
      <c r="O744" s="8"/>
      <c r="P744" s="8"/>
      <c r="Q744" s="9"/>
      <c r="R744" s="9"/>
      <c r="S744" s="9"/>
      <c r="T744" s="9"/>
      <c r="U744" s="9"/>
      <c r="V744" s="9"/>
    </row>
    <row r="745" spans="4:22" x14ac:dyDescent="0.25">
      <c r="O745" s="8"/>
      <c r="P745" s="8"/>
      <c r="Q745" s="9"/>
      <c r="R745" s="9"/>
      <c r="S745" s="9"/>
      <c r="T745" s="9"/>
      <c r="U745" s="9"/>
      <c r="V745" s="9"/>
    </row>
    <row r="746" spans="4:22" x14ac:dyDescent="0.25">
      <c r="O746" s="8"/>
      <c r="P746" s="8"/>
      <c r="Q746" s="9"/>
      <c r="R746" s="9"/>
      <c r="S746" s="9"/>
      <c r="T746" s="9"/>
      <c r="U746" s="9"/>
      <c r="V746" s="9"/>
    </row>
    <row r="747" spans="4:22" x14ac:dyDescent="0.25">
      <c r="O747" s="8"/>
      <c r="P747" s="8"/>
      <c r="Q747" s="9"/>
      <c r="R747" s="9"/>
      <c r="S747" s="9"/>
      <c r="T747" s="9"/>
      <c r="U747" s="9"/>
      <c r="V747" s="9"/>
    </row>
    <row r="748" spans="4:22" x14ac:dyDescent="0.25">
      <c r="O748" s="8"/>
      <c r="P748" s="8"/>
      <c r="Q748" s="9"/>
      <c r="R748" s="9"/>
      <c r="S748" s="9"/>
      <c r="T748" s="9"/>
      <c r="U748" s="9"/>
      <c r="V748" s="9"/>
    </row>
    <row r="749" spans="4:22" x14ac:dyDescent="0.25">
      <c r="O749" s="8"/>
      <c r="P749" s="8"/>
      <c r="Q749" s="9"/>
      <c r="R749" s="9"/>
      <c r="S749" s="9"/>
      <c r="T749" s="9"/>
      <c r="U749" s="9"/>
      <c r="V749" s="9"/>
    </row>
    <row r="750" spans="4:22" x14ac:dyDescent="0.25">
      <c r="O750" s="8"/>
      <c r="P750" s="8"/>
      <c r="Q750" s="9"/>
      <c r="R750" s="9"/>
      <c r="S750" s="9"/>
      <c r="T750" s="9"/>
      <c r="U750" s="9"/>
      <c r="V750" s="9"/>
    </row>
    <row r="751" spans="4:22" x14ac:dyDescent="0.25">
      <c r="O751" s="8"/>
      <c r="P751" s="8"/>
      <c r="Q751" s="9"/>
      <c r="R751" s="9"/>
      <c r="S751" s="9"/>
      <c r="T751" s="9"/>
      <c r="U751" s="9"/>
      <c r="V751" s="9"/>
    </row>
    <row r="752" spans="4:22" x14ac:dyDescent="0.25">
      <c r="O752" s="8"/>
      <c r="P752" s="8"/>
      <c r="Q752" s="9"/>
      <c r="R752" s="9"/>
      <c r="S752" s="9"/>
      <c r="T752" s="9"/>
      <c r="U752" s="9"/>
      <c r="V752" s="9"/>
    </row>
  </sheetData>
  <autoFilter ref="A1:V752">
    <sortState ref="A2:V1040">
      <sortCondition ref="D1:D1040"/>
    </sortState>
  </autoFilter>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D98"/>
  <sheetViews>
    <sheetView workbookViewId="0">
      <selection activeCell="H8" sqref="H8"/>
    </sheetView>
  </sheetViews>
  <sheetFormatPr defaultRowHeight="15" x14ac:dyDescent="0.25"/>
  <cols>
    <col min="1" max="1" width="9.140625" style="43"/>
    <col min="2" max="2" width="11.42578125" style="42" customWidth="1"/>
    <col min="3" max="3" width="80.85546875" customWidth="1"/>
  </cols>
  <sheetData>
    <row r="2" spans="1:3" ht="18.75" x14ac:dyDescent="0.3">
      <c r="B2" s="47" t="s">
        <v>155</v>
      </c>
    </row>
    <row r="3" spans="1:3" s="44" customFormat="1" x14ac:dyDescent="0.25">
      <c r="A3" s="43"/>
      <c r="B3" s="42"/>
    </row>
    <row r="4" spans="1:3" s="44" customFormat="1" x14ac:dyDescent="0.25">
      <c r="A4" s="43">
        <v>31</v>
      </c>
      <c r="B4" s="42" t="s">
        <v>1813</v>
      </c>
      <c r="C4" s="44" t="s">
        <v>1842</v>
      </c>
    </row>
    <row r="5" spans="1:3" s="44" customFormat="1" x14ac:dyDescent="0.25">
      <c r="A5" s="43"/>
      <c r="B5" s="42"/>
    </row>
    <row r="6" spans="1:3" s="44" customFormat="1" ht="29.25" customHeight="1" x14ac:dyDescent="0.25">
      <c r="A6" s="66">
        <v>30</v>
      </c>
      <c r="B6" s="90" t="s">
        <v>1797</v>
      </c>
      <c r="C6" s="89" t="s">
        <v>1799</v>
      </c>
    </row>
    <row r="7" spans="1:3" s="44" customFormat="1" x14ac:dyDescent="0.25">
      <c r="A7" s="43"/>
      <c r="B7" s="42"/>
    </row>
    <row r="8" spans="1:3" s="44" customFormat="1" x14ac:dyDescent="0.25">
      <c r="A8" s="43">
        <v>29</v>
      </c>
      <c r="B8" s="42" t="s">
        <v>1786</v>
      </c>
      <c r="C8" s="44" t="s">
        <v>1798</v>
      </c>
    </row>
    <row r="9" spans="1:3" s="44" customFormat="1" x14ac:dyDescent="0.25">
      <c r="A9" s="43"/>
      <c r="B9" s="42"/>
    </row>
    <row r="10" spans="1:3" s="44" customFormat="1" x14ac:dyDescent="0.25">
      <c r="A10" s="71" t="s">
        <v>1783</v>
      </c>
      <c r="B10" s="42" t="s">
        <v>1784</v>
      </c>
      <c r="C10" s="44" t="s">
        <v>1785</v>
      </c>
    </row>
    <row r="11" spans="1:3" s="44" customFormat="1" x14ac:dyDescent="0.25">
      <c r="A11" s="43"/>
      <c r="B11" s="42"/>
    </row>
    <row r="12" spans="1:3" s="44" customFormat="1" ht="44.25" customHeight="1" x14ac:dyDescent="0.25">
      <c r="A12" s="66">
        <v>28</v>
      </c>
      <c r="B12" s="90" t="s">
        <v>1768</v>
      </c>
      <c r="C12" s="89" t="s">
        <v>1769</v>
      </c>
    </row>
    <row r="13" spans="1:3" s="44" customFormat="1" x14ac:dyDescent="0.25">
      <c r="A13" s="43"/>
      <c r="B13" s="42"/>
    </row>
    <row r="14" spans="1:3" s="44" customFormat="1" x14ac:dyDescent="0.25">
      <c r="A14" s="71" t="s">
        <v>1696</v>
      </c>
      <c r="B14" s="42" t="s">
        <v>1695</v>
      </c>
      <c r="C14" s="44" t="s">
        <v>1697</v>
      </c>
    </row>
    <row r="15" spans="1:3" s="44" customFormat="1" x14ac:dyDescent="0.25">
      <c r="A15" s="43"/>
      <c r="B15" s="42"/>
    </row>
    <row r="16" spans="1:3" s="44" customFormat="1" x14ac:dyDescent="0.25">
      <c r="A16" s="43">
        <v>27</v>
      </c>
      <c r="B16" s="42" t="s">
        <v>1665</v>
      </c>
      <c r="C16" s="44" t="s">
        <v>1694</v>
      </c>
    </row>
    <row r="17" spans="1:3" s="44" customFormat="1" x14ac:dyDescent="0.25">
      <c r="A17" s="43"/>
      <c r="B17" s="42"/>
      <c r="C17" t="s">
        <v>1693</v>
      </c>
    </row>
    <row r="18" spans="1:3" s="44" customFormat="1" x14ac:dyDescent="0.25">
      <c r="A18" s="43"/>
      <c r="B18" s="42"/>
      <c r="C18" s="44" t="s">
        <v>1666</v>
      </c>
    </row>
    <row r="19" spans="1:3" s="44" customFormat="1" x14ac:dyDescent="0.25">
      <c r="A19" s="43"/>
      <c r="B19" s="42"/>
    </row>
    <row r="20" spans="1:3" x14ac:dyDescent="0.25">
      <c r="A20" s="43">
        <v>26</v>
      </c>
      <c r="B20" s="42" t="s">
        <v>1657</v>
      </c>
      <c r="C20" t="s">
        <v>1658</v>
      </c>
    </row>
    <row r="21" spans="1:3" x14ac:dyDescent="0.25">
      <c r="C21" t="s">
        <v>1664</v>
      </c>
    </row>
    <row r="22" spans="1:3" x14ac:dyDescent="0.25">
      <c r="C22" t="s">
        <v>1660</v>
      </c>
    </row>
    <row r="23" spans="1:3" x14ac:dyDescent="0.25">
      <c r="C23" t="s">
        <v>1659</v>
      </c>
    </row>
    <row r="24" spans="1:3" x14ac:dyDescent="0.25">
      <c r="A24" s="44"/>
      <c r="C24" s="44"/>
    </row>
    <row r="25" spans="1:3" x14ac:dyDescent="0.25">
      <c r="A25" s="71" t="s">
        <v>1208</v>
      </c>
      <c r="B25" s="42" t="s">
        <v>1209</v>
      </c>
      <c r="C25" s="44" t="s">
        <v>1210</v>
      </c>
    </row>
    <row r="26" spans="1:3" x14ac:dyDescent="0.25">
      <c r="A26" s="71"/>
      <c r="C26" s="99" t="s">
        <v>1661</v>
      </c>
    </row>
    <row r="27" spans="1:3" x14ac:dyDescent="0.25">
      <c r="A27" s="44"/>
      <c r="C27" s="44"/>
    </row>
    <row r="28" spans="1:3" x14ac:dyDescent="0.25">
      <c r="A28" s="43">
        <v>25</v>
      </c>
      <c r="B28" s="42" t="s">
        <v>1146</v>
      </c>
      <c r="C28" s="44" t="s">
        <v>1196</v>
      </c>
    </row>
    <row r="29" spans="1:3" x14ac:dyDescent="0.25">
      <c r="C29" s="44" t="s">
        <v>1198</v>
      </c>
    </row>
    <row r="30" spans="1:3" x14ac:dyDescent="0.25">
      <c r="C30" s="44" t="s">
        <v>1197</v>
      </c>
    </row>
    <row r="31" spans="1:3" x14ac:dyDescent="0.25">
      <c r="A31" s="44"/>
      <c r="C31" s="44"/>
    </row>
    <row r="32" spans="1:3" ht="15.75" x14ac:dyDescent="0.25">
      <c r="A32" s="71" t="s">
        <v>1143</v>
      </c>
      <c r="B32" s="70" t="s">
        <v>1144</v>
      </c>
      <c r="C32" t="s">
        <v>1145</v>
      </c>
    </row>
    <row r="33" spans="1:3" ht="15.75" x14ac:dyDescent="0.25">
      <c r="B33" s="70"/>
    </row>
    <row r="34" spans="1:3" ht="15.75" x14ac:dyDescent="0.25">
      <c r="A34" s="43">
        <v>24</v>
      </c>
      <c r="B34" s="70" t="s">
        <v>1073</v>
      </c>
      <c r="C34" t="s">
        <v>1074</v>
      </c>
    </row>
    <row r="35" spans="1:3" ht="15.75" x14ac:dyDescent="0.25">
      <c r="B35" s="70"/>
      <c r="C35" t="s">
        <v>1075</v>
      </c>
    </row>
    <row r="36" spans="1:3" ht="30" x14ac:dyDescent="0.25">
      <c r="B36" s="70"/>
      <c r="C36" s="65" t="s">
        <v>1078</v>
      </c>
    </row>
    <row r="37" spans="1:3" ht="15.75" x14ac:dyDescent="0.25">
      <c r="B37" s="70"/>
    </row>
    <row r="38" spans="1:3" ht="30" x14ac:dyDescent="0.25">
      <c r="A38" s="66">
        <v>23</v>
      </c>
      <c r="B38" s="69" t="s">
        <v>190</v>
      </c>
      <c r="C38" s="65" t="s">
        <v>192</v>
      </c>
    </row>
    <row r="39" spans="1:3" ht="15.75" x14ac:dyDescent="0.25">
      <c r="A39" s="66"/>
      <c r="B39" s="69"/>
      <c r="C39" t="s">
        <v>193</v>
      </c>
    </row>
    <row r="40" spans="1:3" ht="15.75" x14ac:dyDescent="0.25">
      <c r="B40" s="70"/>
    </row>
    <row r="41" spans="1:3" ht="60" x14ac:dyDescent="0.25">
      <c r="A41" s="63" t="s">
        <v>189</v>
      </c>
      <c r="B41" s="69" t="s">
        <v>187</v>
      </c>
      <c r="C41" s="62" t="s">
        <v>188</v>
      </c>
    </row>
    <row r="43" spans="1:3" x14ac:dyDescent="0.25">
      <c r="A43" s="43">
        <v>22</v>
      </c>
      <c r="B43" s="45">
        <v>43839</v>
      </c>
      <c r="C43" t="s">
        <v>186</v>
      </c>
    </row>
    <row r="45" spans="1:3" x14ac:dyDescent="0.25">
      <c r="A45" s="43">
        <v>21</v>
      </c>
      <c r="B45" s="42" t="s">
        <v>154</v>
      </c>
      <c r="C45" t="s">
        <v>153</v>
      </c>
    </row>
    <row r="46" spans="1:3" x14ac:dyDescent="0.25">
      <c r="C46" t="s">
        <v>152</v>
      </c>
    </row>
    <row r="47" spans="1:3" x14ac:dyDescent="0.25">
      <c r="C47" t="s">
        <v>151</v>
      </c>
    </row>
    <row r="48" spans="1:3" x14ac:dyDescent="0.25">
      <c r="C48" t="s">
        <v>150</v>
      </c>
    </row>
    <row r="49" spans="1:3" x14ac:dyDescent="0.25">
      <c r="A49" s="43" t="s">
        <v>149</v>
      </c>
      <c r="B49" s="42" t="s">
        <v>149</v>
      </c>
    </row>
    <row r="50" spans="1:3" x14ac:dyDescent="0.25">
      <c r="A50" s="43">
        <v>20</v>
      </c>
      <c r="B50" s="42" t="s">
        <v>148</v>
      </c>
      <c r="C50" t="s">
        <v>147</v>
      </c>
    </row>
    <row r="52" spans="1:3" x14ac:dyDescent="0.25">
      <c r="A52" s="43">
        <v>19</v>
      </c>
      <c r="B52" s="45">
        <v>44019</v>
      </c>
      <c r="C52" t="s">
        <v>146</v>
      </c>
    </row>
    <row r="53" spans="1:3" x14ac:dyDescent="0.25">
      <c r="B53" s="45"/>
      <c r="C53" t="s">
        <v>145</v>
      </c>
    </row>
    <row r="54" spans="1:3" x14ac:dyDescent="0.25">
      <c r="B54" s="45"/>
      <c r="C54" t="s">
        <v>144</v>
      </c>
    </row>
    <row r="56" spans="1:3" x14ac:dyDescent="0.25">
      <c r="A56" s="43">
        <v>18</v>
      </c>
      <c r="B56" s="42" t="s">
        <v>143</v>
      </c>
      <c r="C56" t="s">
        <v>142</v>
      </c>
    </row>
    <row r="58" spans="1:3" s="44" customFormat="1" x14ac:dyDescent="0.25">
      <c r="A58" s="43">
        <v>17</v>
      </c>
      <c r="B58" s="45">
        <v>43991</v>
      </c>
      <c r="C58" s="44" t="s">
        <v>141</v>
      </c>
    </row>
    <row r="59" spans="1:3" s="44" customFormat="1" x14ac:dyDescent="0.25">
      <c r="A59" s="43"/>
      <c r="B59" s="45"/>
      <c r="C59" s="43" t="s">
        <v>140</v>
      </c>
    </row>
    <row r="60" spans="1:3" s="44" customFormat="1" x14ac:dyDescent="0.25">
      <c r="A60" s="43"/>
      <c r="B60" s="45"/>
      <c r="C60" s="43"/>
    </row>
    <row r="61" spans="1:3" s="44" customFormat="1" x14ac:dyDescent="0.25">
      <c r="A61" s="43">
        <v>16</v>
      </c>
      <c r="B61" s="45">
        <v>44017</v>
      </c>
      <c r="C61" s="44" t="s">
        <v>139</v>
      </c>
    </row>
    <row r="62" spans="1:3" s="44" customFormat="1" x14ac:dyDescent="0.25">
      <c r="A62" s="43"/>
      <c r="B62" s="42"/>
    </row>
    <row r="63" spans="1:3" s="44" customFormat="1" x14ac:dyDescent="0.25">
      <c r="A63" s="43">
        <v>15</v>
      </c>
      <c r="B63" s="45">
        <v>44047</v>
      </c>
      <c r="C63" s="44" t="s">
        <v>138</v>
      </c>
    </row>
    <row r="64" spans="1:3" s="44" customFormat="1" x14ac:dyDescent="0.25">
      <c r="A64" s="43"/>
      <c r="B64" s="45"/>
      <c r="C64" s="44" t="s">
        <v>137</v>
      </c>
    </row>
    <row r="65" spans="1:4" x14ac:dyDescent="0.25">
      <c r="C65" s="44"/>
    </row>
    <row r="66" spans="1:4" x14ac:dyDescent="0.25">
      <c r="A66" s="43">
        <v>14</v>
      </c>
      <c r="B66" s="45" t="s">
        <v>136</v>
      </c>
      <c r="C66" s="44" t="s">
        <v>135</v>
      </c>
      <c r="D66" s="44"/>
    </row>
    <row r="67" spans="1:4" x14ac:dyDescent="0.25">
      <c r="A67" s="43">
        <v>13</v>
      </c>
      <c r="B67" s="45">
        <v>43924</v>
      </c>
      <c r="C67" s="44" t="s">
        <v>134</v>
      </c>
      <c r="D67" s="44"/>
    </row>
    <row r="68" spans="1:4" x14ac:dyDescent="0.25">
      <c r="C68" s="44"/>
      <c r="D68" s="44"/>
    </row>
    <row r="69" spans="1:4" s="46" customFormat="1" x14ac:dyDescent="0.25">
      <c r="A69" s="43">
        <v>12</v>
      </c>
      <c r="B69" s="45">
        <v>43864</v>
      </c>
      <c r="C69" s="44" t="s">
        <v>133</v>
      </c>
      <c r="D69" s="44"/>
    </row>
    <row r="70" spans="1:4" x14ac:dyDescent="0.25">
      <c r="C70" s="44" t="s">
        <v>132</v>
      </c>
      <c r="D70" s="44"/>
    </row>
    <row r="71" spans="1:4" x14ac:dyDescent="0.25">
      <c r="C71" s="44"/>
      <c r="D71" s="44"/>
    </row>
    <row r="72" spans="1:4" s="44" customFormat="1" x14ac:dyDescent="0.25">
      <c r="A72" s="43">
        <v>11</v>
      </c>
      <c r="B72" s="42" t="s">
        <v>131</v>
      </c>
      <c r="C72" s="44" t="s">
        <v>130</v>
      </c>
    </row>
    <row r="73" spans="1:4" x14ac:dyDescent="0.25">
      <c r="C73" s="44"/>
      <c r="D73" s="44"/>
    </row>
    <row r="74" spans="1:4" x14ac:dyDescent="0.25">
      <c r="A74" s="43">
        <v>10</v>
      </c>
      <c r="B74" s="45" t="s">
        <v>129</v>
      </c>
      <c r="C74" s="44" t="s">
        <v>128</v>
      </c>
      <c r="D74" s="44"/>
    </row>
    <row r="75" spans="1:4" x14ac:dyDescent="0.25">
      <c r="C75" s="44"/>
      <c r="D75" s="44"/>
    </row>
    <row r="76" spans="1:4" s="44" customFormat="1" x14ac:dyDescent="0.25">
      <c r="A76" s="43">
        <v>9</v>
      </c>
      <c r="B76" s="45">
        <v>43797</v>
      </c>
      <c r="C76" s="44" t="s">
        <v>127</v>
      </c>
    </row>
    <row r="77" spans="1:4" s="44" customFormat="1" x14ac:dyDescent="0.25">
      <c r="A77" s="43"/>
      <c r="B77" s="42"/>
      <c r="C77" s="44" t="s">
        <v>126</v>
      </c>
    </row>
    <row r="78" spans="1:4" s="44" customFormat="1" x14ac:dyDescent="0.25">
      <c r="A78" s="43"/>
      <c r="B78" s="42"/>
    </row>
    <row r="79" spans="1:4" x14ac:dyDescent="0.25">
      <c r="A79" s="43">
        <v>8</v>
      </c>
      <c r="B79" s="45">
        <v>43748</v>
      </c>
      <c r="C79" s="44" t="s">
        <v>125</v>
      </c>
      <c r="D79" s="44"/>
    </row>
    <row r="80" spans="1:4" x14ac:dyDescent="0.25">
      <c r="C80" s="44" t="s">
        <v>124</v>
      </c>
      <c r="D80" s="44"/>
    </row>
    <row r="81" spans="1:4" x14ac:dyDescent="0.25">
      <c r="C81" s="44" t="s">
        <v>123</v>
      </c>
      <c r="D81" s="44"/>
    </row>
    <row r="82" spans="1:4" x14ac:dyDescent="0.25">
      <c r="C82" s="44" t="s">
        <v>122</v>
      </c>
      <c r="D82" s="44"/>
    </row>
    <row r="83" spans="1:4" x14ac:dyDescent="0.25">
      <c r="C83" s="44"/>
      <c r="D83" s="44"/>
    </row>
    <row r="84" spans="1:4" x14ac:dyDescent="0.25">
      <c r="A84" s="43">
        <v>7</v>
      </c>
      <c r="B84" s="45">
        <v>43719</v>
      </c>
      <c r="C84" s="44" t="s">
        <v>121</v>
      </c>
      <c r="D84" s="44"/>
    </row>
    <row r="85" spans="1:4" x14ac:dyDescent="0.25">
      <c r="C85" s="44" t="s">
        <v>120</v>
      </c>
      <c r="D85" s="44"/>
    </row>
    <row r="86" spans="1:4" x14ac:dyDescent="0.25">
      <c r="C86" s="44" t="s">
        <v>119</v>
      </c>
      <c r="D86" s="44"/>
    </row>
    <row r="87" spans="1:4" x14ac:dyDescent="0.25">
      <c r="C87" s="44" t="s">
        <v>118</v>
      </c>
      <c r="D87" s="44"/>
    </row>
    <row r="88" spans="1:4" x14ac:dyDescent="0.25">
      <c r="C88" s="44" t="s">
        <v>117</v>
      </c>
      <c r="D88" s="44"/>
    </row>
    <row r="89" spans="1:4" x14ac:dyDescent="0.25">
      <c r="C89" s="44" t="s">
        <v>116</v>
      </c>
      <c r="D89" s="44"/>
    </row>
    <row r="90" spans="1:4" x14ac:dyDescent="0.25">
      <c r="C90" s="44"/>
      <c r="D90" s="44"/>
    </row>
    <row r="91" spans="1:4" x14ac:dyDescent="0.25">
      <c r="A91" s="43">
        <v>6</v>
      </c>
      <c r="B91" s="45">
        <v>43696</v>
      </c>
      <c r="C91" s="44" t="s">
        <v>115</v>
      </c>
      <c r="D91" s="44"/>
    </row>
    <row r="92" spans="1:4" x14ac:dyDescent="0.25">
      <c r="B92" s="45"/>
      <c r="C92" s="44" t="s">
        <v>114</v>
      </c>
      <c r="D92" s="44"/>
    </row>
    <row r="93" spans="1:4" x14ac:dyDescent="0.25">
      <c r="C93" s="44" t="s">
        <v>113</v>
      </c>
      <c r="D93" s="44"/>
    </row>
    <row r="94" spans="1:4" x14ac:dyDescent="0.25">
      <c r="C94" s="44" t="s">
        <v>112</v>
      </c>
      <c r="D94" s="44"/>
    </row>
    <row r="95" spans="1:4" x14ac:dyDescent="0.25">
      <c r="C95" s="44"/>
      <c r="D95" s="44"/>
    </row>
    <row r="96" spans="1:4" x14ac:dyDescent="0.25">
      <c r="C96" s="44"/>
      <c r="D96" s="44"/>
    </row>
    <row r="97" spans="3:4" x14ac:dyDescent="0.25">
      <c r="C97" s="44"/>
      <c r="D97" s="44"/>
    </row>
    <row r="98" spans="3:4" x14ac:dyDescent="0.25">
      <c r="C98" s="44"/>
      <c r="D98" s="4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D39"/>
  <sheetViews>
    <sheetView workbookViewId="0">
      <selection activeCell="B11" sqref="B11"/>
    </sheetView>
  </sheetViews>
  <sheetFormatPr defaultRowHeight="15" x14ac:dyDescent="0.25"/>
  <cols>
    <col min="2" max="2" width="102.5703125" customWidth="1"/>
    <col min="3" max="3" width="4.140625" customWidth="1"/>
    <col min="4" max="4" width="69.140625" customWidth="1"/>
  </cols>
  <sheetData>
    <row r="1" spans="2:4" x14ac:dyDescent="0.25">
      <c r="B1" s="61"/>
    </row>
    <row r="2" spans="2:4" s="59" customFormat="1" ht="44.25" customHeight="1" x14ac:dyDescent="0.4">
      <c r="B2" s="60" t="s">
        <v>185</v>
      </c>
    </row>
    <row r="4" spans="2:4" x14ac:dyDescent="0.25">
      <c r="B4" s="46"/>
    </row>
    <row r="5" spans="2:4" s="58" customFormat="1" ht="18.75" x14ac:dyDescent="0.3">
      <c r="B5" s="58" t="s">
        <v>1065</v>
      </c>
      <c r="D5" s="68" t="s">
        <v>1199</v>
      </c>
    </row>
    <row r="6" spans="2:4" s="49" customFormat="1" ht="33.75" customHeight="1" x14ac:dyDescent="0.25">
      <c r="B6" s="52" t="s">
        <v>184</v>
      </c>
    </row>
    <row r="7" spans="2:4" ht="45" x14ac:dyDescent="0.25">
      <c r="B7" s="53" t="s">
        <v>183</v>
      </c>
    </row>
    <row r="8" spans="2:4" x14ac:dyDescent="0.25">
      <c r="B8" s="53" t="s">
        <v>1663</v>
      </c>
    </row>
    <row r="9" spans="2:4" x14ac:dyDescent="0.25">
      <c r="B9" s="53" t="s">
        <v>1662</v>
      </c>
    </row>
    <row r="10" spans="2:4" x14ac:dyDescent="0.25">
      <c r="B10" s="53" t="s">
        <v>182</v>
      </c>
    </row>
    <row r="11" spans="2:4" x14ac:dyDescent="0.25">
      <c r="B11" s="53" t="s">
        <v>181</v>
      </c>
    </row>
    <row r="12" spans="2:4" s="49" customFormat="1" ht="30.75" customHeight="1" x14ac:dyDescent="0.25">
      <c r="B12" s="52" t="s">
        <v>180</v>
      </c>
    </row>
    <row r="13" spans="2:4" x14ac:dyDescent="0.25">
      <c r="B13" s="53" t="s">
        <v>1066</v>
      </c>
    </row>
    <row r="14" spans="2:4" s="49" customFormat="1" ht="31.5" customHeight="1" x14ac:dyDescent="0.25">
      <c r="B14" s="52" t="s">
        <v>179</v>
      </c>
    </row>
    <row r="15" spans="2:4" x14ac:dyDescent="0.25">
      <c r="B15" s="53" t="s">
        <v>178</v>
      </c>
      <c r="D15" t="s">
        <v>1067</v>
      </c>
    </row>
    <row r="16" spans="2:4" x14ac:dyDescent="0.25">
      <c r="B16" s="53" t="s">
        <v>177</v>
      </c>
      <c r="D16" t="s">
        <v>1068</v>
      </c>
    </row>
    <row r="17" spans="2:4" ht="30" x14ac:dyDescent="0.25">
      <c r="B17" s="53" t="s">
        <v>176</v>
      </c>
      <c r="D17" s="65" t="s">
        <v>1070</v>
      </c>
    </row>
    <row r="18" spans="2:4" s="54" customFormat="1" x14ac:dyDescent="0.25">
      <c r="B18" s="57" t="s">
        <v>194</v>
      </c>
      <c r="D18" t="s">
        <v>1069</v>
      </c>
    </row>
    <row r="19" spans="2:4" x14ac:dyDescent="0.25">
      <c r="B19" s="53" t="s">
        <v>175</v>
      </c>
      <c r="D19" t="s">
        <v>1071</v>
      </c>
    </row>
    <row r="20" spans="2:4" x14ac:dyDescent="0.25">
      <c r="B20" s="53" t="s">
        <v>174</v>
      </c>
      <c r="D20" t="s">
        <v>1072</v>
      </c>
    </row>
    <row r="21" spans="2:4" x14ac:dyDescent="0.25">
      <c r="B21" s="53" t="s">
        <v>173</v>
      </c>
    </row>
    <row r="22" spans="2:4" x14ac:dyDescent="0.25">
      <c r="B22" s="56"/>
    </row>
    <row r="23" spans="2:4" ht="30" x14ac:dyDescent="0.25">
      <c r="B23" s="53" t="s">
        <v>172</v>
      </c>
    </row>
    <row r="24" spans="2:4" x14ac:dyDescent="0.25">
      <c r="B24" s="53" t="s">
        <v>171</v>
      </c>
    </row>
    <row r="25" spans="2:4" s="54" customFormat="1" x14ac:dyDescent="0.25">
      <c r="B25" s="55" t="s">
        <v>170</v>
      </c>
    </row>
    <row r="26" spans="2:4" x14ac:dyDescent="0.25">
      <c r="B26" s="53" t="s">
        <v>169</v>
      </c>
    </row>
    <row r="27" spans="2:4" x14ac:dyDescent="0.25">
      <c r="B27" s="53" t="s">
        <v>168</v>
      </c>
    </row>
    <row r="28" spans="2:4" x14ac:dyDescent="0.25">
      <c r="B28" s="53" t="s">
        <v>167</v>
      </c>
    </row>
    <row r="29" spans="2:4" s="49" customFormat="1" ht="42" customHeight="1" x14ac:dyDescent="0.25">
      <c r="B29" s="52" t="s">
        <v>166</v>
      </c>
      <c r="D29" s="65" t="s">
        <v>1077</v>
      </c>
    </row>
    <row r="30" spans="2:4" s="49" customFormat="1" ht="45" customHeight="1" x14ac:dyDescent="0.25">
      <c r="B30" s="52" t="s">
        <v>165</v>
      </c>
      <c r="D30" s="49" t="s">
        <v>1076</v>
      </c>
    </row>
    <row r="31" spans="2:4" s="49" customFormat="1" ht="25.5" customHeight="1" x14ac:dyDescent="0.25">
      <c r="B31" s="52" t="s">
        <v>164</v>
      </c>
    </row>
    <row r="32" spans="2:4" s="49" customFormat="1" ht="27" customHeight="1" x14ac:dyDescent="0.25">
      <c r="B32" s="52" t="s">
        <v>163</v>
      </c>
    </row>
    <row r="33" spans="2:2" s="49" customFormat="1" ht="61.5" customHeight="1" x14ac:dyDescent="0.25">
      <c r="B33" s="52" t="s">
        <v>162</v>
      </c>
    </row>
    <row r="34" spans="2:2" s="49" customFormat="1" ht="28.5" customHeight="1" x14ac:dyDescent="0.25">
      <c r="B34" s="52" t="s">
        <v>161</v>
      </c>
    </row>
    <row r="35" spans="2:2" s="49" customFormat="1" ht="30" customHeight="1" x14ac:dyDescent="0.25">
      <c r="B35" s="51" t="s">
        <v>160</v>
      </c>
    </row>
    <row r="36" spans="2:2" s="49" customFormat="1" ht="32.25" customHeight="1" x14ac:dyDescent="0.25">
      <c r="B36" s="50" t="s">
        <v>159</v>
      </c>
    </row>
    <row r="37" spans="2:2" ht="30" x14ac:dyDescent="0.25">
      <c r="B37" s="48" t="s">
        <v>158</v>
      </c>
    </row>
    <row r="38" spans="2:2" ht="30" x14ac:dyDescent="0.25">
      <c r="B38" s="48" t="s">
        <v>157</v>
      </c>
    </row>
    <row r="39" spans="2:2" x14ac:dyDescent="0.25">
      <c r="B39" s="48" t="s">
        <v>156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42"/>
  <sheetViews>
    <sheetView topLeftCell="A15" workbookViewId="0">
      <selection activeCell="F40" sqref="F40"/>
    </sheetView>
  </sheetViews>
  <sheetFormatPr defaultColWidth="11.42578125" defaultRowHeight="15" x14ac:dyDescent="0.25"/>
  <cols>
    <col min="1" max="1" width="8" customWidth="1"/>
    <col min="2" max="2" width="25" customWidth="1"/>
    <col min="24" max="24" width="6" customWidth="1"/>
  </cols>
  <sheetData>
    <row r="1" spans="1:29" x14ac:dyDescent="0.25">
      <c r="A1" s="1" t="s">
        <v>0</v>
      </c>
      <c r="B1" s="1" t="s">
        <v>1</v>
      </c>
      <c r="C1" s="1" t="s">
        <v>2</v>
      </c>
      <c r="D1" s="2" t="s">
        <v>3</v>
      </c>
      <c r="E1" s="3" t="s">
        <v>4</v>
      </c>
      <c r="F1" s="4" t="s">
        <v>5</v>
      </c>
      <c r="G1" s="4" t="s">
        <v>6</v>
      </c>
      <c r="H1" s="4" t="s">
        <v>7</v>
      </c>
      <c r="I1" s="4" t="s">
        <v>8</v>
      </c>
      <c r="J1" s="4" t="s">
        <v>9</v>
      </c>
      <c r="K1" s="4" t="s">
        <v>10</v>
      </c>
      <c r="L1" s="4" t="s">
        <v>11</v>
      </c>
      <c r="M1" s="4" t="s">
        <v>12</v>
      </c>
      <c r="N1" s="4" t="s">
        <v>13</v>
      </c>
      <c r="O1" s="4" t="s">
        <v>14</v>
      </c>
      <c r="P1" s="4" t="s">
        <v>15</v>
      </c>
      <c r="Q1" s="4" t="s">
        <v>16</v>
      </c>
      <c r="R1" s="5" t="s">
        <v>17</v>
      </c>
      <c r="S1" s="5" t="s">
        <v>18</v>
      </c>
      <c r="T1" s="5" t="s">
        <v>19</v>
      </c>
      <c r="U1" s="5" t="s">
        <v>20</v>
      </c>
      <c r="V1" s="5" t="s">
        <v>21</v>
      </c>
      <c r="W1" s="5" t="s">
        <v>22</v>
      </c>
      <c r="X1" t="s">
        <v>23</v>
      </c>
    </row>
    <row r="2" spans="1:29" x14ac:dyDescent="0.25">
      <c r="A2" t="s">
        <v>24</v>
      </c>
      <c r="B2" t="s">
        <v>25</v>
      </c>
      <c r="C2" t="s">
        <v>26</v>
      </c>
      <c r="D2" s="6">
        <v>0</v>
      </c>
      <c r="E2" s="7">
        <f>D2+$Y$10</f>
        <v>-6255</v>
      </c>
      <c r="F2" s="8">
        <v>0</v>
      </c>
      <c r="G2" s="8">
        <v>0</v>
      </c>
      <c r="H2" s="8">
        <v>0</v>
      </c>
      <c r="I2" s="8">
        <v>0</v>
      </c>
      <c r="J2" s="8">
        <v>-6255</v>
      </c>
      <c r="K2" s="8">
        <v>44116.743804350866</v>
      </c>
      <c r="L2" s="8">
        <v>-6255</v>
      </c>
      <c r="M2" s="8">
        <v>44116.743804350866</v>
      </c>
      <c r="N2" s="8">
        <v>0</v>
      </c>
      <c r="O2" s="8">
        <v>0</v>
      </c>
      <c r="P2" s="8">
        <f>D2-F2/2</f>
        <v>0</v>
      </c>
      <c r="Q2" s="8">
        <f>D2+F2/2</f>
        <v>0</v>
      </c>
      <c r="R2" s="9">
        <f>J2*$AB$7+K2*$AC$7</f>
        <v>3054.0735551465423</v>
      </c>
      <c r="S2" s="9">
        <f>K2*$AB$7-J2*$AC$7+$Z$8</f>
        <v>44453.174730478873</v>
      </c>
      <c r="T2" s="9">
        <f>L2*$AB$7+M2*$AC$7</f>
        <v>3054.0735551465423</v>
      </c>
      <c r="U2" s="9">
        <f>M2*$AB$7-L2*$AC$7+$Z$8</f>
        <v>44453.174730478873</v>
      </c>
      <c r="V2" s="9">
        <f>N2+$Z$7</f>
        <v>-12</v>
      </c>
      <c r="W2" s="9">
        <f>O2+$Z$7</f>
        <v>-12</v>
      </c>
    </row>
    <row r="3" spans="1:29" x14ac:dyDescent="0.25">
      <c r="A3" t="s">
        <v>24</v>
      </c>
      <c r="B3" t="s">
        <v>201</v>
      </c>
      <c r="C3" t="s">
        <v>27</v>
      </c>
      <c r="D3" s="6">
        <v>0</v>
      </c>
      <c r="E3" s="7">
        <f>D3+$Y$10</f>
        <v>-6255</v>
      </c>
      <c r="F3" s="8">
        <v>0</v>
      </c>
      <c r="G3" s="8">
        <v>0</v>
      </c>
      <c r="H3" s="8">
        <v>0</v>
      </c>
      <c r="I3" s="8">
        <v>0</v>
      </c>
      <c r="J3" s="8">
        <v>-6255</v>
      </c>
      <c r="K3" s="8">
        <v>44116.743804350866</v>
      </c>
      <c r="L3" s="8">
        <v>-6255</v>
      </c>
      <c r="M3" s="8">
        <v>44116.743804350866</v>
      </c>
      <c r="N3" s="8">
        <v>0</v>
      </c>
      <c r="O3" s="8">
        <v>0</v>
      </c>
      <c r="P3" s="8">
        <f>D3-F3/2</f>
        <v>0</v>
      </c>
      <c r="Q3" s="8">
        <f>D3+F3/2</f>
        <v>0</v>
      </c>
      <c r="R3" s="9">
        <f>J3*$AB$7+K3*$AC$7</f>
        <v>3054.0735551465423</v>
      </c>
      <c r="S3" s="9">
        <f>K3*$AB$7-J3*$AC$7+$Z$8</f>
        <v>44453.174730478873</v>
      </c>
      <c r="T3" s="9">
        <f>L3*$AB$7+M3*$AC$7</f>
        <v>3054.0735551465423</v>
      </c>
      <c r="U3" s="9">
        <f>M3*$AB$7-L3*$AC$7+$Z$8</f>
        <v>44453.174730478873</v>
      </c>
      <c r="V3" s="9">
        <f>N3+$Z$7</f>
        <v>-12</v>
      </c>
      <c r="W3" s="9">
        <f>O3+$Z$7</f>
        <v>-12</v>
      </c>
      <c r="Y3" s="10">
        <v>1</v>
      </c>
      <c r="Z3" s="11" t="s">
        <v>28</v>
      </c>
    </row>
    <row r="4" spans="1:29" x14ac:dyDescent="0.25">
      <c r="A4" t="s">
        <v>29</v>
      </c>
      <c r="B4" t="s">
        <v>202</v>
      </c>
      <c r="C4" t="s">
        <v>30</v>
      </c>
      <c r="D4" s="6">
        <v>700</v>
      </c>
      <c r="E4" s="7">
        <f>D4+$Y$10</f>
        <v>-5555</v>
      </c>
      <c r="F4" s="8">
        <v>850</v>
      </c>
      <c r="G4" s="8">
        <v>0</v>
      </c>
      <c r="H4" s="8">
        <v>425</v>
      </c>
      <c r="I4" s="8">
        <v>425</v>
      </c>
      <c r="J4" s="8">
        <v>-5980</v>
      </c>
      <c r="K4" s="8">
        <v>44116.743804350866</v>
      </c>
      <c r="L4" s="8">
        <v>-5130</v>
      </c>
      <c r="M4" s="8">
        <v>44116.743804350866</v>
      </c>
      <c r="N4" s="8">
        <v>0</v>
      </c>
      <c r="O4" s="8">
        <v>0</v>
      </c>
      <c r="P4" s="8">
        <f>D4-F4/2</f>
        <v>275</v>
      </c>
      <c r="Q4" s="8">
        <f>D4+F4/2</f>
        <v>1125</v>
      </c>
      <c r="R4" s="9">
        <f>J4*$AB$7+K4*$AC$7</f>
        <v>3323.0641453483395</v>
      </c>
      <c r="S4" s="9">
        <f>K4*$AB$7-J4*$AC$7+$Z$8</f>
        <v>44395.999015503992</v>
      </c>
      <c r="T4" s="9">
        <f>L4*$AB$7+M4*$AC$7</f>
        <v>4154.4896059720741</v>
      </c>
      <c r="U4" s="9">
        <f>M4*$AB$7-L4*$AC$7+$Z$8</f>
        <v>44219.274078308896</v>
      </c>
      <c r="V4" s="9">
        <f>N4+$Z$7</f>
        <v>-12</v>
      </c>
      <c r="W4" s="9">
        <f>O4+$Z$7</f>
        <v>-12</v>
      </c>
      <c r="Y4" s="12">
        <v>0</v>
      </c>
      <c r="Z4" s="12" t="s">
        <v>31</v>
      </c>
      <c r="AA4" s="12"/>
      <c r="AB4" s="12"/>
      <c r="AC4" s="12"/>
    </row>
    <row r="5" spans="1:29" x14ac:dyDescent="0.25">
      <c r="A5" t="s">
        <v>29</v>
      </c>
      <c r="B5" t="s">
        <v>203</v>
      </c>
      <c r="C5" t="s">
        <v>30</v>
      </c>
      <c r="D5" s="6">
        <v>1770</v>
      </c>
      <c r="E5" s="7">
        <f>D5+$Y$10</f>
        <v>-4485</v>
      </c>
      <c r="F5" s="8">
        <v>850</v>
      </c>
      <c r="G5" s="8">
        <v>0</v>
      </c>
      <c r="H5" s="8">
        <v>425</v>
      </c>
      <c r="I5" s="8">
        <v>425</v>
      </c>
      <c r="J5" s="8">
        <v>-4910</v>
      </c>
      <c r="K5" s="8">
        <v>44116.743804350866</v>
      </c>
      <c r="L5" s="8">
        <v>-4060</v>
      </c>
      <c r="M5" s="8">
        <v>44116.743804350866</v>
      </c>
      <c r="N5" s="8">
        <v>0</v>
      </c>
      <c r="O5" s="8">
        <v>0</v>
      </c>
      <c r="P5" s="8">
        <f>D5-F5/2</f>
        <v>1345</v>
      </c>
      <c r="Q5" s="8">
        <f>D5+F5/2</f>
        <v>2195</v>
      </c>
      <c r="R5" s="9">
        <f>J5*$AB$7+K5*$AC$7</f>
        <v>4369.6820781335109</v>
      </c>
      <c r="S5" s="9">
        <f>K5*$AB$7-J5*$AC$7+$Z$8</f>
        <v>44173.533506328989</v>
      </c>
      <c r="T5" s="9">
        <f>L5*$AB$7+M5*$AC$7</f>
        <v>5201.1075387572455</v>
      </c>
      <c r="U5" s="9">
        <f>M5*$AB$7-L5*$AC$7+$Z$8</f>
        <v>43996.808569133893</v>
      </c>
      <c r="V5" s="9">
        <f>N5+$Z$7</f>
        <v>-12</v>
      </c>
      <c r="W5" s="9">
        <f>O5+$Z$7</f>
        <v>-12</v>
      </c>
      <c r="Y5" s="12">
        <v>1</v>
      </c>
      <c r="Z5" s="12" t="s">
        <v>32</v>
      </c>
      <c r="AA5" s="12"/>
      <c r="AB5" s="12"/>
      <c r="AC5" s="12"/>
    </row>
    <row r="6" spans="1:29" x14ac:dyDescent="0.25">
      <c r="A6" t="s">
        <v>24</v>
      </c>
      <c r="B6" t="s">
        <v>204</v>
      </c>
      <c r="C6" t="s">
        <v>33</v>
      </c>
      <c r="D6" s="6">
        <v>6255</v>
      </c>
      <c r="E6" s="7">
        <f>D6+$Y$10</f>
        <v>0</v>
      </c>
      <c r="F6" s="8">
        <v>0</v>
      </c>
      <c r="G6" s="8">
        <v>0</v>
      </c>
      <c r="H6" s="8">
        <v>0</v>
      </c>
      <c r="I6" s="8">
        <v>0</v>
      </c>
      <c r="J6" s="8">
        <v>0</v>
      </c>
      <c r="K6" s="8">
        <v>44116.743804350866</v>
      </c>
      <c r="L6" s="8">
        <v>0</v>
      </c>
      <c r="M6" s="8">
        <v>44116.743804350866</v>
      </c>
      <c r="N6" s="8">
        <v>0</v>
      </c>
      <c r="O6" s="8">
        <v>0</v>
      </c>
      <c r="P6" s="8">
        <f>D6-F6/2</f>
        <v>6255</v>
      </c>
      <c r="Q6" s="8">
        <f>D6+F6/2</f>
        <v>6255</v>
      </c>
      <c r="R6" s="9">
        <f>J6*$AB$7+K6*$AC$7</f>
        <v>9172.3867977364971</v>
      </c>
      <c r="S6" s="9">
        <f>K6*$AB$7-J6*$AC$7+$Z$8</f>
        <v>43152.687104413788</v>
      </c>
      <c r="T6" s="9">
        <f>L6*$AB$7+M6*$AC$7</f>
        <v>9172.3867977364971</v>
      </c>
      <c r="U6" s="9">
        <f>M6*$AB$7-L6*$AC$7+$Z$8</f>
        <v>43152.687104413788</v>
      </c>
      <c r="V6" s="9">
        <f>N6+$Z$7</f>
        <v>-12</v>
      </c>
      <c r="W6" s="9">
        <f>O6+$Z$7</f>
        <v>-12</v>
      </c>
      <c r="Y6" s="12">
        <v>2</v>
      </c>
      <c r="Z6" s="12" t="s">
        <v>34</v>
      </c>
      <c r="AA6" s="12"/>
      <c r="AB6" s="12"/>
      <c r="AC6" s="12"/>
    </row>
    <row r="7" spans="1:29" x14ac:dyDescent="0.25">
      <c r="A7" t="s">
        <v>37</v>
      </c>
      <c r="B7" t="s">
        <v>205</v>
      </c>
      <c r="C7" t="s">
        <v>38</v>
      </c>
      <c r="D7" s="6">
        <v>6989.9999999999991</v>
      </c>
      <c r="E7" s="7">
        <f>D7+$Y$10</f>
        <v>734.99999999999909</v>
      </c>
      <c r="F7" s="8">
        <v>340</v>
      </c>
      <c r="G7" s="8">
        <v>0</v>
      </c>
      <c r="H7" s="8">
        <v>170</v>
      </c>
      <c r="I7" s="8">
        <v>170</v>
      </c>
      <c r="J7" s="8">
        <v>565</v>
      </c>
      <c r="K7" s="8">
        <v>44116.743804350866</v>
      </c>
      <c r="L7" s="8">
        <v>905</v>
      </c>
      <c r="M7" s="8">
        <v>44116.743804350866</v>
      </c>
      <c r="N7" s="8">
        <v>0</v>
      </c>
      <c r="O7" s="8">
        <v>0</v>
      </c>
      <c r="P7" s="8">
        <f>D7-F7/2</f>
        <v>6819.9999999999991</v>
      </c>
      <c r="Q7" s="8">
        <f>D7+F7/2</f>
        <v>7159.9999999999991</v>
      </c>
      <c r="R7" s="9">
        <f>J7*$AB$7+K7*$AC$7</f>
        <v>9725.0401921510966</v>
      </c>
      <c r="S7" s="9">
        <f>K7*$AB$7-J7*$AC$7+$Z$8</f>
        <v>43035.216999101751</v>
      </c>
      <c r="T7" s="9">
        <f>L7*$AB$7+M7*$AC$7</f>
        <v>10057.610376400591</v>
      </c>
      <c r="U7" s="9">
        <f>M7*$AB$7-L7*$AC$7+$Z$8</f>
        <v>42964.527024223717</v>
      </c>
      <c r="V7" s="9">
        <f>N7+$Z$7</f>
        <v>-12</v>
      </c>
      <c r="W7" s="9">
        <f>O7+$Z$7</f>
        <v>-12</v>
      </c>
      <c r="Y7" s="12" t="s">
        <v>35</v>
      </c>
      <c r="Z7" s="12">
        <f>IF(Y3=1,-12,0)</f>
        <v>-12</v>
      </c>
      <c r="AA7" s="12" t="s">
        <v>36</v>
      </c>
      <c r="AB7" s="12">
        <f>COS(RADIANS(Z7))</f>
        <v>0.97814760073380569</v>
      </c>
      <c r="AC7" s="12">
        <f>-SIN(RADIANS(Z7))</f>
        <v>0.20791169081775934</v>
      </c>
    </row>
    <row r="8" spans="1:29" x14ac:dyDescent="0.25">
      <c r="A8" t="s">
        <v>37</v>
      </c>
      <c r="B8" t="s">
        <v>1647</v>
      </c>
      <c r="C8" t="s">
        <v>1648</v>
      </c>
      <c r="D8" s="6">
        <v>7204.9999999999991</v>
      </c>
      <c r="E8" s="7">
        <f>D8+$Y$10</f>
        <v>949.99999999999909</v>
      </c>
      <c r="F8" s="8">
        <v>0</v>
      </c>
      <c r="G8" s="8">
        <v>0</v>
      </c>
      <c r="H8" s="8">
        <v>0</v>
      </c>
      <c r="I8" s="8">
        <v>0</v>
      </c>
      <c r="J8" s="8">
        <v>950</v>
      </c>
      <c r="K8" s="8">
        <v>44116.743804350866</v>
      </c>
      <c r="L8" s="8">
        <v>950</v>
      </c>
      <c r="M8" s="8">
        <v>44116.743804350866</v>
      </c>
      <c r="N8" s="8">
        <v>0</v>
      </c>
      <c r="O8" s="8">
        <v>0</v>
      </c>
      <c r="P8" s="8">
        <f>D8-F8/2</f>
        <v>7204.9999999999991</v>
      </c>
      <c r="Q8" s="8">
        <f>D8+F8/2</f>
        <v>7204.9999999999991</v>
      </c>
      <c r="R8" s="9">
        <f>J8*$AB$7+K8*$AC$7</f>
        <v>10101.627018433612</v>
      </c>
      <c r="S8" s="9">
        <f>K8*$AB$7-J8*$AC$7+$Z$8</f>
        <v>42955.170998136913</v>
      </c>
      <c r="T8" s="9">
        <f>L8*$AB$7+M8*$AC$7</f>
        <v>10101.627018433612</v>
      </c>
      <c r="U8" s="9">
        <f>M8*$AB$7-L8*$AC$7+$Z$8</f>
        <v>42955.170998136913</v>
      </c>
      <c r="V8" s="9">
        <f>N8+$Z$7</f>
        <v>-12</v>
      </c>
      <c r="W8" s="9">
        <f>O8+$Z$7</f>
        <v>-12</v>
      </c>
      <c r="Y8" s="12" t="s">
        <v>39</v>
      </c>
      <c r="Z8" s="12">
        <f>IF(Y3=2,-K2,0)</f>
        <v>0</v>
      </c>
      <c r="AA8" s="12" t="s">
        <v>40</v>
      </c>
      <c r="AB8" s="12"/>
      <c r="AC8" s="12"/>
    </row>
    <row r="9" spans="1:29" x14ac:dyDescent="0.25">
      <c r="A9" t="s">
        <v>41</v>
      </c>
      <c r="B9" t="s">
        <v>1149</v>
      </c>
      <c r="C9" t="s">
        <v>1150</v>
      </c>
      <c r="D9" s="6">
        <v>7264.9999999999991</v>
      </c>
      <c r="E9" s="7">
        <f>D9+$Y$10</f>
        <v>1009.9999999999991</v>
      </c>
      <c r="F9" s="8">
        <v>40</v>
      </c>
      <c r="G9" s="8">
        <v>0</v>
      </c>
      <c r="H9" s="8">
        <v>20</v>
      </c>
      <c r="I9" s="8">
        <v>20</v>
      </c>
      <c r="J9" s="8">
        <v>990</v>
      </c>
      <c r="K9" s="8">
        <v>44116.743804350866</v>
      </c>
      <c r="L9" s="8">
        <v>1030</v>
      </c>
      <c r="M9" s="8">
        <v>44116.743804350866</v>
      </c>
      <c r="N9" s="8">
        <v>0</v>
      </c>
      <c r="O9" s="8">
        <v>0</v>
      </c>
      <c r="P9" s="8">
        <f>D9-F9/2</f>
        <v>7244.9999999999991</v>
      </c>
      <c r="Q9" s="8">
        <f>D9+F9/2</f>
        <v>7284.9999999999991</v>
      </c>
      <c r="R9" s="9">
        <f>J9*$AB$7+K9*$AC$7</f>
        <v>10140.752922462965</v>
      </c>
      <c r="S9" s="9">
        <f>K9*$AB$7-J9*$AC$7+$Z$8</f>
        <v>42946.854530504206</v>
      </c>
      <c r="T9" s="9">
        <f>L9*$AB$7+M9*$AC$7</f>
        <v>10179.878826492317</v>
      </c>
      <c r="U9" s="9">
        <f>M9*$AB$7-L9*$AC$7+$Z$8</f>
        <v>42938.538062871499</v>
      </c>
      <c r="V9" s="9">
        <f>N9+$Z$7</f>
        <v>-12</v>
      </c>
      <c r="W9" s="9">
        <f>O9+$Z$7</f>
        <v>-12</v>
      </c>
    </row>
    <row r="10" spans="1:29" x14ac:dyDescent="0.25">
      <c r="A10" t="s">
        <v>37</v>
      </c>
      <c r="B10" t="s">
        <v>1649</v>
      </c>
      <c r="C10" t="s">
        <v>1650</v>
      </c>
      <c r="D10" s="6">
        <v>7324.9999999999991</v>
      </c>
      <c r="E10" s="7">
        <f>D10+$Y$10</f>
        <v>1069.9999999999991</v>
      </c>
      <c r="F10" s="8">
        <v>0</v>
      </c>
      <c r="G10" s="8">
        <v>0</v>
      </c>
      <c r="H10" s="8">
        <v>0</v>
      </c>
      <c r="I10" s="8">
        <v>0</v>
      </c>
      <c r="J10" s="8">
        <v>1070</v>
      </c>
      <c r="K10" s="8">
        <v>44116.743804350866</v>
      </c>
      <c r="L10" s="8">
        <v>1070</v>
      </c>
      <c r="M10" s="8">
        <v>44116.743804350866</v>
      </c>
      <c r="N10" s="8">
        <v>0</v>
      </c>
      <c r="O10" s="8">
        <v>0</v>
      </c>
      <c r="P10" s="8">
        <f>D10-F10/2</f>
        <v>7324.9999999999991</v>
      </c>
      <c r="Q10" s="8">
        <f>D10+F10/2</f>
        <v>7324.9999999999991</v>
      </c>
      <c r="R10" s="9">
        <f>J10*$AB$7+K10*$AC$7</f>
        <v>10219.004730521669</v>
      </c>
      <c r="S10" s="9">
        <f>K10*$AB$7-J10*$AC$7+$Z$8</f>
        <v>42930.221595238785</v>
      </c>
      <c r="T10" s="9">
        <f>L10*$AB$7+M10*$AC$7</f>
        <v>10219.004730521669</v>
      </c>
      <c r="U10" s="9">
        <f>M10*$AB$7-L10*$AC$7+$Z$8</f>
        <v>42930.221595238785</v>
      </c>
      <c r="V10" s="9">
        <f>N10+$Z$7</f>
        <v>-12</v>
      </c>
      <c r="W10" s="9">
        <f>O10+$Z$7</f>
        <v>-12</v>
      </c>
      <c r="Y10" s="13">
        <v>-6255</v>
      </c>
      <c r="Z10" s="13" t="s">
        <v>42</v>
      </c>
    </row>
    <row r="11" spans="1:29" x14ac:dyDescent="0.25">
      <c r="A11" t="s">
        <v>37</v>
      </c>
      <c r="B11" t="s">
        <v>206</v>
      </c>
      <c r="C11" t="s">
        <v>38</v>
      </c>
      <c r="D11" s="6">
        <v>7925</v>
      </c>
      <c r="E11" s="7">
        <f>D11+$Y$10</f>
        <v>1670</v>
      </c>
      <c r="F11" s="8">
        <v>340</v>
      </c>
      <c r="G11" s="8">
        <v>0</v>
      </c>
      <c r="H11" s="8">
        <v>170</v>
      </c>
      <c r="I11" s="8">
        <v>170</v>
      </c>
      <c r="J11" s="8">
        <v>1500</v>
      </c>
      <c r="K11" s="8">
        <v>44116.743804350866</v>
      </c>
      <c r="L11" s="8">
        <v>1840</v>
      </c>
      <c r="M11" s="8">
        <v>44116.743804350866</v>
      </c>
      <c r="N11" s="8">
        <v>0</v>
      </c>
      <c r="O11" s="8">
        <v>0</v>
      </c>
      <c r="P11" s="8">
        <f>D11-F11/2</f>
        <v>7755</v>
      </c>
      <c r="Q11" s="8">
        <f>D11+F11/2</f>
        <v>8095</v>
      </c>
      <c r="R11" s="9">
        <f>J11*$AB$7+K11*$AC$7</f>
        <v>10639.608198837206</v>
      </c>
      <c r="S11" s="9">
        <f>K11*$AB$7-J11*$AC$7+$Z$8</f>
        <v>42840.819568187151</v>
      </c>
      <c r="T11" s="9">
        <f>L11*$AB$7+M11*$AC$7</f>
        <v>10972.178383086699</v>
      </c>
      <c r="U11" s="9">
        <f>M11*$AB$7-L11*$AC$7+$Z$8</f>
        <v>42770.12959330911</v>
      </c>
      <c r="V11" s="9">
        <f>N11+$Z$7</f>
        <v>-12</v>
      </c>
      <c r="W11" s="9">
        <f>O11+$Z$7</f>
        <v>-12</v>
      </c>
    </row>
    <row r="12" spans="1:29" x14ac:dyDescent="0.25">
      <c r="A12" t="s">
        <v>29</v>
      </c>
      <c r="B12" t="s">
        <v>207</v>
      </c>
      <c r="C12" t="s">
        <v>43</v>
      </c>
      <c r="D12" s="6">
        <v>8450.0000000000018</v>
      </c>
      <c r="E12" s="7">
        <f>D12+$Y$10</f>
        <v>2195.0000000000018</v>
      </c>
      <c r="F12" s="8">
        <v>710</v>
      </c>
      <c r="G12" s="8">
        <v>0</v>
      </c>
      <c r="H12" s="8">
        <v>355</v>
      </c>
      <c r="I12" s="8">
        <v>355</v>
      </c>
      <c r="J12" s="8">
        <v>1840</v>
      </c>
      <c r="K12" s="8">
        <v>44116.743804350866</v>
      </c>
      <c r="L12" s="8">
        <v>2550</v>
      </c>
      <c r="M12" s="8">
        <v>44116.743804350866</v>
      </c>
      <c r="N12" s="8">
        <v>0</v>
      </c>
      <c r="O12" s="8">
        <v>0</v>
      </c>
      <c r="P12" s="8">
        <f>D12-F12/2</f>
        <v>8095.0000000000018</v>
      </c>
      <c r="Q12" s="8">
        <f>D12+F12/2</f>
        <v>8805.0000000000018</v>
      </c>
      <c r="R12" s="9">
        <f>J12*$AB$7+K12*$AC$7</f>
        <v>10972.178383086699</v>
      </c>
      <c r="S12" s="9">
        <f>K12*$AB$7-J12*$AC$7+$Z$8</f>
        <v>42770.12959330911</v>
      </c>
      <c r="T12" s="9">
        <f>L12*$AB$7+M12*$AC$7</f>
        <v>11666.663179607702</v>
      </c>
      <c r="U12" s="9">
        <f>M12*$AB$7-L12*$AC$7+$Z$8</f>
        <v>42622.512292828498</v>
      </c>
      <c r="V12" s="9">
        <f>N12+$Z$7</f>
        <v>-12</v>
      </c>
      <c r="W12" s="9">
        <f>O12+$Z$7</f>
        <v>-12</v>
      </c>
    </row>
    <row r="13" spans="1:29" x14ac:dyDescent="0.25">
      <c r="A13" t="s">
        <v>37</v>
      </c>
      <c r="B13" t="s">
        <v>208</v>
      </c>
      <c r="C13" t="s">
        <v>38</v>
      </c>
      <c r="D13" s="6">
        <v>8975.0000000000018</v>
      </c>
      <c r="E13" s="7">
        <f>D13+$Y$10</f>
        <v>2720.0000000000018</v>
      </c>
      <c r="F13" s="8">
        <v>340</v>
      </c>
      <c r="G13" s="8">
        <v>0</v>
      </c>
      <c r="H13" s="8">
        <v>170</v>
      </c>
      <c r="I13" s="8">
        <v>170</v>
      </c>
      <c r="J13" s="8">
        <v>2550</v>
      </c>
      <c r="K13" s="8">
        <v>44116.743804350866</v>
      </c>
      <c r="L13" s="8">
        <v>2890</v>
      </c>
      <c r="M13" s="8">
        <v>44116.743804350866</v>
      </c>
      <c r="N13" s="8">
        <v>0</v>
      </c>
      <c r="O13" s="8">
        <v>0</v>
      </c>
      <c r="P13" s="8">
        <f>D13-F13/2</f>
        <v>8805.0000000000018</v>
      </c>
      <c r="Q13" s="8">
        <f>D13+F13/2</f>
        <v>9145.0000000000018</v>
      </c>
      <c r="R13" s="9">
        <f>J13*$AB$7+K13*$AC$7</f>
        <v>11666.663179607702</v>
      </c>
      <c r="S13" s="9">
        <f>K13*$AB$7-J13*$AC$7+$Z$8</f>
        <v>42622.512292828498</v>
      </c>
      <c r="T13" s="9">
        <f>L13*$AB$7+M13*$AC$7</f>
        <v>11999.233363857194</v>
      </c>
      <c r="U13" s="9">
        <f>M13*$AB$7-L13*$AC$7+$Z$8</f>
        <v>42551.822317950464</v>
      </c>
      <c r="V13" s="9">
        <f>N13+$Z$7</f>
        <v>-12</v>
      </c>
      <c r="W13" s="9">
        <f>O13+$Z$7</f>
        <v>-12</v>
      </c>
      <c r="Y13" t="s">
        <v>1770</v>
      </c>
    </row>
    <row r="14" spans="1:29" x14ac:dyDescent="0.25">
      <c r="A14" t="s">
        <v>37</v>
      </c>
      <c r="B14" t="s">
        <v>209</v>
      </c>
      <c r="C14" t="s">
        <v>38</v>
      </c>
      <c r="D14" s="6">
        <v>9910</v>
      </c>
      <c r="E14" s="7">
        <f>D14+$Y$10</f>
        <v>3655</v>
      </c>
      <c r="F14" s="8">
        <v>340</v>
      </c>
      <c r="G14" s="8">
        <v>0</v>
      </c>
      <c r="H14" s="8">
        <v>170</v>
      </c>
      <c r="I14" s="8">
        <v>170</v>
      </c>
      <c r="J14" s="8">
        <v>3485</v>
      </c>
      <c r="K14" s="8">
        <v>44116.743804350866</v>
      </c>
      <c r="L14" s="8">
        <v>3825</v>
      </c>
      <c r="M14" s="8">
        <v>44116.743804350866</v>
      </c>
      <c r="N14" s="8">
        <v>0</v>
      </c>
      <c r="O14" s="8">
        <v>0</v>
      </c>
      <c r="P14" s="8">
        <f>D14-F14/2</f>
        <v>9740</v>
      </c>
      <c r="Q14" s="8">
        <f>D14+F14/2</f>
        <v>10080</v>
      </c>
      <c r="R14" s="9">
        <f>J14*$AB$7+K14*$AC$7</f>
        <v>12581.23118629381</v>
      </c>
      <c r="S14" s="9">
        <f>K14*$AB$7-J14*$AC$7+$Z$8</f>
        <v>42428.114861913898</v>
      </c>
      <c r="T14" s="9">
        <f>L14*$AB$7+M14*$AC$7</f>
        <v>12913.801370543304</v>
      </c>
      <c r="U14" s="9">
        <f>M14*$AB$7-L14*$AC$7+$Z$8</f>
        <v>42357.424887035857</v>
      </c>
      <c r="V14" s="9">
        <f>N14+$Z$7</f>
        <v>-12</v>
      </c>
      <c r="W14" s="9">
        <f>O14+$Z$7</f>
        <v>-12</v>
      </c>
      <c r="Y14" t="s">
        <v>1840</v>
      </c>
    </row>
    <row r="15" spans="1:29" x14ac:dyDescent="0.25">
      <c r="A15" t="s">
        <v>37</v>
      </c>
      <c r="B15" t="s">
        <v>1651</v>
      </c>
      <c r="C15" t="s">
        <v>1648</v>
      </c>
      <c r="D15" s="6">
        <v>10125</v>
      </c>
      <c r="E15" s="7">
        <f>D15+$Y$10</f>
        <v>3870</v>
      </c>
      <c r="F15" s="8">
        <v>0</v>
      </c>
      <c r="G15" s="8">
        <v>0</v>
      </c>
      <c r="H15" s="8">
        <v>0</v>
      </c>
      <c r="I15" s="8">
        <v>0</v>
      </c>
      <c r="J15" s="8">
        <v>3870</v>
      </c>
      <c r="K15" s="8">
        <v>44116.743804350866</v>
      </c>
      <c r="L15" s="8">
        <v>3870</v>
      </c>
      <c r="M15" s="8">
        <v>44116.743804350866</v>
      </c>
      <c r="N15" s="8">
        <v>0</v>
      </c>
      <c r="O15" s="8">
        <v>0</v>
      </c>
      <c r="P15" s="8">
        <f>D15-F15/2</f>
        <v>10125</v>
      </c>
      <c r="Q15" s="8">
        <f>D15+F15/2</f>
        <v>10125</v>
      </c>
      <c r="R15" s="9">
        <f>J15*$AB$7+K15*$AC$7</f>
        <v>12957.818012576325</v>
      </c>
      <c r="S15" s="9">
        <f>K15*$AB$7-J15*$AC$7+$Z$8</f>
        <v>42348.068860949061</v>
      </c>
      <c r="T15" s="9">
        <f>L15*$AB$7+M15*$AC$7</f>
        <v>12957.818012576325</v>
      </c>
      <c r="U15" s="9">
        <f>M15*$AB$7-L15*$AC$7+$Z$8</f>
        <v>42348.068860949061</v>
      </c>
      <c r="V15" s="9">
        <f>N15+$Z$7</f>
        <v>-12</v>
      </c>
      <c r="W15" s="9">
        <f>O15+$Z$7</f>
        <v>-12</v>
      </c>
      <c r="Y15" t="s">
        <v>1812</v>
      </c>
    </row>
    <row r="16" spans="1:29" x14ac:dyDescent="0.25">
      <c r="A16" t="s">
        <v>41</v>
      </c>
      <c r="B16" t="s">
        <v>1652</v>
      </c>
      <c r="C16" t="s">
        <v>1150</v>
      </c>
      <c r="D16" s="6">
        <v>10185</v>
      </c>
      <c r="E16" s="7">
        <f>D16+$Y$10</f>
        <v>3930</v>
      </c>
      <c r="F16" s="8">
        <v>40</v>
      </c>
      <c r="G16" s="8">
        <v>0</v>
      </c>
      <c r="H16" s="8">
        <v>20</v>
      </c>
      <c r="I16" s="8">
        <v>20</v>
      </c>
      <c r="J16" s="8">
        <v>3910</v>
      </c>
      <c r="K16" s="8">
        <v>44116.743804350866</v>
      </c>
      <c r="L16" s="8">
        <v>3950</v>
      </c>
      <c r="M16" s="8">
        <v>44116.743804350866</v>
      </c>
      <c r="N16" s="8">
        <v>0</v>
      </c>
      <c r="O16" s="8">
        <v>0</v>
      </c>
      <c r="P16" s="8">
        <f>D16-F16/2</f>
        <v>10165</v>
      </c>
      <c r="Q16" s="8">
        <f>D16+F16/2</f>
        <v>10205</v>
      </c>
      <c r="R16" s="9">
        <f>J16*$AB$7+K16*$AC$7</f>
        <v>12996.943916605676</v>
      </c>
      <c r="S16" s="9">
        <f>K16*$AB$7-J16*$AC$7+$Z$8</f>
        <v>42339.752393316347</v>
      </c>
      <c r="T16" s="9">
        <f>L16*$AB$7+M16*$AC$7</f>
        <v>13036.06982063503</v>
      </c>
      <c r="U16" s="9">
        <f>M16*$AB$7-L16*$AC$7+$Z$8</f>
        <v>42331.43592568364</v>
      </c>
      <c r="V16" s="9">
        <f>N16+$Z$7</f>
        <v>-12</v>
      </c>
      <c r="W16" s="9">
        <f>O16+$Z$7</f>
        <v>-12</v>
      </c>
    </row>
    <row r="17" spans="1:23" x14ac:dyDescent="0.25">
      <c r="A17" t="s">
        <v>37</v>
      </c>
      <c r="B17" t="s">
        <v>1653</v>
      </c>
      <c r="C17" t="s">
        <v>1650</v>
      </c>
      <c r="D17" s="6">
        <v>10245</v>
      </c>
      <c r="E17" s="7">
        <f>D17+$Y$10</f>
        <v>3990</v>
      </c>
      <c r="F17" s="8">
        <v>0</v>
      </c>
      <c r="G17" s="8">
        <v>0</v>
      </c>
      <c r="H17" s="8">
        <v>0</v>
      </c>
      <c r="I17" s="8">
        <v>0</v>
      </c>
      <c r="J17" s="8">
        <v>3990</v>
      </c>
      <c r="K17" s="8">
        <v>44116.743804350866</v>
      </c>
      <c r="L17" s="8">
        <v>3990</v>
      </c>
      <c r="M17" s="8">
        <v>44116.743804350866</v>
      </c>
      <c r="N17" s="8">
        <v>0</v>
      </c>
      <c r="O17" s="8">
        <v>0</v>
      </c>
      <c r="P17" s="8">
        <f>D17-F17/2</f>
        <v>10245</v>
      </c>
      <c r="Q17" s="8">
        <f>D17+F17/2</f>
        <v>10245</v>
      </c>
      <c r="R17" s="9">
        <f>J17*$AB$7+K17*$AC$7</f>
        <v>13075.195724664381</v>
      </c>
      <c r="S17" s="9">
        <f>K17*$AB$7-J17*$AC$7+$Z$8</f>
        <v>42323.119458050925</v>
      </c>
      <c r="T17" s="9">
        <f>L17*$AB$7+M17*$AC$7</f>
        <v>13075.195724664381</v>
      </c>
      <c r="U17" s="9">
        <f>M17*$AB$7-L17*$AC$7+$Z$8</f>
        <v>42323.119458050925</v>
      </c>
      <c r="V17" s="9">
        <f>N17+$Z$7</f>
        <v>-12</v>
      </c>
      <c r="W17" s="9">
        <f>O17+$Z$7</f>
        <v>-12</v>
      </c>
    </row>
    <row r="18" spans="1:23" x14ac:dyDescent="0.25">
      <c r="A18" t="s">
        <v>29</v>
      </c>
      <c r="B18" t="s">
        <v>210</v>
      </c>
      <c r="C18" t="s">
        <v>30</v>
      </c>
      <c r="D18" s="6">
        <v>10740</v>
      </c>
      <c r="E18" s="7">
        <f>D18+$Y$10</f>
        <v>4485</v>
      </c>
      <c r="F18" s="8">
        <v>850</v>
      </c>
      <c r="G18" s="8">
        <v>0</v>
      </c>
      <c r="H18" s="8">
        <v>425</v>
      </c>
      <c r="I18" s="8">
        <v>425</v>
      </c>
      <c r="J18" s="8">
        <v>4060</v>
      </c>
      <c r="K18" s="8">
        <v>44116.743804350866</v>
      </c>
      <c r="L18" s="8">
        <v>4910</v>
      </c>
      <c r="M18" s="8">
        <v>44116.743804350866</v>
      </c>
      <c r="N18" s="8">
        <v>0</v>
      </c>
      <c r="O18" s="8">
        <v>0</v>
      </c>
      <c r="P18" s="8">
        <f>D18-F18/2</f>
        <v>10315</v>
      </c>
      <c r="Q18" s="8">
        <f>D18+F18/2</f>
        <v>11165</v>
      </c>
      <c r="R18" s="9">
        <f>J18*$AB$7+K18*$AC$7</f>
        <v>13143.666056715749</v>
      </c>
      <c r="S18" s="9">
        <f>K18*$AB$7-J18*$AC$7+$Z$8</f>
        <v>42308.565639693683</v>
      </c>
      <c r="T18" s="9">
        <f>L18*$AB$7+M18*$AC$7</f>
        <v>13975.091517339482</v>
      </c>
      <c r="U18" s="9">
        <f>M18*$AB$7-L18*$AC$7+$Z$8</f>
        <v>42131.840702498586</v>
      </c>
      <c r="V18" s="9">
        <f>N18+$Z$7</f>
        <v>-12</v>
      </c>
      <c r="W18" s="9">
        <f>O18+$Z$7</f>
        <v>-12</v>
      </c>
    </row>
    <row r="19" spans="1:23" x14ac:dyDescent="0.25">
      <c r="A19" t="s">
        <v>29</v>
      </c>
      <c r="B19" t="s">
        <v>211</v>
      </c>
      <c r="C19" t="s">
        <v>30</v>
      </c>
      <c r="D19" s="6">
        <v>11810</v>
      </c>
      <c r="E19" s="7">
        <f>D19+$Y$10</f>
        <v>5555</v>
      </c>
      <c r="F19" s="8">
        <v>850</v>
      </c>
      <c r="G19" s="8">
        <v>0</v>
      </c>
      <c r="H19" s="8">
        <v>425</v>
      </c>
      <c r="I19" s="8">
        <v>425</v>
      </c>
      <c r="J19" s="8">
        <v>5130</v>
      </c>
      <c r="K19" s="8">
        <v>44116.743804350866</v>
      </c>
      <c r="L19" s="8">
        <v>5980</v>
      </c>
      <c r="M19" s="8">
        <v>44116.743804350866</v>
      </c>
      <c r="N19" s="8">
        <v>0</v>
      </c>
      <c r="O19" s="8">
        <v>0</v>
      </c>
      <c r="P19" s="8">
        <f>D19-F19/2</f>
        <v>11385</v>
      </c>
      <c r="Q19" s="8">
        <f>D19+F19/2</f>
        <v>12235</v>
      </c>
      <c r="R19" s="9">
        <f>J19*$AB$7+K19*$AC$7</f>
        <v>14190.28398950092</v>
      </c>
      <c r="S19" s="9">
        <f>K19*$AB$7-J19*$AC$7+$Z$8</f>
        <v>42086.10013051868</v>
      </c>
      <c r="T19" s="9">
        <f>L19*$AB$7+M19*$AC$7</f>
        <v>15021.709450124654</v>
      </c>
      <c r="U19" s="9">
        <f>M19*$AB$7-L19*$AC$7+$Z$8</f>
        <v>41909.375193323584</v>
      </c>
      <c r="V19" s="9">
        <f>N19+$Z$7</f>
        <v>-12</v>
      </c>
      <c r="W19" s="9">
        <f>O19+$Z$7</f>
        <v>-12</v>
      </c>
    </row>
    <row r="20" spans="1:23" x14ac:dyDescent="0.25">
      <c r="A20" t="s">
        <v>24</v>
      </c>
      <c r="B20" t="s">
        <v>212</v>
      </c>
      <c r="C20" t="s">
        <v>44</v>
      </c>
      <c r="D20" s="6">
        <v>12510</v>
      </c>
      <c r="E20" s="7">
        <f>D20+$Y$10</f>
        <v>6255</v>
      </c>
      <c r="F20" s="8">
        <v>0</v>
      </c>
      <c r="G20" s="8">
        <v>0</v>
      </c>
      <c r="H20" s="8">
        <v>0</v>
      </c>
      <c r="I20" s="8">
        <v>0</v>
      </c>
      <c r="J20" s="8">
        <v>6255</v>
      </c>
      <c r="K20" s="8">
        <v>44116.743804350866</v>
      </c>
      <c r="L20" s="8">
        <v>6255</v>
      </c>
      <c r="M20" s="8">
        <v>44116.743804350866</v>
      </c>
      <c r="N20" s="8">
        <v>0</v>
      </c>
      <c r="O20" s="8">
        <v>0</v>
      </c>
      <c r="P20" s="8">
        <f>D20-F20/2</f>
        <v>12510</v>
      </c>
      <c r="Q20" s="8">
        <f>D20+F20/2</f>
        <v>12510</v>
      </c>
      <c r="R20" s="9">
        <f>J20*$AB$7+K20*$AC$7</f>
        <v>15290.700040326452</v>
      </c>
      <c r="S20" s="9">
        <f>K20*$AB$7-J20*$AC$7+$Z$8</f>
        <v>41852.199478348703</v>
      </c>
      <c r="T20" s="9">
        <f>L20*$AB$7+M20*$AC$7</f>
        <v>15290.700040326452</v>
      </c>
      <c r="U20" s="9">
        <f>M20*$AB$7-L20*$AC$7+$Z$8</f>
        <v>41852.199478348703</v>
      </c>
      <c r="V20" s="9">
        <f>N20+$Z$7</f>
        <v>-12</v>
      </c>
      <c r="W20" s="9">
        <f>O20+$Z$7</f>
        <v>-12</v>
      </c>
    </row>
    <row r="21" spans="1:23" x14ac:dyDescent="0.25">
      <c r="A21" t="s">
        <v>37</v>
      </c>
      <c r="B21" t="s">
        <v>213</v>
      </c>
      <c r="C21" t="s">
        <v>45</v>
      </c>
      <c r="D21" s="6">
        <v>12715</v>
      </c>
      <c r="E21" s="7">
        <f>D21+$Y$10</f>
        <v>6460</v>
      </c>
      <c r="F21" s="8">
        <v>210</v>
      </c>
      <c r="G21" s="8">
        <v>0</v>
      </c>
      <c r="H21" s="8">
        <v>105</v>
      </c>
      <c r="I21" s="8">
        <v>105</v>
      </c>
      <c r="J21" s="8">
        <v>6355</v>
      </c>
      <c r="K21" s="8">
        <v>44116.743804350866</v>
      </c>
      <c r="L21" s="8">
        <v>6565</v>
      </c>
      <c r="M21" s="8">
        <v>44116.743804350866</v>
      </c>
      <c r="N21" s="8">
        <v>0</v>
      </c>
      <c r="O21" s="8">
        <v>0</v>
      </c>
      <c r="P21" s="8">
        <f>D21-F21/2</f>
        <v>12610</v>
      </c>
      <c r="Q21" s="8">
        <f>D21+F21/2</f>
        <v>12820</v>
      </c>
      <c r="R21" s="9">
        <f>J21*$AB$7+K21*$AC$7</f>
        <v>15388.514800399833</v>
      </c>
      <c r="S21" s="9">
        <f>K21*$AB$7-J21*$AC$7+$Z$8</f>
        <v>41831.408309266924</v>
      </c>
      <c r="T21" s="9">
        <f>L21*$AB$7+M21*$AC$7</f>
        <v>15593.925796553933</v>
      </c>
      <c r="U21" s="9">
        <f>M21*$AB$7-L21*$AC$7+$Z$8</f>
        <v>41787.746854195197</v>
      </c>
      <c r="V21" s="9">
        <f>N21+$Z$7</f>
        <v>-12</v>
      </c>
      <c r="W21" s="9">
        <f>O21+$Z$7</f>
        <v>-12</v>
      </c>
    </row>
    <row r="22" spans="1:23" x14ac:dyDescent="0.25">
      <c r="A22" t="s">
        <v>41</v>
      </c>
      <c r="B22" t="s">
        <v>214</v>
      </c>
      <c r="C22" t="s">
        <v>46</v>
      </c>
      <c r="D22" s="6">
        <v>12855</v>
      </c>
      <c r="E22" s="7">
        <f>D22+$Y$10</f>
        <v>6600</v>
      </c>
      <c r="F22" s="8">
        <v>25</v>
      </c>
      <c r="G22" s="8">
        <v>0</v>
      </c>
      <c r="H22" s="8">
        <v>12.5</v>
      </c>
      <c r="I22" s="8">
        <v>12.5</v>
      </c>
      <c r="J22" s="8">
        <v>6587.5</v>
      </c>
      <c r="K22" s="8">
        <v>44116.743804350866</v>
      </c>
      <c r="L22" s="8">
        <v>6612.5</v>
      </c>
      <c r="M22" s="8">
        <v>44116.743804350866</v>
      </c>
      <c r="N22" s="8">
        <v>0</v>
      </c>
      <c r="O22" s="8">
        <v>0</v>
      </c>
      <c r="P22" s="8">
        <f>D22-F22/2</f>
        <v>12842.5</v>
      </c>
      <c r="Q22" s="8">
        <f>D22+F22/2</f>
        <v>12867.5</v>
      </c>
      <c r="R22" s="9">
        <f>J22*$AB$7+K22*$AC$7</f>
        <v>15615.934117570443</v>
      </c>
      <c r="S22" s="9">
        <f>K22*$AB$7-J22*$AC$7+$Z$8</f>
        <v>41783.068841151799</v>
      </c>
      <c r="T22" s="9">
        <f>L22*$AB$7+M22*$AC$7</f>
        <v>15640.387807588788</v>
      </c>
      <c r="U22" s="9">
        <f>M22*$AB$7-L22*$AC$7+$Z$8</f>
        <v>41777.871048881352</v>
      </c>
      <c r="V22" s="9">
        <f>N22+$Z$7</f>
        <v>-12</v>
      </c>
      <c r="W22" s="9">
        <f>O22+$Z$7</f>
        <v>-12</v>
      </c>
    </row>
    <row r="23" spans="1:23" x14ac:dyDescent="0.25">
      <c r="A23" t="s">
        <v>37</v>
      </c>
      <c r="B23" t="s">
        <v>215</v>
      </c>
      <c r="C23" t="s">
        <v>47</v>
      </c>
      <c r="D23" s="6">
        <v>12920</v>
      </c>
      <c r="E23" s="7">
        <f>D23+$Y$10</f>
        <v>6665</v>
      </c>
      <c r="F23" s="8">
        <v>105</v>
      </c>
      <c r="G23" s="8">
        <v>0</v>
      </c>
      <c r="H23" s="8">
        <v>52.500000000000007</v>
      </c>
      <c r="I23" s="8">
        <v>52.500000000000007</v>
      </c>
      <c r="J23" s="8">
        <v>6612.5</v>
      </c>
      <c r="K23" s="8">
        <v>44116.743804350866</v>
      </c>
      <c r="L23" s="8">
        <v>6717.5</v>
      </c>
      <c r="M23" s="8">
        <v>44116.743804350866</v>
      </c>
      <c r="N23" s="8">
        <v>0</v>
      </c>
      <c r="O23" s="8">
        <v>0</v>
      </c>
      <c r="P23" s="8">
        <f>D23-F23/2</f>
        <v>12867.5</v>
      </c>
      <c r="Q23" s="8">
        <f>D23+F23/2</f>
        <v>12972.5</v>
      </c>
      <c r="R23" s="9">
        <f>J23*$AB$7+K23*$AC$7</f>
        <v>15640.387807588788</v>
      </c>
      <c r="S23" s="9">
        <f>K23*$AB$7-J23*$AC$7+$Z$8</f>
        <v>41777.871048881352</v>
      </c>
      <c r="T23" s="9">
        <f>L23*$AB$7+M23*$AC$7</f>
        <v>15743.093305665836</v>
      </c>
      <c r="U23" s="9">
        <f>M23*$AB$7-L23*$AC$7+$Z$8</f>
        <v>41756.040321345492</v>
      </c>
      <c r="V23" s="9">
        <f>N23+$Z$7</f>
        <v>-12</v>
      </c>
      <c r="W23" s="9">
        <f>O23+$Z$7</f>
        <v>-12</v>
      </c>
    </row>
    <row r="24" spans="1:23" x14ac:dyDescent="0.25">
      <c r="A24" t="s">
        <v>37</v>
      </c>
      <c r="B24" t="s">
        <v>216</v>
      </c>
      <c r="C24" t="s">
        <v>45</v>
      </c>
      <c r="D24" s="6">
        <v>13095</v>
      </c>
      <c r="E24" s="7">
        <f>D24+$Y$10</f>
        <v>6840</v>
      </c>
      <c r="F24" s="8">
        <v>210</v>
      </c>
      <c r="G24" s="8">
        <v>0</v>
      </c>
      <c r="H24" s="8">
        <v>105</v>
      </c>
      <c r="I24" s="8">
        <v>105</v>
      </c>
      <c r="J24" s="8">
        <v>6735</v>
      </c>
      <c r="K24" s="8">
        <v>44116.743804350866</v>
      </c>
      <c r="L24" s="8">
        <v>6945</v>
      </c>
      <c r="M24" s="8">
        <v>44116.743804350866</v>
      </c>
      <c r="N24" s="8">
        <v>0</v>
      </c>
      <c r="O24" s="8">
        <v>0</v>
      </c>
      <c r="P24" s="8">
        <f>D24-F24/2</f>
        <v>12990</v>
      </c>
      <c r="Q24" s="8">
        <f>D24+F24/2</f>
        <v>13200</v>
      </c>
      <c r="R24" s="9">
        <f>J24*$AB$7+K24*$AC$7</f>
        <v>15760.210888678677</v>
      </c>
      <c r="S24" s="9">
        <f>K24*$AB$7-J24*$AC$7+$Z$8</f>
        <v>41752.401866756176</v>
      </c>
      <c r="T24" s="9">
        <f>L24*$AB$7+M24*$AC$7</f>
        <v>15965.621884832777</v>
      </c>
      <c r="U24" s="9">
        <f>M24*$AB$7-L24*$AC$7+$Z$8</f>
        <v>41708.740411684448</v>
      </c>
      <c r="V24" s="9">
        <f>N24+$Z$7</f>
        <v>-12</v>
      </c>
      <c r="W24" s="9">
        <f>O24+$Z$7</f>
        <v>-12</v>
      </c>
    </row>
    <row r="25" spans="1:23" x14ac:dyDescent="0.25">
      <c r="A25" t="s">
        <v>37</v>
      </c>
      <c r="B25" t="s">
        <v>217</v>
      </c>
      <c r="C25" t="s">
        <v>48</v>
      </c>
      <c r="D25" s="6">
        <v>13325</v>
      </c>
      <c r="E25" s="7">
        <f>D25+$Y$10</f>
        <v>7070</v>
      </c>
      <c r="F25" s="8">
        <v>230</v>
      </c>
      <c r="G25" s="8">
        <v>0</v>
      </c>
      <c r="H25" s="8">
        <v>115</v>
      </c>
      <c r="I25" s="8">
        <v>115</v>
      </c>
      <c r="J25" s="8">
        <v>6955</v>
      </c>
      <c r="K25" s="8">
        <v>44116.743804350866</v>
      </c>
      <c r="L25" s="8">
        <v>7185</v>
      </c>
      <c r="M25" s="8">
        <v>44116.743804350866</v>
      </c>
      <c r="N25" s="8">
        <v>0</v>
      </c>
      <c r="O25" s="8">
        <v>0</v>
      </c>
      <c r="P25" s="8">
        <f>D25-F25/2</f>
        <v>13210</v>
      </c>
      <c r="Q25" s="8">
        <f>D25+F25/2</f>
        <v>13440</v>
      </c>
      <c r="R25" s="9">
        <f>J25*$AB$7+K25*$AC$7</f>
        <v>15975.403360840115</v>
      </c>
      <c r="S25" s="9">
        <f>K25*$AB$7-J25*$AC$7+$Z$8</f>
        <v>41706.66129477627</v>
      </c>
      <c r="T25" s="9">
        <f>L25*$AB$7+M25*$AC$7</f>
        <v>16200.377309008891</v>
      </c>
      <c r="U25" s="9">
        <f>M25*$AB$7-L25*$AC$7+$Z$8</f>
        <v>41658.841605888185</v>
      </c>
      <c r="V25" s="9">
        <f>N25+$Z$7</f>
        <v>-12</v>
      </c>
      <c r="W25" s="9">
        <f>O25+$Z$7</f>
        <v>-12</v>
      </c>
    </row>
    <row r="26" spans="1:23" x14ac:dyDescent="0.25">
      <c r="A26" t="s">
        <v>37</v>
      </c>
      <c r="B26" t="s">
        <v>218</v>
      </c>
      <c r="C26" t="s">
        <v>49</v>
      </c>
      <c r="D26" s="6">
        <v>13535</v>
      </c>
      <c r="E26" s="7">
        <f>D26+$Y$10</f>
        <v>7280</v>
      </c>
      <c r="F26" s="8">
        <v>170</v>
      </c>
      <c r="G26" s="8">
        <v>0</v>
      </c>
      <c r="H26" s="8">
        <v>85</v>
      </c>
      <c r="I26" s="8">
        <v>85</v>
      </c>
      <c r="J26" s="8">
        <v>7195</v>
      </c>
      <c r="K26" s="8">
        <v>44116.743804350866</v>
      </c>
      <c r="L26" s="8">
        <v>7365</v>
      </c>
      <c r="M26" s="8">
        <v>44116.743804350866</v>
      </c>
      <c r="N26" s="8">
        <v>0</v>
      </c>
      <c r="O26" s="8">
        <v>0</v>
      </c>
      <c r="P26" s="8">
        <f>D26-F26/2</f>
        <v>13450</v>
      </c>
      <c r="Q26" s="8">
        <f>D26+F26/2</f>
        <v>13620</v>
      </c>
      <c r="R26" s="9">
        <f>J26*$AB$7+K26*$AC$7</f>
        <v>16210.158785016229</v>
      </c>
      <c r="S26" s="9">
        <f>K26*$AB$7-J26*$AC$7+$Z$8</f>
        <v>41656.762488980006</v>
      </c>
      <c r="T26" s="9">
        <f>L26*$AB$7+M26*$AC$7</f>
        <v>16376.443877140977</v>
      </c>
      <c r="U26" s="9">
        <f>M26*$AB$7-L26*$AC$7+$Z$8</f>
        <v>41621.417501540993</v>
      </c>
      <c r="V26" s="9">
        <f>N26+$Z$7</f>
        <v>-12</v>
      </c>
      <c r="W26" s="9">
        <f>O26+$Z$7</f>
        <v>-12</v>
      </c>
    </row>
    <row r="27" spans="1:23" x14ac:dyDescent="0.25">
      <c r="A27" t="s">
        <v>37</v>
      </c>
      <c r="B27" t="s">
        <v>219</v>
      </c>
      <c r="C27" t="s">
        <v>48</v>
      </c>
      <c r="D27" s="6">
        <v>13745</v>
      </c>
      <c r="E27" s="7">
        <f>D27+$Y$10</f>
        <v>7490</v>
      </c>
      <c r="F27" s="8">
        <v>230</v>
      </c>
      <c r="G27" s="8">
        <v>0</v>
      </c>
      <c r="H27" s="8">
        <v>115</v>
      </c>
      <c r="I27" s="8">
        <v>115</v>
      </c>
      <c r="J27" s="8">
        <v>7375</v>
      </c>
      <c r="K27" s="8">
        <v>44116.743804350866</v>
      </c>
      <c r="L27" s="8">
        <v>7605</v>
      </c>
      <c r="M27" s="8">
        <v>44116.743804350866</v>
      </c>
      <c r="N27" s="8">
        <v>0</v>
      </c>
      <c r="O27" s="8">
        <v>0</v>
      </c>
      <c r="P27" s="8">
        <f>D27-F27/2</f>
        <v>13630</v>
      </c>
      <c r="Q27" s="8">
        <f>D27+F27/2</f>
        <v>13860</v>
      </c>
      <c r="R27" s="9">
        <f>J27*$AB$7+K27*$AC$7</f>
        <v>16386.225353148315</v>
      </c>
      <c r="S27" s="9">
        <f>K27*$AB$7-J27*$AC$7+$Z$8</f>
        <v>41619.338384632814</v>
      </c>
      <c r="T27" s="9">
        <f>L27*$AB$7+M27*$AC$7</f>
        <v>16611.19930131709</v>
      </c>
      <c r="U27" s="9">
        <f>M27*$AB$7-L27*$AC$7+$Z$8</f>
        <v>41571.518695744729</v>
      </c>
      <c r="V27" s="9">
        <f>N27+$Z$7</f>
        <v>-12</v>
      </c>
      <c r="W27" s="9">
        <f>O27+$Z$7</f>
        <v>-12</v>
      </c>
    </row>
    <row r="28" spans="1:23" x14ac:dyDescent="0.25">
      <c r="A28" t="s">
        <v>37</v>
      </c>
      <c r="B28" t="s">
        <v>220</v>
      </c>
      <c r="C28" t="s">
        <v>49</v>
      </c>
      <c r="D28" s="6">
        <v>13955</v>
      </c>
      <c r="E28" s="7">
        <f>D28+$Y$10</f>
        <v>7700</v>
      </c>
      <c r="F28" s="8">
        <v>170</v>
      </c>
      <c r="G28" s="8">
        <v>0</v>
      </c>
      <c r="H28" s="8">
        <v>85</v>
      </c>
      <c r="I28" s="8">
        <v>85</v>
      </c>
      <c r="J28" s="8">
        <v>7615</v>
      </c>
      <c r="K28" s="8">
        <v>44116.743804350866</v>
      </c>
      <c r="L28" s="8">
        <v>7785</v>
      </c>
      <c r="M28" s="8">
        <v>44116.743804350866</v>
      </c>
      <c r="N28" s="8">
        <v>0</v>
      </c>
      <c r="O28" s="8">
        <v>0</v>
      </c>
      <c r="P28" s="8">
        <f>D28-F28/2</f>
        <v>13870</v>
      </c>
      <c r="Q28" s="8">
        <f>D28+F28/2</f>
        <v>14040</v>
      </c>
      <c r="R28" s="9">
        <f>J28*$AB$7+K28*$AC$7</f>
        <v>16620.980777324428</v>
      </c>
      <c r="S28" s="9">
        <f>K28*$AB$7-J28*$AC$7+$Z$8</f>
        <v>41569.439578836551</v>
      </c>
      <c r="T28" s="9">
        <f>L28*$AB$7+M28*$AC$7</f>
        <v>16787.265869449177</v>
      </c>
      <c r="U28" s="9">
        <f>M28*$AB$7-L28*$AC$7+$Z$8</f>
        <v>41534.09459139753</v>
      </c>
      <c r="V28" s="9">
        <f>N28+$Z$7</f>
        <v>-12</v>
      </c>
      <c r="W28" s="9">
        <f>O28+$Z$7</f>
        <v>-12</v>
      </c>
    </row>
    <row r="29" spans="1:23" x14ac:dyDescent="0.25">
      <c r="A29" t="s">
        <v>37</v>
      </c>
      <c r="B29" t="s">
        <v>221</v>
      </c>
      <c r="C29" t="s">
        <v>48</v>
      </c>
      <c r="D29" s="6">
        <v>14165</v>
      </c>
      <c r="E29" s="7">
        <f>D29+$Y$10</f>
        <v>7910</v>
      </c>
      <c r="F29" s="8">
        <v>230</v>
      </c>
      <c r="G29" s="8">
        <v>0</v>
      </c>
      <c r="H29" s="8">
        <v>115</v>
      </c>
      <c r="I29" s="8">
        <v>115</v>
      </c>
      <c r="J29" s="8">
        <v>7795</v>
      </c>
      <c r="K29" s="8">
        <v>44116.743804350866</v>
      </c>
      <c r="L29" s="8">
        <v>8025</v>
      </c>
      <c r="M29" s="8">
        <v>44116.743804350866</v>
      </c>
      <c r="N29" s="8">
        <v>0</v>
      </c>
      <c r="O29" s="8">
        <v>0</v>
      </c>
      <c r="P29" s="8">
        <f>D29-F29/2</f>
        <v>14050</v>
      </c>
      <c r="Q29" s="8">
        <f>D29+F29/2</f>
        <v>14280</v>
      </c>
      <c r="R29" s="9">
        <f>J29*$AB$7+K29*$AC$7</f>
        <v>16797.047345456514</v>
      </c>
      <c r="S29" s="9">
        <f>K29*$AB$7-J29*$AC$7+$Z$8</f>
        <v>41532.015474489352</v>
      </c>
      <c r="T29" s="9">
        <f>L29*$AB$7+M29*$AC$7</f>
        <v>17022.021293625286</v>
      </c>
      <c r="U29" s="9">
        <f>M29*$AB$7-L29*$AC$7+$Z$8</f>
        <v>41484.195785601267</v>
      </c>
      <c r="V29" s="9">
        <f>N29+$Z$7</f>
        <v>-12</v>
      </c>
      <c r="W29" s="9">
        <f>O29+$Z$7</f>
        <v>-12</v>
      </c>
    </row>
    <row r="30" spans="1:23" x14ac:dyDescent="0.25">
      <c r="A30" t="s">
        <v>41</v>
      </c>
      <c r="B30" t="s">
        <v>222</v>
      </c>
      <c r="C30" t="s">
        <v>46</v>
      </c>
      <c r="D30" s="6">
        <v>14315</v>
      </c>
      <c r="E30" s="7">
        <f>D30+$Y$10</f>
        <v>8060</v>
      </c>
      <c r="F30" s="8">
        <v>25</v>
      </c>
      <c r="G30" s="8">
        <v>0</v>
      </c>
      <c r="H30" s="8">
        <v>12.5</v>
      </c>
      <c r="I30" s="8">
        <v>12.5</v>
      </c>
      <c r="J30" s="8">
        <v>8047.5</v>
      </c>
      <c r="K30" s="8">
        <v>44116.743804350866</v>
      </c>
      <c r="L30" s="8">
        <v>8072.5</v>
      </c>
      <c r="M30" s="8">
        <v>44116.743804350866</v>
      </c>
      <c r="N30" s="8">
        <v>0</v>
      </c>
      <c r="O30" s="8">
        <v>0</v>
      </c>
      <c r="P30" s="8">
        <f>D30-F30/2</f>
        <v>14302.5</v>
      </c>
      <c r="Q30" s="8">
        <f>D30+F30/2</f>
        <v>14327.5</v>
      </c>
      <c r="R30" s="9">
        <f>J30*$AB$7+K30*$AC$7</f>
        <v>17044.029614641797</v>
      </c>
      <c r="S30" s="9">
        <f>K30*$AB$7-J30*$AC$7+$Z$8</f>
        <v>41479.517772557869</v>
      </c>
      <c r="T30" s="9">
        <f>L30*$AB$7+M30*$AC$7</f>
        <v>17068.483304660142</v>
      </c>
      <c r="U30" s="9">
        <f>M30*$AB$7-L30*$AC$7+$Z$8</f>
        <v>41474.319980287422</v>
      </c>
      <c r="V30" s="9">
        <f>N30+$Z$7</f>
        <v>-12</v>
      </c>
      <c r="W30" s="9">
        <f>O30+$Z$7</f>
        <v>-12</v>
      </c>
    </row>
    <row r="31" spans="1:23" x14ac:dyDescent="0.25">
      <c r="A31" t="s">
        <v>37</v>
      </c>
      <c r="B31" t="s">
        <v>223</v>
      </c>
      <c r="C31" t="s">
        <v>47</v>
      </c>
      <c r="D31" s="6">
        <v>14380</v>
      </c>
      <c r="E31" s="7">
        <f>D31+$Y$10</f>
        <v>8125</v>
      </c>
      <c r="F31" s="8">
        <v>105</v>
      </c>
      <c r="G31" s="8">
        <v>0</v>
      </c>
      <c r="H31" s="8">
        <v>52.500000000000007</v>
      </c>
      <c r="I31" s="8">
        <v>52.500000000000007</v>
      </c>
      <c r="J31" s="8">
        <v>8072.5</v>
      </c>
      <c r="K31" s="8">
        <v>44116.743804350866</v>
      </c>
      <c r="L31" s="8">
        <v>8177.5</v>
      </c>
      <c r="M31" s="8">
        <v>44116.743804350866</v>
      </c>
      <c r="N31" s="8">
        <v>0</v>
      </c>
      <c r="O31" s="8">
        <v>0</v>
      </c>
      <c r="P31" s="8">
        <f>D31-F31/2</f>
        <v>14327.5</v>
      </c>
      <c r="Q31" s="8">
        <f>D31+F31/2</f>
        <v>14432.5</v>
      </c>
      <c r="R31" s="9">
        <f>J31*$AB$7+K31*$AC$7</f>
        <v>17068.483304660142</v>
      </c>
      <c r="S31" s="9">
        <f>K31*$AB$7-J31*$AC$7+$Z$8</f>
        <v>41474.319980287422</v>
      </c>
      <c r="T31" s="9">
        <f>L31*$AB$7+M31*$AC$7</f>
        <v>17171.188802737193</v>
      </c>
      <c r="U31" s="9">
        <f>M31*$AB$7-L31*$AC$7+$Z$8</f>
        <v>41452.489252751562</v>
      </c>
      <c r="V31" s="9">
        <f>N31+$Z$7</f>
        <v>-12</v>
      </c>
      <c r="W31" s="9">
        <f>O31+$Z$7</f>
        <v>-12</v>
      </c>
    </row>
    <row r="32" spans="1:23" x14ac:dyDescent="0.25">
      <c r="A32" t="s">
        <v>50</v>
      </c>
      <c r="B32" t="s">
        <v>224</v>
      </c>
      <c r="C32" t="s">
        <v>51</v>
      </c>
      <c r="D32" s="6">
        <v>14499.278399999999</v>
      </c>
      <c r="E32" s="7">
        <f>D32+$Y$10</f>
        <v>8244.2783999999992</v>
      </c>
      <c r="F32" s="8">
        <v>0</v>
      </c>
      <c r="G32" s="8">
        <v>0</v>
      </c>
      <c r="H32" s="8">
        <v>0</v>
      </c>
      <c r="I32" s="8">
        <v>0</v>
      </c>
      <c r="J32" s="8">
        <v>8244.2783930047663</v>
      </c>
      <c r="K32" s="8">
        <v>44116.731780431641</v>
      </c>
      <c r="L32" s="8">
        <v>8244.2783930047663</v>
      </c>
      <c r="M32" s="8">
        <v>44116.731780431641</v>
      </c>
      <c r="N32" s="8">
        <v>-0.1</v>
      </c>
      <c r="O32" s="8">
        <v>-0.1</v>
      </c>
      <c r="P32" s="8">
        <f>D32-F32/2</f>
        <v>14499.278399999999</v>
      </c>
      <c r="Q32" s="8">
        <f>D32+F32/2</f>
        <v>14499.278399999999</v>
      </c>
      <c r="R32" s="9">
        <f>J32*$AB$7+K32*$AC$7</f>
        <v>17236.505427722288</v>
      </c>
      <c r="S32" s="9">
        <f>K32*$AB$7-J32*$AC$7+$Z$8</f>
        <v>41438.593482984106</v>
      </c>
      <c r="T32" s="9">
        <f>L32*$AB$7+M32*$AC$7</f>
        <v>17236.505427722288</v>
      </c>
      <c r="U32" s="9">
        <f>M32*$AB$7-L32*$AC$7+$Z$8</f>
        <v>41438.593482984106</v>
      </c>
      <c r="V32" s="9">
        <f>N32+$Z$7</f>
        <v>-12.1</v>
      </c>
      <c r="W32" s="9">
        <f>O32+$Z$7</f>
        <v>-12.1</v>
      </c>
    </row>
    <row r="33" spans="1:23" x14ac:dyDescent="0.25">
      <c r="A33" t="s">
        <v>37</v>
      </c>
      <c r="B33" t="s">
        <v>225</v>
      </c>
      <c r="C33" t="s">
        <v>52</v>
      </c>
      <c r="D33" s="6">
        <v>14606.75</v>
      </c>
      <c r="E33" s="7">
        <f>D33+$Y$10</f>
        <v>8351.75</v>
      </c>
      <c r="F33" s="8">
        <v>242.5</v>
      </c>
      <c r="G33" s="8">
        <v>-1.76</v>
      </c>
      <c r="H33" s="8">
        <v>121.259530473635</v>
      </c>
      <c r="I33" s="8">
        <v>121.2595395645824</v>
      </c>
      <c r="J33" s="8">
        <v>8230.5</v>
      </c>
      <c r="K33" s="8">
        <v>44116.743804350866</v>
      </c>
      <c r="L33" s="8">
        <v>8472.9618653213638</v>
      </c>
      <c r="M33" s="8">
        <v>44113.019564445407</v>
      </c>
      <c r="N33" s="8">
        <v>0</v>
      </c>
      <c r="O33" s="8">
        <v>-1.76</v>
      </c>
      <c r="P33" s="8">
        <f>D33-F33/2</f>
        <v>14485.5</v>
      </c>
      <c r="Q33" s="8">
        <f>D33+F33/2</f>
        <v>14728</v>
      </c>
      <c r="R33" s="9">
        <f>J33*$AB$7+K33*$AC$7</f>
        <v>17223.030625576084</v>
      </c>
      <c r="S33" s="9">
        <f>K33*$AB$7-J33*$AC$7+$Z$8</f>
        <v>41441.469933138222</v>
      </c>
      <c r="T33" s="9">
        <f>L33*$AB$7+M33*$AC$7</f>
        <v>17459.419804393867</v>
      </c>
      <c r="U33" s="9">
        <f>M33*$AB$7-L33*$AC$7+$Z$8</f>
        <v>41387.416420432339</v>
      </c>
      <c r="V33" s="9">
        <f>N33+$Z$7</f>
        <v>-12</v>
      </c>
      <c r="W33" s="9">
        <f>O33+$Z$7</f>
        <v>-13.76</v>
      </c>
    </row>
    <row r="34" spans="1:23" x14ac:dyDescent="0.25">
      <c r="A34" t="s">
        <v>37</v>
      </c>
      <c r="B34" t="s">
        <v>226</v>
      </c>
      <c r="C34" t="s">
        <v>53</v>
      </c>
      <c r="D34" s="6">
        <v>14808</v>
      </c>
      <c r="E34" s="7">
        <f>D34+$Y$10</f>
        <v>8553</v>
      </c>
      <c r="F34" s="8">
        <v>140</v>
      </c>
      <c r="G34" s="8">
        <v>0</v>
      </c>
      <c r="H34" s="8">
        <v>70</v>
      </c>
      <c r="I34" s="8">
        <v>70</v>
      </c>
      <c r="J34" s="8">
        <v>8482.9571477777336</v>
      </c>
      <c r="K34" s="8">
        <v>44112.71243480275</v>
      </c>
      <c r="L34" s="8">
        <v>8622.8911021669046</v>
      </c>
      <c r="M34" s="8">
        <v>44108.412619805618</v>
      </c>
      <c r="N34" s="8">
        <v>-1.76</v>
      </c>
      <c r="O34" s="8">
        <v>-1.76</v>
      </c>
      <c r="P34" s="8">
        <f>D34-F34/2</f>
        <v>14738</v>
      </c>
      <c r="Q34" s="8">
        <f>D34+F34/2</f>
        <v>14878</v>
      </c>
      <c r="R34" s="9">
        <f>J34*$AB$7+K34*$AC$7</f>
        <v>17469.132810103914</v>
      </c>
      <c r="S34" s="9">
        <f>K34*$AB$7-J34*$AC$7+$Z$8</f>
        <v>41385.037866233557</v>
      </c>
      <c r="T34" s="9">
        <f>L34*$AB$7+M34*$AC$7</f>
        <v>17605.114890044621</v>
      </c>
      <c r="U34" s="9">
        <f>M34*$AB$7-L34*$AC$7+$Z$8</f>
        <v>41351.738107450648</v>
      </c>
      <c r="V34" s="9">
        <f>N34+$Z$7</f>
        <v>-13.76</v>
      </c>
      <c r="W34" s="9">
        <f>O34+$Z$7</f>
        <v>-13.76</v>
      </c>
    </row>
    <row r="35" spans="1:23" x14ac:dyDescent="0.25">
      <c r="A35" t="s">
        <v>54</v>
      </c>
      <c r="B35" t="s">
        <v>227</v>
      </c>
      <c r="C35" t="s">
        <v>195</v>
      </c>
      <c r="D35" s="6">
        <v>15008</v>
      </c>
      <c r="E35" s="7">
        <f>D35+$Y$10</f>
        <v>8753</v>
      </c>
      <c r="F35" s="8">
        <v>240</v>
      </c>
      <c r="G35" s="8">
        <v>-1</v>
      </c>
      <c r="H35" s="8">
        <v>120.0030462669925</v>
      </c>
      <c r="I35" s="8">
        <v>120.0030462669925</v>
      </c>
      <c r="J35" s="8">
        <v>8632.8863846232744</v>
      </c>
      <c r="K35" s="8">
        <v>44108.105490162969</v>
      </c>
      <c r="L35" s="8">
        <v>8872.6966613639488</v>
      </c>
      <c r="M35" s="8">
        <v>44098.641399039538</v>
      </c>
      <c r="N35" s="8">
        <v>-1.76</v>
      </c>
      <c r="O35" s="8">
        <v>-2.76</v>
      </c>
      <c r="P35" s="8">
        <f>D35-F35/2</f>
        <v>14888</v>
      </c>
      <c r="Q35" s="8">
        <f>D35+F35/2</f>
        <v>15128</v>
      </c>
      <c r="R35" s="9">
        <f>J35*$AB$7+K35*$AC$7</f>
        <v>17614.827895754672</v>
      </c>
      <c r="S35" s="9">
        <f>K35*$AB$7-J35*$AC$7+$Z$8</f>
        <v>41349.359553251874</v>
      </c>
      <c r="T35" s="9">
        <f>L35*$AB$7+M35*$AC$7</f>
        <v>17847.430047392343</v>
      </c>
      <c r="U35" s="9">
        <f>M35*$AB$7-L35*$AC$7+$Z$8</f>
        <v>41290.242915113733</v>
      </c>
      <c r="V35" s="9">
        <f>N35+$Z$7</f>
        <v>-13.76</v>
      </c>
      <c r="W35" s="9">
        <f>O35+$Z$7</f>
        <v>-14.76</v>
      </c>
    </row>
    <row r="36" spans="1:23" x14ac:dyDescent="0.25">
      <c r="A36" t="s">
        <v>54</v>
      </c>
      <c r="B36" t="s">
        <v>228</v>
      </c>
      <c r="C36" t="s">
        <v>196</v>
      </c>
      <c r="D36" s="6">
        <v>15512.5</v>
      </c>
      <c r="E36" s="7">
        <f>D36+$Y$10</f>
        <v>9257.5</v>
      </c>
      <c r="F36" s="8">
        <v>150</v>
      </c>
      <c r="G36" s="8">
        <v>0.26</v>
      </c>
      <c r="H36" s="8">
        <v>75.000128701124865</v>
      </c>
      <c r="I36" s="8">
        <v>75.000128701124865</v>
      </c>
      <c r="J36" s="8">
        <v>9181.8376405928448</v>
      </c>
      <c r="K36" s="8">
        <v>44083.73821275607</v>
      </c>
      <c r="L36" s="8">
        <v>9331.6795141550865</v>
      </c>
      <c r="M36" s="8">
        <v>44076.8553124135</v>
      </c>
      <c r="N36" s="8">
        <v>-2.76</v>
      </c>
      <c r="O36" s="8">
        <v>-2.5</v>
      </c>
      <c r="P36" s="8">
        <f>D36-F36/2</f>
        <v>15437.5</v>
      </c>
      <c r="Q36" s="8">
        <f>D36+F36/2</f>
        <v>15587.5</v>
      </c>
      <c r="R36" s="9">
        <f>J36*$AB$7+K36*$AC$7</f>
        <v>18146.717007854822</v>
      </c>
      <c r="S36" s="9">
        <f>K36*$AB$7-J36*$AC$7+$Z$8</f>
        <v>41211.391375514737</v>
      </c>
      <c r="T36" s="9">
        <f>L36*$AB$7+M36*$AC$7</f>
        <v>18291.853441521234</v>
      </c>
      <c r="U36" s="9">
        <f>M36*$AB$7-L36*$AC$7+$Z$8</f>
        <v>41173.50500577093</v>
      </c>
      <c r="V36" s="9">
        <f>N36+$Z$7</f>
        <v>-14.76</v>
      </c>
      <c r="W36" s="9">
        <f>O36+$Z$7</f>
        <v>-14.5</v>
      </c>
    </row>
    <row r="37" spans="1:23" x14ac:dyDescent="0.25">
      <c r="A37" t="s">
        <v>37</v>
      </c>
      <c r="B37" t="s">
        <v>229</v>
      </c>
      <c r="C37" t="s">
        <v>1787</v>
      </c>
      <c r="D37" s="6">
        <v>15707.5</v>
      </c>
      <c r="E37" s="7">
        <f>D37+$Y$10</f>
        <v>9452.5</v>
      </c>
      <c r="F37" s="8">
        <v>220</v>
      </c>
      <c r="G37" s="8">
        <v>0</v>
      </c>
      <c r="H37" s="8">
        <v>110</v>
      </c>
      <c r="I37" s="8">
        <v>110</v>
      </c>
      <c r="J37" s="8">
        <v>9341.6699963709052</v>
      </c>
      <c r="K37" s="8">
        <v>44076.419118539838</v>
      </c>
      <c r="L37" s="8">
        <v>9561.4606051189148</v>
      </c>
      <c r="M37" s="8">
        <v>44066.822853319471</v>
      </c>
      <c r="N37" s="8">
        <v>-2.5</v>
      </c>
      <c r="O37" s="8">
        <v>-2.5</v>
      </c>
      <c r="P37" s="8">
        <f>D37-F37/2</f>
        <v>15597.5</v>
      </c>
      <c r="Q37" s="8">
        <f>D37+F37/2</f>
        <v>15817.5</v>
      </c>
      <c r="R37" s="9">
        <f>J37*$AB$7+K37*$AC$7</f>
        <v>18301.534917925012</v>
      </c>
      <c r="S37" s="9">
        <f>K37*$AB$7-J37*$AC$7+$Z$8</f>
        <v>41171.001205730383</v>
      </c>
      <c r="T37" s="9">
        <f>L37*$AB$7+M37*$AC$7</f>
        <v>18514.527398808197</v>
      </c>
      <c r="U37" s="9">
        <f>M37*$AB$7-L37*$AC$7+$Z$8</f>
        <v>41115.917604838411</v>
      </c>
      <c r="V37" s="9">
        <f>N37+$Z$7</f>
        <v>-14.5</v>
      </c>
      <c r="W37" s="9">
        <f>O37+$Z$7</f>
        <v>-14.5</v>
      </c>
    </row>
    <row r="38" spans="1:23" x14ac:dyDescent="0.25">
      <c r="A38" t="s">
        <v>54</v>
      </c>
      <c r="B38" t="s">
        <v>230</v>
      </c>
      <c r="C38" t="s">
        <v>197</v>
      </c>
      <c r="D38" s="6">
        <v>15907.5</v>
      </c>
      <c r="E38" s="7">
        <f>D38+$Y$10</f>
        <v>9652.5</v>
      </c>
      <c r="F38" s="8">
        <v>140</v>
      </c>
      <c r="G38" s="8">
        <v>0.24</v>
      </c>
      <c r="H38" s="8">
        <v>70.000102351632648</v>
      </c>
      <c r="I38" s="8">
        <v>70.000102351632648</v>
      </c>
      <c r="J38" s="8">
        <v>9581.4415695505522</v>
      </c>
      <c r="K38" s="8">
        <v>44065.950465572161</v>
      </c>
      <c r="L38" s="8">
        <v>9721.3207014098989</v>
      </c>
      <c r="M38" s="8">
        <v>44060.136705009041</v>
      </c>
      <c r="N38" s="8">
        <v>-2.5</v>
      </c>
      <c r="O38" s="8">
        <v>-2.2599999999999998</v>
      </c>
      <c r="P38" s="8">
        <f>D38-F38/2</f>
        <v>15837.5</v>
      </c>
      <c r="Q38" s="8">
        <f>D38+F38/2</f>
        <v>15977.5</v>
      </c>
      <c r="R38" s="9">
        <f>J38*$AB$7+K38*$AC$7</f>
        <v>18533.890351615759</v>
      </c>
      <c r="S38" s="9">
        <f>K38*$AB$7-J38*$AC$7+$Z$8</f>
        <v>41110.910004757316</v>
      </c>
      <c r="T38" s="9">
        <f>L38*$AB$7+M38*$AC$7</f>
        <v>18669.504040048021</v>
      </c>
      <c r="U38" s="9">
        <f>M38*$AB$7-L38*$AC$7+$Z$8</f>
        <v>41076.140781996262</v>
      </c>
      <c r="V38" s="9">
        <f>N38+$Z$7</f>
        <v>-14.5</v>
      </c>
      <c r="W38" s="9">
        <f>O38+$Z$7</f>
        <v>-14.26</v>
      </c>
    </row>
    <row r="39" spans="1:23" x14ac:dyDescent="0.25">
      <c r="A39" t="s">
        <v>41</v>
      </c>
      <c r="B39" t="s">
        <v>231</v>
      </c>
      <c r="C39" t="s">
        <v>46</v>
      </c>
      <c r="D39" s="6">
        <v>16012.5</v>
      </c>
      <c r="E39" s="7">
        <f>D39+$Y$10</f>
        <v>9757.5</v>
      </c>
      <c r="F39" s="8">
        <v>25</v>
      </c>
      <c r="G39" s="8">
        <v>0</v>
      </c>
      <c r="H39" s="8">
        <v>12.5</v>
      </c>
      <c r="I39" s="8">
        <v>12.5</v>
      </c>
      <c r="J39" s="8">
        <v>9743.8032002099499</v>
      </c>
      <c r="K39" s="8">
        <v>44059.249435204692</v>
      </c>
      <c r="L39" s="8">
        <v>9768.7837544322283</v>
      </c>
      <c r="M39" s="8">
        <v>44058.263579866507</v>
      </c>
      <c r="N39" s="8">
        <v>-2.2599999999999998</v>
      </c>
      <c r="O39" s="8">
        <v>-2.2599999999999998</v>
      </c>
      <c r="P39" s="8">
        <f>D39-F39/2</f>
        <v>16000</v>
      </c>
      <c r="Q39" s="8">
        <f>D39+F39/2</f>
        <v>16025</v>
      </c>
      <c r="R39" s="9">
        <f>J39*$AB$7+K39*$AC$7</f>
        <v>18691.310768542557</v>
      </c>
      <c r="S39" s="9">
        <f>K39*$AB$7-J39*$AC$7+$Z$8</f>
        <v>41070.598526826609</v>
      </c>
      <c r="T39" s="9">
        <f>L39*$AB$7+M39*$AC$7</f>
        <v>18715.540466869814</v>
      </c>
      <c r="U39" s="9">
        <f>M39*$AB$7-L39*$AC$7+$Z$8</f>
        <v>41064.440465526975</v>
      </c>
      <c r="V39" s="9">
        <f>N39+$Z$7</f>
        <v>-14.26</v>
      </c>
      <c r="W39" s="9">
        <f>O39+$Z$7</f>
        <v>-14.26</v>
      </c>
    </row>
    <row r="40" spans="1:23" x14ac:dyDescent="0.25">
      <c r="A40" t="s">
        <v>37</v>
      </c>
      <c r="B40" t="s">
        <v>232</v>
      </c>
      <c r="C40" t="s">
        <v>1815</v>
      </c>
      <c r="D40" s="6">
        <v>16082.5</v>
      </c>
      <c r="E40" s="7">
        <f>D40+$Y$10</f>
        <v>9827.5</v>
      </c>
      <c r="F40" s="8">
        <v>115</v>
      </c>
      <c r="G40" s="8">
        <v>0</v>
      </c>
      <c r="H40" s="8">
        <v>57.499999999999993</v>
      </c>
      <c r="I40" s="8">
        <v>57.499999999999993</v>
      </c>
      <c r="J40" s="8">
        <v>9768.7837544322283</v>
      </c>
      <c r="K40" s="8">
        <v>44058.263579866507</v>
      </c>
      <c r="L40" s="8">
        <v>9883.6943038547088</v>
      </c>
      <c r="M40" s="8">
        <v>44053.728645310926</v>
      </c>
      <c r="N40" s="8">
        <v>-2.2599999999999998</v>
      </c>
      <c r="O40" s="8">
        <v>-2.2599999999999998</v>
      </c>
      <c r="P40" s="8">
        <f>D40-F40/2</f>
        <v>16025</v>
      </c>
      <c r="Q40" s="8">
        <f>D40+F40/2</f>
        <v>16140</v>
      </c>
      <c r="R40" s="9">
        <f>J40*$AB$7+K40*$AC$7</f>
        <v>18715.540466869814</v>
      </c>
      <c r="S40" s="9">
        <f>K40*$AB$7-J40*$AC$7+$Z$8</f>
        <v>41064.440465526975</v>
      </c>
      <c r="T40" s="9">
        <f>L40*$AB$7+M40*$AC$7</f>
        <v>18826.99707917522</v>
      </c>
      <c r="U40" s="9">
        <f>M40*$AB$7-L40*$AC$7+$Z$8</f>
        <v>41036.11338354872</v>
      </c>
      <c r="V40" s="9">
        <f>N40+$Z$7</f>
        <v>-14.26</v>
      </c>
      <c r="W40" s="9">
        <f>O40+$Z$7</f>
        <v>-14.26</v>
      </c>
    </row>
    <row r="41" spans="1:23" x14ac:dyDescent="0.25">
      <c r="A41" t="s">
        <v>37</v>
      </c>
      <c r="B41" t="s">
        <v>233</v>
      </c>
      <c r="C41" t="s">
        <v>1788</v>
      </c>
      <c r="D41" s="6">
        <v>16267.5</v>
      </c>
      <c r="E41" s="7">
        <f>D41+$Y$10</f>
        <v>10012.5</v>
      </c>
      <c r="F41" s="8">
        <v>220</v>
      </c>
      <c r="G41" s="8">
        <v>0</v>
      </c>
      <c r="H41" s="8">
        <v>110</v>
      </c>
      <c r="I41" s="8">
        <v>110</v>
      </c>
      <c r="J41" s="8">
        <v>9901.180691810303</v>
      </c>
      <c r="K41" s="8">
        <v>44053.0385465742</v>
      </c>
      <c r="L41" s="8">
        <v>10121.00956896635</v>
      </c>
      <c r="M41" s="8">
        <v>44044.363019598291</v>
      </c>
      <c r="N41" s="8">
        <v>-2.2599999999999998</v>
      </c>
      <c r="O41" s="8">
        <v>-2.2599999999999998</v>
      </c>
      <c r="P41" s="8">
        <f>D41-F41/2</f>
        <v>16157.5</v>
      </c>
      <c r="Q41" s="8">
        <f>D41+F41/2</f>
        <v>16377.5</v>
      </c>
      <c r="R41" s="9">
        <f>J41*$AB$7+K41*$AC$7</f>
        <v>18843.957868004298</v>
      </c>
      <c r="S41" s="9">
        <f>K41*$AB$7-J41*$AC$7+$Z$8</f>
        <v>41031.802740638981</v>
      </c>
      <c r="T41" s="9">
        <f>L41*$AB$7+M41*$AC$7</f>
        <v>19057.179213284195</v>
      </c>
      <c r="U41" s="9">
        <f>M41*$AB$7-L41*$AC$7+$Z$8</f>
        <v>40977.611801202307</v>
      </c>
      <c r="V41" s="9">
        <f>N41+$Z$7</f>
        <v>-14.26</v>
      </c>
      <c r="W41" s="9">
        <f>O41+$Z$7</f>
        <v>-14.26</v>
      </c>
    </row>
    <row r="42" spans="1:23" x14ac:dyDescent="0.25">
      <c r="A42" t="s">
        <v>37</v>
      </c>
      <c r="B42" t="s">
        <v>1698</v>
      </c>
      <c r="C42" t="s">
        <v>1699</v>
      </c>
      <c r="D42" s="6">
        <v>16795</v>
      </c>
      <c r="E42" s="7">
        <f>D42+$Y$10</f>
        <v>10540</v>
      </c>
      <c r="F42" s="8">
        <v>775.00000000000011</v>
      </c>
      <c r="G42" s="8">
        <v>-5.48</v>
      </c>
      <c r="H42" s="8">
        <v>387.76848365843779</v>
      </c>
      <c r="I42" s="8">
        <v>387.76848365843779</v>
      </c>
      <c r="J42" s="8">
        <v>10150.986234033089</v>
      </c>
      <c r="K42" s="8">
        <v>44043.179993192491</v>
      </c>
      <c r="L42" s="8">
        <v>10922.68878647917</v>
      </c>
      <c r="M42" s="8">
        <v>43975.66476823944</v>
      </c>
      <c r="N42" s="8">
        <v>-2.2599999999999998</v>
      </c>
      <c r="O42" s="8">
        <v>-7.74</v>
      </c>
      <c r="P42" s="8">
        <f>D42-F42/2</f>
        <v>16407.5</v>
      </c>
      <c r="Q42" s="8">
        <f>D42+F42/2</f>
        <v>17182.5</v>
      </c>
      <c r="R42" s="9">
        <f>J42*$AB$7+K42*$AC$7</f>
        <v>19086.254851276917</v>
      </c>
      <c r="S42" s="9">
        <f>K42*$AB$7-J42*$AC$7+$Z$8</f>
        <v>40970.222127642766</v>
      </c>
      <c r="T42" s="9">
        <f>L42*$AB$7+M42*$AC$7</f>
        <v>19827.056646856276</v>
      </c>
      <c r="U42" s="9">
        <f>M42*$AB$7-L42*$AC$7+$Z$8</f>
        <v>40743.736289854496</v>
      </c>
      <c r="V42" s="9">
        <f>N42+$Z$7</f>
        <v>-14.26</v>
      </c>
      <c r="W42" s="9">
        <f>O42+$Z$7</f>
        <v>-19.740000000000002</v>
      </c>
    </row>
    <row r="43" spans="1:23" x14ac:dyDescent="0.25">
      <c r="A43" t="s">
        <v>50</v>
      </c>
      <c r="B43" t="s">
        <v>1079</v>
      </c>
      <c r="C43" t="s">
        <v>1080</v>
      </c>
      <c r="D43" s="6">
        <v>16795</v>
      </c>
      <c r="E43" s="7">
        <f>D43+$Y$10</f>
        <v>10540</v>
      </c>
      <c r="F43" s="8">
        <v>0</v>
      </c>
      <c r="G43" s="8">
        <v>0</v>
      </c>
      <c r="H43" s="8">
        <v>0</v>
      </c>
      <c r="I43" s="8">
        <v>0</v>
      </c>
      <c r="J43" s="8">
        <v>10537.73567701448</v>
      </c>
      <c r="K43" s="8">
        <v>44019.688473740403</v>
      </c>
      <c r="L43" s="8">
        <v>10537.73567701448</v>
      </c>
      <c r="M43" s="8">
        <v>44019.688473740403</v>
      </c>
      <c r="N43" s="8">
        <v>-5</v>
      </c>
      <c r="O43" s="8">
        <v>-5</v>
      </c>
      <c r="P43" s="8">
        <f>D43-F43/2</f>
        <v>16795</v>
      </c>
      <c r="Q43" s="8">
        <f>D43+F43/2</f>
        <v>16795</v>
      </c>
      <c r="R43" s="9">
        <f>J43*$AB$7+K43*$AC$7</f>
        <v>19459.668729485136</v>
      </c>
      <c r="S43" s="9">
        <f>K43*$AB$7-J43*$AC$7+$Z$8</f>
        <v>40866.834223640028</v>
      </c>
      <c r="T43" s="9">
        <f>L43*$AB$7+M43*$AC$7</f>
        <v>19459.668729485136</v>
      </c>
      <c r="U43" s="9">
        <f>M43*$AB$7-L43*$AC$7+$Z$8</f>
        <v>40866.834223640028</v>
      </c>
      <c r="V43" s="9">
        <f>N43+$Z$7</f>
        <v>-17</v>
      </c>
      <c r="W43" s="9">
        <f>O43+$Z$7</f>
        <v>-17</v>
      </c>
    </row>
    <row r="44" spans="1:23" x14ac:dyDescent="0.25">
      <c r="A44" t="s">
        <v>37</v>
      </c>
      <c r="B44" t="s">
        <v>234</v>
      </c>
      <c r="C44" t="s">
        <v>1789</v>
      </c>
      <c r="D44" s="6">
        <v>17322.5</v>
      </c>
      <c r="E44" s="7">
        <f>D44+$Y$10</f>
        <v>11067.5</v>
      </c>
      <c r="F44" s="8">
        <v>220</v>
      </c>
      <c r="G44" s="8">
        <v>0</v>
      </c>
      <c r="H44" s="8">
        <v>110</v>
      </c>
      <c r="I44" s="8">
        <v>110</v>
      </c>
      <c r="J44" s="8">
        <v>10952.41546902584</v>
      </c>
      <c r="K44" s="8">
        <v>43971.624428554518</v>
      </c>
      <c r="L44" s="8">
        <v>11170.41114103475</v>
      </c>
      <c r="M44" s="8">
        <v>43941.995270865147</v>
      </c>
      <c r="N44" s="8">
        <v>-7.74</v>
      </c>
      <c r="O44" s="8">
        <v>-7.74</v>
      </c>
      <c r="P44" s="8">
        <f>D44-F44/2</f>
        <v>17212.5</v>
      </c>
      <c r="Q44" s="8">
        <f>D44+F44/2</f>
        <v>17432.5</v>
      </c>
      <c r="R44" s="9">
        <f>J44*$AB$7+K44*$AC$7</f>
        <v>19855.293696211706</v>
      </c>
      <c r="S44" s="9">
        <f>K44*$AB$7-J44*$AC$7+$Z$8</f>
        <v>40733.603716454854</v>
      </c>
      <c r="T44" s="9">
        <f>L44*$AB$7+M44*$AC$7</f>
        <v>20062.365391484869</v>
      </c>
      <c r="U44" s="9">
        <f>M44*$AB$7-L44*$AC$7+$Z$8</f>
        <v>40659.298178190911</v>
      </c>
      <c r="V44" s="9">
        <f>N44+$Z$7</f>
        <v>-19.740000000000002</v>
      </c>
      <c r="W44" s="9">
        <f>O44+$Z$7</f>
        <v>-19.740000000000002</v>
      </c>
    </row>
    <row r="45" spans="1:23" x14ac:dyDescent="0.25">
      <c r="A45" t="s">
        <v>54</v>
      </c>
      <c r="B45" t="s">
        <v>235</v>
      </c>
      <c r="C45" t="s">
        <v>198</v>
      </c>
      <c r="D45" s="6">
        <v>17682.5</v>
      </c>
      <c r="E45" s="7">
        <f>D45+$Y$10</f>
        <v>11427.5</v>
      </c>
      <c r="F45" s="8">
        <v>140</v>
      </c>
      <c r="G45" s="8">
        <v>0.24</v>
      </c>
      <c r="H45" s="8">
        <v>70.000102351632648</v>
      </c>
      <c r="I45" s="8">
        <v>70.000102351632648</v>
      </c>
      <c r="J45" s="8">
        <v>11348.771236314769</v>
      </c>
      <c r="K45" s="8">
        <v>43917.753232755662</v>
      </c>
      <c r="L45" s="8">
        <v>11487.53483878165</v>
      </c>
      <c r="M45" s="8">
        <v>43899.188912891383</v>
      </c>
      <c r="N45" s="8">
        <v>-7.74</v>
      </c>
      <c r="O45" s="8">
        <v>-7.5</v>
      </c>
      <c r="P45" s="8">
        <f>D45-F45/2</f>
        <v>17612.5</v>
      </c>
      <c r="Q45" s="8">
        <f>D45+F45/2</f>
        <v>17752.5</v>
      </c>
      <c r="R45" s="9">
        <f>J45*$AB$7+K45*$AC$7</f>
        <v>20231.787687617463</v>
      </c>
      <c r="S45" s="9">
        <f>K45*$AB$7-J45*$AC$7+$Z$8</f>
        <v>40598.502737793133</v>
      </c>
      <c r="T45" s="9">
        <f>L45*$AB$7+M45*$AC$7</f>
        <v>20363.659233307757</v>
      </c>
      <c r="U45" s="9">
        <f>M45*$AB$7-L45*$AC$7+$Z$8</f>
        <v>40551.49351764578</v>
      </c>
      <c r="V45" s="9">
        <f>N45+$Z$7</f>
        <v>-19.740000000000002</v>
      </c>
      <c r="W45" s="9">
        <f>O45+$Z$7</f>
        <v>-19.5</v>
      </c>
    </row>
    <row r="46" spans="1:23" x14ac:dyDescent="0.25">
      <c r="A46" t="s">
        <v>37</v>
      </c>
      <c r="B46" t="s">
        <v>236</v>
      </c>
      <c r="C46" t="s">
        <v>1790</v>
      </c>
      <c r="D46" s="6">
        <v>17872.5</v>
      </c>
      <c r="E46" s="7">
        <f>D46+$Y$10</f>
        <v>11617.5</v>
      </c>
      <c r="F46" s="8">
        <v>220</v>
      </c>
      <c r="G46" s="8">
        <v>0</v>
      </c>
      <c r="H46" s="8">
        <v>110</v>
      </c>
      <c r="I46" s="8">
        <v>110</v>
      </c>
      <c r="J46" s="8">
        <v>11497.44928739539</v>
      </c>
      <c r="K46" s="8">
        <v>43897.883650969183</v>
      </c>
      <c r="L46" s="8">
        <v>11715.567156897619</v>
      </c>
      <c r="M46" s="8">
        <v>43869.167888680757</v>
      </c>
      <c r="N46" s="8">
        <v>-7.5</v>
      </c>
      <c r="O46" s="8">
        <v>-7.5</v>
      </c>
      <c r="P46" s="8">
        <f>D46-F46/2</f>
        <v>17762.5</v>
      </c>
      <c r="Q46" s="8">
        <f>D46+F46/2</f>
        <v>17982.5</v>
      </c>
      <c r="R46" s="9">
        <f>J46*$AB$7+K46*$AC$7</f>
        <v>20373.085648218683</v>
      </c>
      <c r="S46" s="9">
        <f>K46*$AB$7-J46*$AC$7+$Z$8</f>
        <v>40548.155449053447</v>
      </c>
      <c r="T46" s="9">
        <f>L46*$AB$7+M46*$AC$7</f>
        <v>20580.466776258949</v>
      </c>
      <c r="U46" s="9">
        <f>M46*$AB$7-L46*$AC$7+$Z$8</f>
        <v>40474.717940022005</v>
      </c>
      <c r="V46" s="9">
        <f>N46+$Z$7</f>
        <v>-19.5</v>
      </c>
      <c r="W46" s="9">
        <f>O46+$Z$7</f>
        <v>-19.5</v>
      </c>
    </row>
    <row r="47" spans="1:23" x14ac:dyDescent="0.25">
      <c r="A47" t="s">
        <v>54</v>
      </c>
      <c r="B47" t="s">
        <v>237</v>
      </c>
      <c r="C47" t="s">
        <v>197</v>
      </c>
      <c r="D47" s="6">
        <v>18072.5</v>
      </c>
      <c r="E47" s="7">
        <f>D47+$Y$10</f>
        <v>11817.5</v>
      </c>
      <c r="F47" s="8">
        <v>140</v>
      </c>
      <c r="G47" s="8">
        <v>0.24</v>
      </c>
      <c r="H47" s="8">
        <v>70.000102351632648</v>
      </c>
      <c r="I47" s="8">
        <v>70.000102351632648</v>
      </c>
      <c r="J47" s="8">
        <v>11735.3960541251</v>
      </c>
      <c r="K47" s="8">
        <v>43866.557364836357</v>
      </c>
      <c r="L47" s="8">
        <v>11874.23620103702</v>
      </c>
      <c r="M47" s="8">
        <v>43848.574457755312</v>
      </c>
      <c r="N47" s="8">
        <v>-7.5</v>
      </c>
      <c r="O47" s="8">
        <v>-7.26</v>
      </c>
      <c r="P47" s="8">
        <f>D47-F47/2</f>
        <v>18002.5</v>
      </c>
      <c r="Q47" s="8">
        <f>D47+F47/2</f>
        <v>18142.5</v>
      </c>
      <c r="R47" s="9">
        <f>J47*$AB$7+K47*$AC$7</f>
        <v>20599.319606080797</v>
      </c>
      <c r="S47" s="9">
        <f>K47*$AB$7-J47*$AC$7+$Z$8</f>
        <v>40468.041802837324</v>
      </c>
      <c r="T47" s="9">
        <f>L47*$AB$7+M47*$AC$7</f>
        <v>20731.386906051182</v>
      </c>
      <c r="U47" s="9">
        <f>M47*$AB$7-L47*$AC$7+$Z$8</f>
        <v>40421.585375723938</v>
      </c>
      <c r="V47" s="9">
        <f>N47+$Z$7</f>
        <v>-19.5</v>
      </c>
      <c r="W47" s="9">
        <f>O47+$Z$7</f>
        <v>-19.259999999999998</v>
      </c>
    </row>
    <row r="48" spans="1:23" x14ac:dyDescent="0.25">
      <c r="A48" t="s">
        <v>41</v>
      </c>
      <c r="B48" t="s">
        <v>238</v>
      </c>
      <c r="C48" t="s">
        <v>46</v>
      </c>
      <c r="D48" s="6">
        <v>18177.500000000011</v>
      </c>
      <c r="E48" s="7">
        <f>D48+$Y$10</f>
        <v>11922.500000000011</v>
      </c>
      <c r="F48" s="8">
        <v>25</v>
      </c>
      <c r="G48" s="8">
        <v>0</v>
      </c>
      <c r="H48" s="8">
        <v>12.5</v>
      </c>
      <c r="I48" s="8">
        <v>12.5</v>
      </c>
      <c r="J48" s="8">
        <v>11896.555816482671</v>
      </c>
      <c r="K48" s="8">
        <v>43845.731085398693</v>
      </c>
      <c r="L48" s="8">
        <v>11921.35538920006</v>
      </c>
      <c r="M48" s="8">
        <v>43842.571782780222</v>
      </c>
      <c r="N48" s="8">
        <v>-7.26</v>
      </c>
      <c r="O48" s="8">
        <v>-7.26</v>
      </c>
      <c r="P48" s="8">
        <f>D48-F48/2</f>
        <v>18165.000000000011</v>
      </c>
      <c r="Q48" s="8">
        <f>D48+F48/2</f>
        <v>18190.000000000011</v>
      </c>
      <c r="R48" s="9">
        <f>J48*$AB$7+K48*$AC$7</f>
        <v>20752.627613994358</v>
      </c>
      <c r="S48" s="9">
        <f>K48*$AB$7-J48*$AC$7+$Z$8</f>
        <v>40414.163628889612</v>
      </c>
      <c r="T48" s="9">
        <f>L48*$AB$7+M48*$AC$7</f>
        <v>20776.228400597884</v>
      </c>
      <c r="U48" s="9">
        <f>M48*$AB$7-L48*$AC$7+$Z$8</f>
        <v>40405.917243518132</v>
      </c>
      <c r="V48" s="9">
        <f>N48+$Z$7</f>
        <v>-19.259999999999998</v>
      </c>
      <c r="W48" s="9">
        <f>O48+$Z$7</f>
        <v>-19.259999999999998</v>
      </c>
    </row>
    <row r="49" spans="1:23" x14ac:dyDescent="0.25">
      <c r="A49" t="s">
        <v>37</v>
      </c>
      <c r="B49" t="s">
        <v>239</v>
      </c>
      <c r="C49" t="s">
        <v>1815</v>
      </c>
      <c r="D49" s="6">
        <v>18247.500000000011</v>
      </c>
      <c r="E49" s="7">
        <f>D49+$Y$10</f>
        <v>11992.500000000011</v>
      </c>
      <c r="F49" s="8">
        <v>115</v>
      </c>
      <c r="G49" s="8">
        <v>0</v>
      </c>
      <c r="H49" s="8">
        <v>57.499999999999993</v>
      </c>
      <c r="I49" s="8">
        <v>57.499999999999993</v>
      </c>
      <c r="J49" s="8">
        <v>11921.35538920006</v>
      </c>
      <c r="K49" s="8">
        <v>43842.571782780222</v>
      </c>
      <c r="L49" s="8">
        <v>12035.43342370004</v>
      </c>
      <c r="M49" s="8">
        <v>43828.038990735287</v>
      </c>
      <c r="N49" s="8">
        <v>-7.26</v>
      </c>
      <c r="O49" s="8">
        <v>-7.26</v>
      </c>
      <c r="P49" s="8">
        <f>D49-F49/2</f>
        <v>18190.000000000011</v>
      </c>
      <c r="Q49" s="8">
        <f>D49+F49/2</f>
        <v>18305.000000000011</v>
      </c>
      <c r="R49" s="9">
        <f>J49*$AB$7+K49*$AC$7</f>
        <v>20776.228400597884</v>
      </c>
      <c r="S49" s="9">
        <f>K49*$AB$7-J49*$AC$7+$Z$8</f>
        <v>40405.917243518132</v>
      </c>
      <c r="T49" s="9">
        <f>L49*$AB$7+M49*$AC$7</f>
        <v>20884.792018974105</v>
      </c>
      <c r="U49" s="9">
        <f>M49*$AB$7-L49*$AC$7+$Z$8</f>
        <v>40367.983870809352</v>
      </c>
      <c r="V49" s="9">
        <f>N49+$Z$7</f>
        <v>-19.259999999999998</v>
      </c>
      <c r="W49" s="9">
        <f>O49+$Z$7</f>
        <v>-19.259999999999998</v>
      </c>
    </row>
    <row r="50" spans="1:23" x14ac:dyDescent="0.25">
      <c r="A50" t="s">
        <v>37</v>
      </c>
      <c r="B50" t="s">
        <v>240</v>
      </c>
      <c r="C50" t="s">
        <v>1791</v>
      </c>
      <c r="D50" s="6">
        <v>18432.5</v>
      </c>
      <c r="E50" s="7">
        <f>D50+$Y$10</f>
        <v>12177.5</v>
      </c>
      <c r="F50" s="8">
        <v>220</v>
      </c>
      <c r="G50" s="8">
        <v>0</v>
      </c>
      <c r="H50" s="8">
        <v>110</v>
      </c>
      <c r="I50" s="8">
        <v>110</v>
      </c>
      <c r="J50" s="8">
        <v>12052.793124602211</v>
      </c>
      <c r="K50" s="8">
        <v>43825.827478902371</v>
      </c>
      <c r="L50" s="8">
        <v>12271.02936451522</v>
      </c>
      <c r="M50" s="8">
        <v>43798.0256158599</v>
      </c>
      <c r="N50" s="8">
        <v>-7.26</v>
      </c>
      <c r="O50" s="8">
        <v>-7.26</v>
      </c>
      <c r="P50" s="8">
        <f>D50-F50/2</f>
        <v>18322.5</v>
      </c>
      <c r="Q50" s="8">
        <f>D50+F50/2</f>
        <v>18542.5</v>
      </c>
      <c r="R50" s="9">
        <f>J50*$AB$7+K50*$AC$7</f>
        <v>20901.312569596572</v>
      </c>
      <c r="S50" s="9">
        <f>K50*$AB$7-J50*$AC$7+$Z$8</f>
        <v>40362.211401049331</v>
      </c>
      <c r="T50" s="9">
        <f>L50*$AB$7+M50*$AC$7</f>
        <v>21108.999491707604</v>
      </c>
      <c r="U50" s="9">
        <f>M50*$AB$7-L50*$AC$7+$Z$8</f>
        <v>40289.643209780392</v>
      </c>
      <c r="V50" s="9">
        <f>N50+$Z$7</f>
        <v>-19.259999999999998</v>
      </c>
      <c r="W50" s="9">
        <f>O50+$Z$7</f>
        <v>-19.259999999999998</v>
      </c>
    </row>
    <row r="51" spans="1:23" x14ac:dyDescent="0.25">
      <c r="A51" t="s">
        <v>37</v>
      </c>
      <c r="B51" t="s">
        <v>1700</v>
      </c>
      <c r="C51" t="s">
        <v>1701</v>
      </c>
      <c r="D51" s="6">
        <v>18960</v>
      </c>
      <c r="E51" s="7">
        <f>D51+$Y$10</f>
        <v>12705</v>
      </c>
      <c r="F51" s="8">
        <v>775.00000000000011</v>
      </c>
      <c r="G51" s="8">
        <v>-5.48</v>
      </c>
      <c r="H51" s="8">
        <v>387.76848365843779</v>
      </c>
      <c r="I51" s="8">
        <v>387.76848365843779</v>
      </c>
      <c r="J51" s="8">
        <v>12300.78885177608</v>
      </c>
      <c r="K51" s="8">
        <v>43794.234452717741</v>
      </c>
      <c r="L51" s="8">
        <v>13063.670503449181</v>
      </c>
      <c r="M51" s="8">
        <v>43659.717834440336</v>
      </c>
      <c r="N51" s="8">
        <v>-7.26</v>
      </c>
      <c r="O51" s="8">
        <v>-12.74</v>
      </c>
      <c r="P51" s="8">
        <f>D51-F51/2</f>
        <v>18572.5</v>
      </c>
      <c r="Q51" s="8">
        <f>D51+F51/2</f>
        <v>19347.5</v>
      </c>
      <c r="R51" s="9">
        <f>J51*$AB$7+K51*$AC$7</f>
        <v>21137.320435631831</v>
      </c>
      <c r="S51" s="9">
        <f>K51*$AB$7-J51*$AC$7+$Z$8</f>
        <v>40279.74754733462</v>
      </c>
      <c r="T51" s="9">
        <f>L51*$AB$7+M51*$AC$7</f>
        <v>21855.563715310578</v>
      </c>
      <c r="U51" s="9">
        <f>M51*$AB$7-L51*$AC$7+$Z$8</f>
        <v>39989.558425814554</v>
      </c>
      <c r="V51" s="9">
        <f>N51+$Z$7</f>
        <v>-19.259999999999998</v>
      </c>
      <c r="W51" s="9">
        <f>O51+$Z$7</f>
        <v>-24.740000000000002</v>
      </c>
    </row>
    <row r="52" spans="1:23" x14ac:dyDescent="0.25">
      <c r="A52" t="s">
        <v>50</v>
      </c>
      <c r="B52" t="s">
        <v>1081</v>
      </c>
      <c r="C52" t="s">
        <v>1080</v>
      </c>
      <c r="D52" s="6">
        <v>18960.000000000011</v>
      </c>
      <c r="E52" s="7">
        <f>D52+$Y$10</f>
        <v>12705.000000000011</v>
      </c>
      <c r="F52" s="8">
        <v>0</v>
      </c>
      <c r="G52" s="8">
        <v>0</v>
      </c>
      <c r="H52" s="8">
        <v>0</v>
      </c>
      <c r="I52" s="8">
        <v>0</v>
      </c>
      <c r="J52" s="8">
        <v>12684.01917553796</v>
      </c>
      <c r="K52" s="8">
        <v>43737.124890629173</v>
      </c>
      <c r="L52" s="8">
        <v>12684.01917553796</v>
      </c>
      <c r="M52" s="8">
        <v>43737.124890629173</v>
      </c>
      <c r="N52" s="8">
        <v>-10</v>
      </c>
      <c r="O52" s="8">
        <v>-10</v>
      </c>
      <c r="P52" s="8">
        <f>D52-F52/2</f>
        <v>18960.000000000011</v>
      </c>
      <c r="Q52" s="8">
        <f>D52+F52/2</f>
        <v>18960.000000000011</v>
      </c>
      <c r="R52" s="9">
        <f>J52*$AB$7+K52*$AC$7</f>
        <v>21500.302511732258</v>
      </c>
      <c r="S52" s="9">
        <f>K52*$AB$7-J52*$AC$7+$Z$8</f>
        <v>40144.207901612761</v>
      </c>
      <c r="T52" s="9">
        <f>L52*$AB$7+M52*$AC$7</f>
        <v>21500.302511732258</v>
      </c>
      <c r="U52" s="9">
        <f>M52*$AB$7-L52*$AC$7+$Z$8</f>
        <v>40144.207901612761</v>
      </c>
      <c r="V52" s="9">
        <f>N52+$Z$7</f>
        <v>-22</v>
      </c>
      <c r="W52" s="9">
        <f>O52+$Z$7</f>
        <v>-22</v>
      </c>
    </row>
    <row r="53" spans="1:23" x14ac:dyDescent="0.25">
      <c r="A53" t="s">
        <v>37</v>
      </c>
      <c r="B53" t="s">
        <v>241</v>
      </c>
      <c r="C53" t="s">
        <v>1787</v>
      </c>
      <c r="D53" s="6">
        <v>19487.5</v>
      </c>
      <c r="E53" s="7">
        <f>D53+$Y$10</f>
        <v>13232.5</v>
      </c>
      <c r="F53" s="8">
        <v>220</v>
      </c>
      <c r="G53" s="8">
        <v>0</v>
      </c>
      <c r="H53" s="8">
        <v>110</v>
      </c>
      <c r="I53" s="8">
        <v>110</v>
      </c>
      <c r="J53" s="8">
        <v>13092.931928187831</v>
      </c>
      <c r="K53" s="8">
        <v>43653.102018370962</v>
      </c>
      <c r="L53" s="8">
        <v>13307.515709604661</v>
      </c>
      <c r="M53" s="8">
        <v>43604.586033862171</v>
      </c>
      <c r="N53" s="8">
        <v>-12.74</v>
      </c>
      <c r="O53" s="8">
        <v>-12.74</v>
      </c>
      <c r="P53" s="8">
        <f>D53-F53/2</f>
        <v>19377.5</v>
      </c>
      <c r="Q53" s="8">
        <f>D53+F53/2</f>
        <v>19597.5</v>
      </c>
      <c r="R53" s="9">
        <f>J53*$AB$7+K53*$AC$7</f>
        <v>21882.81020220762</v>
      </c>
      <c r="S53" s="9">
        <f>K53*$AB$7-J53*$AC$7+$Z$8</f>
        <v>39977.003388906247</v>
      </c>
      <c r="T53" s="9">
        <f>L53*$AB$7+M53*$AC$7</f>
        <v>22082.617772785965</v>
      </c>
      <c r="U53" s="9">
        <f>M53*$AB$7-L53*$AC$7+$Z$8</f>
        <v>39884.933118245295</v>
      </c>
      <c r="V53" s="9">
        <f>N53+$Z$7</f>
        <v>-24.740000000000002</v>
      </c>
      <c r="W53" s="9">
        <f>O53+$Z$7</f>
        <v>-24.740000000000002</v>
      </c>
    </row>
    <row r="54" spans="1:23" x14ac:dyDescent="0.25">
      <c r="A54" t="s">
        <v>54</v>
      </c>
      <c r="B54" t="s">
        <v>242</v>
      </c>
      <c r="C54" t="s">
        <v>198</v>
      </c>
      <c r="D54" s="6">
        <v>19847.5</v>
      </c>
      <c r="E54" s="7">
        <f>D54+$Y$10</f>
        <v>13592.5</v>
      </c>
      <c r="F54" s="8">
        <v>140</v>
      </c>
      <c r="G54" s="8">
        <v>0.24</v>
      </c>
      <c r="H54" s="8">
        <v>70.000102351632648</v>
      </c>
      <c r="I54" s="8">
        <v>70.000102351632648</v>
      </c>
      <c r="J54" s="8">
        <v>13483.084258036601</v>
      </c>
      <c r="K54" s="8">
        <v>43564.891137445877</v>
      </c>
      <c r="L54" s="8">
        <v>13619.70183601584</v>
      </c>
      <c r="M54" s="8">
        <v>43534.303415584072</v>
      </c>
      <c r="N54" s="8">
        <v>-12.74</v>
      </c>
      <c r="O54" s="8">
        <v>-12.5</v>
      </c>
      <c r="P54" s="8">
        <f>D54-F54/2</f>
        <v>19777.5</v>
      </c>
      <c r="Q54" s="8">
        <f>D54+F54/2</f>
        <v>19917.5</v>
      </c>
      <c r="R54" s="9">
        <f>J54*$AB$7+K54*$AC$7</f>
        <v>22246.096694168235</v>
      </c>
      <c r="S54" s="9">
        <f>K54*$AB$7-J54*$AC$7+$Z$8</f>
        <v>39809.602896795419</v>
      </c>
      <c r="T54" s="9">
        <f>L54*$AB$7+M54*$AC$7</f>
        <v>22373.369305316141</v>
      </c>
      <c r="U54" s="9">
        <f>M54*$AB$7-L54*$AC$7+$Z$8</f>
        <v>39751.279198411285</v>
      </c>
      <c r="V54" s="9">
        <f>N54+$Z$7</f>
        <v>-24.740000000000002</v>
      </c>
      <c r="W54" s="9">
        <f>O54+$Z$7</f>
        <v>-24.5</v>
      </c>
    </row>
    <row r="55" spans="1:23" x14ac:dyDescent="0.25">
      <c r="A55" t="s">
        <v>37</v>
      </c>
      <c r="B55" t="s">
        <v>243</v>
      </c>
      <c r="C55" t="s">
        <v>1790</v>
      </c>
      <c r="D55" s="6">
        <v>20037.5</v>
      </c>
      <c r="E55" s="7">
        <f>D55+$Y$10</f>
        <v>13782.5</v>
      </c>
      <c r="F55" s="8">
        <v>220</v>
      </c>
      <c r="G55" s="8">
        <v>0</v>
      </c>
      <c r="H55" s="8">
        <v>110</v>
      </c>
      <c r="I55" s="8">
        <v>110</v>
      </c>
      <c r="J55" s="8">
        <v>13629.464796087041</v>
      </c>
      <c r="K55" s="8">
        <v>43532.139019444687</v>
      </c>
      <c r="L55" s="8">
        <v>13844.249917653429</v>
      </c>
      <c r="M55" s="8">
        <v>43484.522304378297</v>
      </c>
      <c r="N55" s="8">
        <v>-12.5</v>
      </c>
      <c r="O55" s="8">
        <v>-12.5</v>
      </c>
      <c r="P55" s="8">
        <f>D55-F55/2</f>
        <v>19927.5</v>
      </c>
      <c r="Q55" s="8">
        <f>D55+F55/2</f>
        <v>20147.5</v>
      </c>
      <c r="R55" s="9">
        <f>J55*$AB$7+K55*$AC$7</f>
        <v>22382.468918024912</v>
      </c>
      <c r="S55" s="9">
        <f>K55*$AB$7-J55*$AC$7+$Z$8</f>
        <v>39747.132265984721</v>
      </c>
      <c r="T55" s="9">
        <f>L55*$AB$7+M55*$AC$7</f>
        <v>22582.66039761775</v>
      </c>
      <c r="U55" s="9">
        <f>M55*$AB$7-L55*$AC$7+$Z$8</f>
        <v>39655.899752600344</v>
      </c>
      <c r="V55" s="9">
        <f>N55+$Z$7</f>
        <v>-24.5</v>
      </c>
      <c r="W55" s="9">
        <f>O55+$Z$7</f>
        <v>-24.5</v>
      </c>
    </row>
    <row r="56" spans="1:23" x14ac:dyDescent="0.25">
      <c r="A56" t="s">
        <v>54</v>
      </c>
      <c r="B56" t="s">
        <v>244</v>
      </c>
      <c r="C56" t="s">
        <v>197</v>
      </c>
      <c r="D56" s="6">
        <v>20237.500000000011</v>
      </c>
      <c r="E56" s="7">
        <f>D56+$Y$10</f>
        <v>13982.500000000011</v>
      </c>
      <c r="F56" s="8">
        <v>140</v>
      </c>
      <c r="G56" s="8">
        <v>0.24</v>
      </c>
      <c r="H56" s="8">
        <v>70.000102351632648</v>
      </c>
      <c r="I56" s="8">
        <v>70.000102351632648</v>
      </c>
      <c r="J56" s="8">
        <v>13863.775837795831</v>
      </c>
      <c r="K56" s="8">
        <v>43480.19351209954</v>
      </c>
      <c r="L56" s="8">
        <v>14000.52034240835</v>
      </c>
      <c r="M56" s="8">
        <v>43450.178319281811</v>
      </c>
      <c r="N56" s="8">
        <v>-12.5</v>
      </c>
      <c r="O56" s="8">
        <v>-12.26</v>
      </c>
      <c r="P56" s="8">
        <f>D56-F56/2</f>
        <v>20167.500000000011</v>
      </c>
      <c r="Q56" s="8">
        <f>D56+F56/2</f>
        <v>20307.500000000011</v>
      </c>
      <c r="R56" s="9">
        <f>J56*$AB$7+K56*$AC$7</f>
        <v>22600.859623035285</v>
      </c>
      <c r="S56" s="9">
        <f>K56*$AB$7-J56*$AC$7+$Z$8</f>
        <v>39647.605887747217</v>
      </c>
      <c r="T56" s="9">
        <f>L56*$AB$7+M56*$AC$7</f>
        <v>22728.375422646597</v>
      </c>
      <c r="U56" s="9">
        <f>M56*$AB$7-L56*$AC$7+$Z$8</f>
        <v>39589.815817742965</v>
      </c>
      <c r="V56" s="9">
        <f>N56+$Z$7</f>
        <v>-24.5</v>
      </c>
      <c r="W56" s="9">
        <f>O56+$Z$7</f>
        <v>-24.259999999999998</v>
      </c>
    </row>
    <row r="57" spans="1:23" x14ac:dyDescent="0.25">
      <c r="A57" t="s">
        <v>41</v>
      </c>
      <c r="B57" t="s">
        <v>245</v>
      </c>
      <c r="C57" t="s">
        <v>46</v>
      </c>
      <c r="D57" s="6">
        <v>20342.500000000011</v>
      </c>
      <c r="E57" s="7">
        <f>D57+$Y$10</f>
        <v>14087.500000000011</v>
      </c>
      <c r="F57" s="8">
        <v>25</v>
      </c>
      <c r="G57" s="8">
        <v>0</v>
      </c>
      <c r="H57" s="8">
        <v>12.5</v>
      </c>
      <c r="I57" s="8">
        <v>12.5</v>
      </c>
      <c r="J57" s="8">
        <v>14022.50720874911</v>
      </c>
      <c r="K57" s="8">
        <v>43445.400484153441</v>
      </c>
      <c r="L57" s="8">
        <v>14046.93706023883</v>
      </c>
      <c r="M57" s="8">
        <v>43440.091778455251</v>
      </c>
      <c r="N57" s="8">
        <v>-12.26</v>
      </c>
      <c r="O57" s="8">
        <v>-12.26</v>
      </c>
      <c r="P57" s="8">
        <f>D57-F57/2</f>
        <v>20330.000000000011</v>
      </c>
      <c r="Q57" s="8">
        <f>D57+F57/2</f>
        <v>20355.000000000011</v>
      </c>
      <c r="R57" s="9">
        <f>J57*$AB$7+K57*$AC$7</f>
        <v>22748.888455425476</v>
      </c>
      <c r="S57" s="9">
        <f>K57*$AB$7-J57*$AC$7+$Z$8</f>
        <v>39580.571063218762</v>
      </c>
      <c r="T57" s="9">
        <f>L57*$AB$7+M57*$AC$7</f>
        <v>22771.680714068665</v>
      </c>
      <c r="U57" s="9">
        <f>M57*$AB$7-L57*$AC$7+$Z$8</f>
        <v>39570.299113747416</v>
      </c>
      <c r="V57" s="9">
        <f>N57+$Z$7</f>
        <v>-24.259999999999998</v>
      </c>
      <c r="W57" s="9">
        <f>O57+$Z$7</f>
        <v>-24.259999999999998</v>
      </c>
    </row>
    <row r="58" spans="1:23" x14ac:dyDescent="0.25">
      <c r="A58" t="s">
        <v>37</v>
      </c>
      <c r="B58" t="s">
        <v>246</v>
      </c>
      <c r="C58" t="s">
        <v>1815</v>
      </c>
      <c r="D58" s="6">
        <v>20412.500000000011</v>
      </c>
      <c r="E58" s="7">
        <f>D58+$Y$10</f>
        <v>14157.500000000011</v>
      </c>
      <c r="F58" s="8">
        <v>115</v>
      </c>
      <c r="G58" s="8">
        <v>0</v>
      </c>
      <c r="H58" s="8">
        <v>57.499999999999993</v>
      </c>
      <c r="I58" s="8">
        <v>57.499999999999993</v>
      </c>
      <c r="J58" s="8">
        <v>14046.93706023883</v>
      </c>
      <c r="K58" s="8">
        <v>43440.091778455251</v>
      </c>
      <c r="L58" s="8">
        <v>14159.31437709157</v>
      </c>
      <c r="M58" s="8">
        <v>43415.671732243587</v>
      </c>
      <c r="N58" s="8">
        <v>-12.26</v>
      </c>
      <c r="O58" s="8">
        <v>-12.26</v>
      </c>
      <c r="P58" s="8">
        <f>D58-F58/2</f>
        <v>20355.000000000011</v>
      </c>
      <c r="Q58" s="8">
        <f>D58+F58/2</f>
        <v>20470.000000000011</v>
      </c>
      <c r="R58" s="9">
        <f>J58*$AB$7+K58*$AC$7</f>
        <v>22771.680714068665</v>
      </c>
      <c r="S58" s="9">
        <f>K58*$AB$7-J58*$AC$7+$Z$8</f>
        <v>39570.299113747416</v>
      </c>
      <c r="T58" s="9">
        <f>L58*$AB$7+M58*$AC$7</f>
        <v>22876.525103827364</v>
      </c>
      <c r="U58" s="9">
        <f>M58*$AB$7-L58*$AC$7+$Z$8</f>
        <v>39523.048146179251</v>
      </c>
      <c r="V58" s="9">
        <f>N58+$Z$7</f>
        <v>-24.259999999999998</v>
      </c>
      <c r="W58" s="9">
        <f>O58+$Z$7</f>
        <v>-24.259999999999998</v>
      </c>
    </row>
    <row r="59" spans="1:23" x14ac:dyDescent="0.25">
      <c r="A59" t="s">
        <v>37</v>
      </c>
      <c r="B59" t="s">
        <v>247</v>
      </c>
      <c r="C59" t="s">
        <v>1788</v>
      </c>
      <c r="D59" s="6">
        <v>20597.5</v>
      </c>
      <c r="E59" s="7">
        <f>D59+$Y$10</f>
        <v>14342.5</v>
      </c>
      <c r="F59" s="8">
        <v>220</v>
      </c>
      <c r="G59" s="8">
        <v>0</v>
      </c>
      <c r="H59" s="8">
        <v>110</v>
      </c>
      <c r="I59" s="8">
        <v>110</v>
      </c>
      <c r="J59" s="8">
        <v>14176.415273134369</v>
      </c>
      <c r="K59" s="8">
        <v>43411.955638254847</v>
      </c>
      <c r="L59" s="8">
        <v>14391.39796624396</v>
      </c>
      <c r="M59" s="8">
        <v>43365.239028110787</v>
      </c>
      <c r="N59" s="8">
        <v>-12.26</v>
      </c>
      <c r="O59" s="8">
        <v>-12.26</v>
      </c>
      <c r="P59" s="8">
        <f>D59-F59/2</f>
        <v>20487.5</v>
      </c>
      <c r="Q59" s="8">
        <f>D59+F59/2</f>
        <v>20707.5</v>
      </c>
      <c r="R59" s="9">
        <f>J59*$AB$7+K59*$AC$7</f>
        <v>22892.479684877588</v>
      </c>
      <c r="S59" s="9">
        <f>K59*$AB$7-J59*$AC$7+$Z$8</f>
        <v>39515.857781549319</v>
      </c>
      <c r="T59" s="9">
        <f>L59*$AB$7+M59*$AC$7</f>
        <v>23093.051560937703</v>
      </c>
      <c r="U59" s="9">
        <f>M59*$AB$7-L59*$AC$7+$Z$8</f>
        <v>39425.464626201516</v>
      </c>
      <c r="V59" s="9">
        <f>N59+$Z$7</f>
        <v>-24.259999999999998</v>
      </c>
      <c r="W59" s="9">
        <f>O59+$Z$7</f>
        <v>-24.259999999999998</v>
      </c>
    </row>
    <row r="60" spans="1:23" x14ac:dyDescent="0.25">
      <c r="A60" t="s">
        <v>54</v>
      </c>
      <c r="B60" t="s">
        <v>248</v>
      </c>
      <c r="C60" t="s">
        <v>56</v>
      </c>
      <c r="D60" s="6">
        <v>20830</v>
      </c>
      <c r="E60" s="7">
        <f>D60+$Y$10</f>
        <v>14575</v>
      </c>
      <c r="F60" s="8">
        <v>185</v>
      </c>
      <c r="G60" s="8">
        <v>-1</v>
      </c>
      <c r="H60" s="8">
        <v>92.502348164140045</v>
      </c>
      <c r="I60" s="8">
        <v>92.502348164140045</v>
      </c>
      <c r="J60" s="8">
        <v>14420.71378803163</v>
      </c>
      <c r="K60" s="8">
        <v>43358.868581272967</v>
      </c>
      <c r="L60" s="8">
        <v>14601.142698473361</v>
      </c>
      <c r="M60" s="8">
        <v>43318.008582602328</v>
      </c>
      <c r="N60" s="8">
        <v>-12.26</v>
      </c>
      <c r="O60" s="8">
        <v>-13.26</v>
      </c>
      <c r="P60" s="8">
        <f>D60-F60/2</f>
        <v>20737.5</v>
      </c>
      <c r="Q60" s="8">
        <f>D60+F60/2</f>
        <v>20922.5</v>
      </c>
      <c r="R60" s="9">
        <f>J60*$AB$7+K60*$AC$7</f>
        <v>23120.402271309533</v>
      </c>
      <c r="S60" s="9">
        <f>K60*$AB$7-J60*$AC$7+$Z$8</f>
        <v>39413.138286835907</v>
      </c>
      <c r="T60" s="9">
        <f>L60*$AB$7+M60*$AC$7</f>
        <v>23288.393105750707</v>
      </c>
      <c r="U60" s="9">
        <f>M60*$AB$7-L60*$AC$7+$Z$8</f>
        <v>39335.657897327896</v>
      </c>
      <c r="V60" s="9">
        <f>N60+$Z$7</f>
        <v>-24.259999999999998</v>
      </c>
      <c r="W60" s="9">
        <f>O60+$Z$7</f>
        <v>-25.259999999999998</v>
      </c>
    </row>
    <row r="61" spans="1:23" x14ac:dyDescent="0.25">
      <c r="A61" t="s">
        <v>37</v>
      </c>
      <c r="B61" t="s">
        <v>249</v>
      </c>
      <c r="C61" t="s">
        <v>65</v>
      </c>
      <c r="D61" s="6">
        <v>21125.0075</v>
      </c>
      <c r="E61" s="7">
        <f>D61+$Y$10</f>
        <v>14870.0075</v>
      </c>
      <c r="F61" s="8">
        <v>405.01200000000011</v>
      </c>
      <c r="G61" s="8">
        <v>-3.48</v>
      </c>
      <c r="H61" s="8">
        <v>202.56088196944191</v>
      </c>
      <c r="I61" s="8">
        <v>202.56088196944191</v>
      </c>
      <c r="J61" s="8">
        <v>14601.144158482221</v>
      </c>
      <c r="K61" s="8">
        <v>43318.008238546921</v>
      </c>
      <c r="L61" s="8">
        <v>14992.28129871599</v>
      </c>
      <c r="M61" s="8">
        <v>43213.203357691462</v>
      </c>
      <c r="N61" s="8">
        <v>-13.26</v>
      </c>
      <c r="O61" s="8">
        <v>-16.739999999999998</v>
      </c>
      <c r="P61" s="8">
        <f>D61-F61/2</f>
        <v>20922.501499999998</v>
      </c>
      <c r="Q61" s="8">
        <f>D61+F61/2</f>
        <v>21327.513500000001</v>
      </c>
      <c r="R61" s="9">
        <f>J61*$AB$7+K61*$AC$7</f>
        <v>23288.394462321725</v>
      </c>
      <c r="S61" s="9">
        <f>K61*$AB$7-J61*$AC$7+$Z$8</f>
        <v>39335.65725723801</v>
      </c>
      <c r="T61" s="9">
        <f>L61*$AB$7+M61*$AC$7</f>
        <v>23649.194157614656</v>
      </c>
      <c r="U61" s="9">
        <f>M61*$AB$7-L61*$AC$7+$Z$8</f>
        <v>39151.820630316419</v>
      </c>
      <c r="V61" s="9">
        <f>N61+$Z$7</f>
        <v>-25.259999999999998</v>
      </c>
      <c r="W61" s="9">
        <f>O61+$Z$7</f>
        <v>-28.74</v>
      </c>
    </row>
    <row r="62" spans="1:23" x14ac:dyDescent="0.25">
      <c r="A62" t="s">
        <v>50</v>
      </c>
      <c r="B62" t="s">
        <v>1082</v>
      </c>
      <c r="C62" t="s">
        <v>1083</v>
      </c>
      <c r="D62" s="6">
        <v>21125.007500000029</v>
      </c>
      <c r="E62" s="7">
        <f>D62+$Y$10</f>
        <v>14870.007500000029</v>
      </c>
      <c r="F62" s="8">
        <v>0</v>
      </c>
      <c r="G62" s="8">
        <v>0</v>
      </c>
      <c r="H62" s="8">
        <v>0</v>
      </c>
      <c r="I62" s="8">
        <v>0</v>
      </c>
      <c r="J62" s="8">
        <v>14797.62905913491</v>
      </c>
      <c r="K62" s="8">
        <v>43269.025590235331</v>
      </c>
      <c r="L62" s="8">
        <v>14797.62905913491</v>
      </c>
      <c r="M62" s="8">
        <v>43269.025590235331</v>
      </c>
      <c r="N62" s="8">
        <v>-15</v>
      </c>
      <c r="O62" s="8">
        <v>-15</v>
      </c>
      <c r="P62" s="8">
        <f>D62-F62/2</f>
        <v>21125.007500000029</v>
      </c>
      <c r="Q62" s="8">
        <f>D62+F62/2</f>
        <v>21125.007500000029</v>
      </c>
      <c r="R62" s="9">
        <f>J62*$AB$7+K62*$AC$7</f>
        <v>23470.401631244378</v>
      </c>
      <c r="S62" s="9">
        <f>K62*$AB$7-J62*$AC$7+$Z$8</f>
        <v>39246.893489399583</v>
      </c>
      <c r="T62" s="9">
        <f>L62*$AB$7+M62*$AC$7</f>
        <v>23470.401631244378</v>
      </c>
      <c r="U62" s="9">
        <f>M62*$AB$7-L62*$AC$7+$Z$8</f>
        <v>39246.893489399583</v>
      </c>
      <c r="V62" s="9">
        <f>N62+$Z$7</f>
        <v>-27</v>
      </c>
      <c r="W62" s="9">
        <f>O62+$Z$7</f>
        <v>-27</v>
      </c>
    </row>
    <row r="63" spans="1:23" x14ac:dyDescent="0.25">
      <c r="A63" t="s">
        <v>54</v>
      </c>
      <c r="B63" t="s">
        <v>250</v>
      </c>
      <c r="C63" t="s">
        <v>57</v>
      </c>
      <c r="D63" s="6">
        <v>21420.014999999999</v>
      </c>
      <c r="E63" s="7">
        <f>D63+$Y$10</f>
        <v>15165.014999999999</v>
      </c>
      <c r="F63" s="8">
        <v>185</v>
      </c>
      <c r="G63" s="8">
        <v>-1</v>
      </c>
      <c r="H63" s="8">
        <v>92.502348164140045</v>
      </c>
      <c r="I63" s="8">
        <v>92.502348164140045</v>
      </c>
      <c r="J63" s="8">
        <v>14992.282735148459</v>
      </c>
      <c r="K63" s="8">
        <v>43213.202925647747</v>
      </c>
      <c r="L63" s="8">
        <v>15168.96875450347</v>
      </c>
      <c r="M63" s="8">
        <v>43158.374267274259</v>
      </c>
      <c r="N63" s="8">
        <v>-16.739999999999998</v>
      </c>
      <c r="O63" s="8">
        <v>-17.739999999999998</v>
      </c>
      <c r="P63" s="8">
        <f>D63-F63/2</f>
        <v>21327.514999999999</v>
      </c>
      <c r="Q63" s="8">
        <f>D63+F63/2</f>
        <v>21512.514999999999</v>
      </c>
      <c r="R63" s="9">
        <f>J63*$AB$7+K63*$AC$7</f>
        <v>23649.195472830692</v>
      </c>
      <c r="S63" s="9">
        <f>K63*$AB$7-J63*$AC$7+$Z$8</f>
        <v>39151.819909062797</v>
      </c>
      <c r="T63" s="9">
        <f>L63*$AB$7+M63*$AC$7</f>
        <v>23810.620959678301</v>
      </c>
      <c r="U63" s="9">
        <f>M63*$AB$7-L63*$AC$7+$Z$8</f>
        <v>39061.454299395358</v>
      </c>
      <c r="V63" s="9">
        <f>N63+$Z$7</f>
        <v>-28.74</v>
      </c>
      <c r="W63" s="9">
        <f>O63+$Z$7</f>
        <v>-29.74</v>
      </c>
    </row>
    <row r="64" spans="1:23" x14ac:dyDescent="0.25">
      <c r="A64" t="s">
        <v>37</v>
      </c>
      <c r="B64" t="s">
        <v>251</v>
      </c>
      <c r="C64" t="s">
        <v>1787</v>
      </c>
      <c r="D64" s="6">
        <v>21652.514999999999</v>
      </c>
      <c r="E64" s="7">
        <f>D64+$Y$10</f>
        <v>15397.514999999999</v>
      </c>
      <c r="F64" s="8">
        <v>220</v>
      </c>
      <c r="G64" s="8">
        <v>0</v>
      </c>
      <c r="H64" s="8">
        <v>110</v>
      </c>
      <c r="I64" s="8">
        <v>110</v>
      </c>
      <c r="J64" s="8">
        <v>15197.54222432333</v>
      </c>
      <c r="K64" s="8">
        <v>43149.233325175439</v>
      </c>
      <c r="L64" s="8">
        <v>15407.08100300224</v>
      </c>
      <c r="M64" s="8">
        <v>43082.1997497841</v>
      </c>
      <c r="N64" s="8">
        <v>-17.739999999999998</v>
      </c>
      <c r="O64" s="8">
        <v>-17.739999999999998</v>
      </c>
      <c r="P64" s="8">
        <f>D64-F64/2</f>
        <v>21542.514999999999</v>
      </c>
      <c r="Q64" s="8">
        <f>D64+F64/2</f>
        <v>21762.514999999999</v>
      </c>
      <c r="R64" s="9">
        <f>J64*$AB$7+K64*$AC$7</f>
        <v>23836.669521899803</v>
      </c>
      <c r="S64" s="9">
        <f>K64*$AB$7-J64*$AC$7+$Z$8</f>
        <v>39046.572350390168</v>
      </c>
      <c r="T64" s="9">
        <f>L64*$AB$7+M64*$AC$7</f>
        <v>24027.692311524101</v>
      </c>
      <c r="U64" s="9">
        <f>M64*$AB$7-L64*$AC$7+$Z$8</f>
        <v>38937.438057685504</v>
      </c>
      <c r="V64" s="9">
        <f>N64+$Z$7</f>
        <v>-29.74</v>
      </c>
      <c r="W64" s="9">
        <f>O64+$Z$7</f>
        <v>-29.74</v>
      </c>
    </row>
    <row r="65" spans="1:23" x14ac:dyDescent="0.25">
      <c r="A65" t="s">
        <v>54</v>
      </c>
      <c r="B65" t="s">
        <v>252</v>
      </c>
      <c r="C65" t="s">
        <v>198</v>
      </c>
      <c r="D65" s="6">
        <v>22012.514999999999</v>
      </c>
      <c r="E65" s="7">
        <f>D65+$Y$10</f>
        <v>15757.514999999999</v>
      </c>
      <c r="F65" s="8">
        <v>140</v>
      </c>
      <c r="G65" s="8">
        <v>0.24</v>
      </c>
      <c r="H65" s="8">
        <v>70.000102351632648</v>
      </c>
      <c r="I65" s="8">
        <v>70.000102351632648</v>
      </c>
      <c r="J65" s="8">
        <v>15578.52182192136</v>
      </c>
      <c r="K65" s="8">
        <v>43027.354097191193</v>
      </c>
      <c r="L65" s="8">
        <v>15711.953633152591</v>
      </c>
      <c r="M65" s="8">
        <v>42984.975764364557</v>
      </c>
      <c r="N65" s="8">
        <v>-17.739999999999998</v>
      </c>
      <c r="O65" s="8">
        <v>-17.5</v>
      </c>
      <c r="P65" s="8">
        <f>D65-F65/2</f>
        <v>21942.514999999999</v>
      </c>
      <c r="Q65" s="8">
        <f>D65+F65/2</f>
        <v>22082.514999999999</v>
      </c>
      <c r="R65" s="9">
        <f>J65*$AB$7+K65*$AC$7</f>
        <v>24183.983684853083</v>
      </c>
      <c r="S65" s="9">
        <f>K65*$AB$7-J65*$AC$7+$Z$8</f>
        <v>38848.146363654421</v>
      </c>
      <c r="T65" s="9">
        <f>L65*$AB$7+M65*$AC$7</f>
        <v>24305.688740038451</v>
      </c>
      <c r="U65" s="9">
        <f>M65*$AB$7-L65*$AC$7+$Z$8</f>
        <v>38778.952065594989</v>
      </c>
      <c r="V65" s="9">
        <f>N65+$Z$7</f>
        <v>-29.74</v>
      </c>
      <c r="W65" s="9">
        <f>O65+$Z$7</f>
        <v>-29.5</v>
      </c>
    </row>
    <row r="66" spans="1:23" x14ac:dyDescent="0.25">
      <c r="A66" t="s">
        <v>37</v>
      </c>
      <c r="B66" t="s">
        <v>253</v>
      </c>
      <c r="C66" t="s">
        <v>1792</v>
      </c>
      <c r="D66" s="6">
        <v>22212.51500000001</v>
      </c>
      <c r="E66" s="7">
        <f>D66+$Y$10</f>
        <v>15957.51500000001</v>
      </c>
      <c r="F66" s="8">
        <v>220</v>
      </c>
      <c r="G66" s="8">
        <v>0</v>
      </c>
      <c r="H66" s="8">
        <v>110</v>
      </c>
      <c r="I66" s="8">
        <v>110</v>
      </c>
      <c r="J66" s="8">
        <v>15731.027972167551</v>
      </c>
      <c r="K66" s="8">
        <v>42978.961648374483</v>
      </c>
      <c r="L66" s="8">
        <v>15940.84570133216</v>
      </c>
      <c r="M66" s="8">
        <v>42912.806372483537</v>
      </c>
      <c r="N66" s="8">
        <v>-17.5</v>
      </c>
      <c r="O66" s="8">
        <v>-17.5</v>
      </c>
      <c r="P66" s="8">
        <f>D66-F66/2</f>
        <v>22102.51500000001</v>
      </c>
      <c r="Q66" s="8">
        <f>D66+F66/2</f>
        <v>22322.51500000001</v>
      </c>
      <c r="R66" s="9">
        <f>J66*$AB$7+K66*$AC$7</f>
        <v>24323.095853957246</v>
      </c>
      <c r="S66" s="9">
        <f>K66*$AB$7-J66*$AC$7+$Z$8</f>
        <v>38769.103594392924</v>
      </c>
      <c r="T66" s="9">
        <f>L66*$AB$7+M66*$AC$7</f>
        <v>24514.574107064022</v>
      </c>
      <c r="U66" s="9">
        <f>M66*$AB$7-L66*$AC$7+$Z$8</f>
        <v>38660.770411170153</v>
      </c>
      <c r="V66" s="9">
        <f>N66+$Z$7</f>
        <v>-29.5</v>
      </c>
      <c r="W66" s="9">
        <f>O66+$Z$7</f>
        <v>-29.5</v>
      </c>
    </row>
    <row r="67" spans="1:23" x14ac:dyDescent="0.25">
      <c r="A67" t="s">
        <v>54</v>
      </c>
      <c r="B67" t="s">
        <v>254</v>
      </c>
      <c r="C67" t="s">
        <v>197</v>
      </c>
      <c r="D67" s="6">
        <v>22402.51500000001</v>
      </c>
      <c r="E67" s="7">
        <f>D67+$Y$10</f>
        <v>16147.51500000001</v>
      </c>
      <c r="F67" s="8">
        <v>140</v>
      </c>
      <c r="G67" s="8">
        <v>0.24</v>
      </c>
      <c r="H67" s="8">
        <v>70.000102351632648</v>
      </c>
      <c r="I67" s="8">
        <v>70.000102351632648</v>
      </c>
      <c r="J67" s="8">
        <v>15950.38287083965</v>
      </c>
      <c r="K67" s="8">
        <v>42909.799314488497</v>
      </c>
      <c r="L67" s="8">
        <v>16083.99102490408</v>
      </c>
      <c r="M67" s="8">
        <v>42867.980269675107</v>
      </c>
      <c r="N67" s="8">
        <v>-17.5</v>
      </c>
      <c r="O67" s="8">
        <v>-17.260000000000002</v>
      </c>
      <c r="P67" s="8">
        <f>D67-F67/2</f>
        <v>22332.51500000001</v>
      </c>
      <c r="Q67" s="8">
        <f>D67+F67/2</f>
        <v>22472.51500000001</v>
      </c>
      <c r="R67" s="9">
        <f>J67*$AB$7+K67*$AC$7</f>
        <v>24523.27766402343</v>
      </c>
      <c r="S67" s="9">
        <f>K67*$AB$7-J67*$AC$7+$Z$8</f>
        <v>38655.846175569124</v>
      </c>
      <c r="T67" s="9">
        <f>L67*$AB$7+M67*$AC$7</f>
        <v>24645.271491044492</v>
      </c>
      <c r="U67" s="9">
        <f>M67*$AB$7-L67*$AC$7+$Z$8</f>
        <v>38587.16228000135</v>
      </c>
      <c r="V67" s="9">
        <f>N67+$Z$7</f>
        <v>-29.5</v>
      </c>
      <c r="W67" s="9">
        <f>O67+$Z$7</f>
        <v>-29.26</v>
      </c>
    </row>
    <row r="68" spans="1:23" x14ac:dyDescent="0.25">
      <c r="A68" t="s">
        <v>41</v>
      </c>
      <c r="B68" t="s">
        <v>255</v>
      </c>
      <c r="C68" t="s">
        <v>46</v>
      </c>
      <c r="D68" s="6">
        <v>22507.51500000001</v>
      </c>
      <c r="E68" s="7">
        <f>D68+$Y$10</f>
        <v>16252.51500000001</v>
      </c>
      <c r="F68" s="8">
        <v>25</v>
      </c>
      <c r="G68" s="8">
        <v>0</v>
      </c>
      <c r="H68" s="8">
        <v>12.5</v>
      </c>
      <c r="I68" s="8">
        <v>12.5</v>
      </c>
      <c r="J68" s="8">
        <v>16105.477808811051</v>
      </c>
      <c r="K68" s="8">
        <v>42861.304333985237</v>
      </c>
      <c r="L68" s="8">
        <v>16129.352013152131</v>
      </c>
      <c r="M68" s="8">
        <v>42853.886627663182</v>
      </c>
      <c r="N68" s="8">
        <v>-17.260000000000002</v>
      </c>
      <c r="O68" s="8">
        <v>-17.260000000000002</v>
      </c>
      <c r="P68" s="8">
        <f>D68-F68/2</f>
        <v>22495.01500000001</v>
      </c>
      <c r="Q68" s="8">
        <f>D68+F68/2</f>
        <v>22520.01500000001</v>
      </c>
      <c r="R68" s="9">
        <f>J68*$AB$7+K68*$AC$7</f>
        <v>24664.900732093505</v>
      </c>
      <c r="S68" s="9">
        <f>K68*$AB$7-J68*$AC$7+$Z$8</f>
        <v>38576.164875951319</v>
      </c>
      <c r="T68" s="9">
        <f>L68*$AB$7+M68*$AC$7</f>
        <v>24686.710999925755</v>
      </c>
      <c r="U68" s="9">
        <f>M68*$AB$7-L68*$AC$7+$Z$8</f>
        <v>38563.945538117965</v>
      </c>
      <c r="V68" s="9">
        <f>N68+$Z$7</f>
        <v>-29.26</v>
      </c>
      <c r="W68" s="9">
        <f>O68+$Z$7</f>
        <v>-29.26</v>
      </c>
    </row>
    <row r="69" spans="1:23" x14ac:dyDescent="0.25">
      <c r="A69" t="s">
        <v>37</v>
      </c>
      <c r="B69" t="s">
        <v>1839</v>
      </c>
      <c r="C69" t="s">
        <v>1815</v>
      </c>
      <c r="D69" s="6">
        <v>22577.51500000001</v>
      </c>
      <c r="E69" s="7">
        <f>D69+$Y$10</f>
        <v>16322.51500000001</v>
      </c>
      <c r="F69" s="8">
        <v>115</v>
      </c>
      <c r="G69" s="8">
        <v>0</v>
      </c>
      <c r="H69" s="8">
        <v>57.499999999999993</v>
      </c>
      <c r="I69" s="8">
        <v>57.499999999999993</v>
      </c>
      <c r="J69" s="8">
        <v>16129.352013152131</v>
      </c>
      <c r="K69" s="8">
        <v>42853.886627663182</v>
      </c>
      <c r="L69" s="8">
        <v>16239.17335312109</v>
      </c>
      <c r="M69" s="8">
        <v>42819.765178581671</v>
      </c>
      <c r="N69" s="8">
        <v>-17.260000000000002</v>
      </c>
      <c r="O69" s="8">
        <v>-17.260000000000002</v>
      </c>
      <c r="P69" s="8">
        <f>D69-F69/2</f>
        <v>22520.01500000001</v>
      </c>
      <c r="Q69" s="8">
        <f>D69+F69/2</f>
        <v>22635.01500000001</v>
      </c>
      <c r="R69" s="9">
        <f>J69*$AB$7+K69*$AC$7</f>
        <v>24686.710999925755</v>
      </c>
      <c r="S69" s="9">
        <f>K69*$AB$7-J69*$AC$7+$Z$8</f>
        <v>38563.945538117965</v>
      </c>
      <c r="T69" s="9">
        <f>L69*$AB$7+M69*$AC$7</f>
        <v>24787.038231954073</v>
      </c>
      <c r="U69" s="9">
        <f>M69*$AB$7-L69*$AC$7+$Z$8</f>
        <v>38507.736584084516</v>
      </c>
      <c r="V69" s="9">
        <f>N69+$Z$7</f>
        <v>-29.26</v>
      </c>
      <c r="W69" s="9">
        <f>O69+$Z$7</f>
        <v>-29.26</v>
      </c>
    </row>
    <row r="70" spans="1:23" x14ac:dyDescent="0.25">
      <c r="A70" t="s">
        <v>37</v>
      </c>
      <c r="B70" t="s">
        <v>256</v>
      </c>
      <c r="C70" t="s">
        <v>1791</v>
      </c>
      <c r="D70" s="6">
        <v>22762.514999999999</v>
      </c>
      <c r="E70" s="7">
        <f>D70+$Y$10</f>
        <v>16507.514999999999</v>
      </c>
      <c r="F70" s="8">
        <v>220</v>
      </c>
      <c r="G70" s="8">
        <v>0</v>
      </c>
      <c r="H70" s="8">
        <v>110</v>
      </c>
      <c r="I70" s="8">
        <v>110</v>
      </c>
      <c r="J70" s="8">
        <v>16255.88529615984</v>
      </c>
      <c r="K70" s="8">
        <v>42814.572784156233</v>
      </c>
      <c r="L70" s="8">
        <v>16465.978294361332</v>
      </c>
      <c r="M70" s="8">
        <v>42749.296968522038</v>
      </c>
      <c r="N70" s="8">
        <v>-17.260000000000002</v>
      </c>
      <c r="O70" s="8">
        <v>-17.260000000000002</v>
      </c>
      <c r="P70" s="8">
        <f>D70-F70/2</f>
        <v>22652.514999999999</v>
      </c>
      <c r="Q70" s="8">
        <f>D70+F70/2</f>
        <v>22872.514999999999</v>
      </c>
      <c r="R70" s="9">
        <f>J70*$AB$7+K70*$AC$7</f>
        <v>24802.305419436641</v>
      </c>
      <c r="S70" s="9">
        <f>K70*$AB$7-J70*$AC$7+$Z$8</f>
        <v>38499.183047601167</v>
      </c>
      <c r="T70" s="9">
        <f>L70*$AB$7+M70*$AC$7</f>
        <v>24994.23577636039</v>
      </c>
      <c r="U70" s="9">
        <f>M70*$AB$7-L70*$AC$7+$Z$8</f>
        <v>38391.65287466759</v>
      </c>
      <c r="V70" s="9">
        <f>N70+$Z$7</f>
        <v>-29.26</v>
      </c>
      <c r="W70" s="9">
        <f>O70+$Z$7</f>
        <v>-29.26</v>
      </c>
    </row>
    <row r="71" spans="1:23" x14ac:dyDescent="0.25">
      <c r="A71" t="s">
        <v>37</v>
      </c>
      <c r="B71" t="s">
        <v>1702</v>
      </c>
      <c r="C71" t="s">
        <v>1701</v>
      </c>
      <c r="D71" s="6">
        <v>23290.014999999999</v>
      </c>
      <c r="E71" s="7">
        <f>D71+$Y$10</f>
        <v>17035.014999999999</v>
      </c>
      <c r="F71" s="8">
        <v>775.00000000000011</v>
      </c>
      <c r="G71" s="8">
        <v>-5.48</v>
      </c>
      <c r="H71" s="8">
        <v>387.76848365843779</v>
      </c>
      <c r="I71" s="8">
        <v>387.76848365843779</v>
      </c>
      <c r="J71" s="8">
        <v>16494.62733957063</v>
      </c>
      <c r="K71" s="8">
        <v>42740.395720935558</v>
      </c>
      <c r="L71" s="8">
        <v>17222.56053913926</v>
      </c>
      <c r="M71" s="8">
        <v>42475.449703758422</v>
      </c>
      <c r="N71" s="8">
        <v>-17.260000000000002</v>
      </c>
      <c r="O71" s="8">
        <v>-22.74</v>
      </c>
      <c r="P71" s="8">
        <f>D71-F71/2</f>
        <v>22902.514999999999</v>
      </c>
      <c r="Q71" s="8">
        <f>D71+F71/2</f>
        <v>23677.514999999999</v>
      </c>
      <c r="R71" s="9">
        <f>J71*$AB$7+K71*$AC$7</f>
        <v>25020.408097759086</v>
      </c>
      <c r="S71" s="9">
        <f>K71*$AB$7-J71*$AC$7+$Z$8</f>
        <v>38376.989669267561</v>
      </c>
      <c r="T71" s="9">
        <f>L71*$AB$7+M71*$AC$7</f>
        <v>25677.348836004894</v>
      </c>
      <c r="U71" s="9">
        <f>M71*$AB$7-L71*$AC$7+$Z$8</f>
        <v>37966.487535917076</v>
      </c>
      <c r="V71" s="9">
        <f>N71+$Z$7</f>
        <v>-29.26</v>
      </c>
      <c r="W71" s="9">
        <f>O71+$Z$7</f>
        <v>-34.739999999999995</v>
      </c>
    </row>
    <row r="72" spans="1:23" x14ac:dyDescent="0.25">
      <c r="A72" t="s">
        <v>50</v>
      </c>
      <c r="B72" t="s">
        <v>1084</v>
      </c>
      <c r="C72" t="s">
        <v>1080</v>
      </c>
      <c r="D72" s="6">
        <v>23290.015000000039</v>
      </c>
      <c r="E72" s="7">
        <f>D72+$Y$10</f>
        <v>17035.015000000039</v>
      </c>
      <c r="F72" s="8">
        <v>0</v>
      </c>
      <c r="G72" s="8">
        <v>0</v>
      </c>
      <c r="H72" s="8">
        <v>0</v>
      </c>
      <c r="I72" s="8">
        <v>0</v>
      </c>
      <c r="J72" s="8">
        <v>16862.11856221667</v>
      </c>
      <c r="K72" s="8">
        <v>42617.606534071652</v>
      </c>
      <c r="L72" s="8">
        <v>16862.11856221667</v>
      </c>
      <c r="M72" s="8">
        <v>42617.606534071652</v>
      </c>
      <c r="N72" s="8">
        <v>-20</v>
      </c>
      <c r="O72" s="8">
        <v>-20</v>
      </c>
      <c r="P72" s="8">
        <f>D72-F72/2</f>
        <v>23290.015000000039</v>
      </c>
      <c r="Q72" s="8">
        <f>D72+F72/2</f>
        <v>23290.015000000039</v>
      </c>
      <c r="R72" s="9">
        <f>J72*$AB$7+K72*$AC$7</f>
        <v>25354.339448026032</v>
      </c>
      <c r="S72" s="9">
        <f>K72*$AB$7-J72*$AC$7+$Z$8</f>
        <v>38180.477999279552</v>
      </c>
      <c r="T72" s="9">
        <f>L72*$AB$7+M72*$AC$7</f>
        <v>25354.339448026032</v>
      </c>
      <c r="U72" s="9">
        <f>M72*$AB$7-L72*$AC$7+$Z$8</f>
        <v>38180.477999279552</v>
      </c>
      <c r="V72" s="9">
        <f>N72+$Z$7</f>
        <v>-32</v>
      </c>
      <c r="W72" s="9">
        <f>O72+$Z$7</f>
        <v>-32</v>
      </c>
    </row>
    <row r="73" spans="1:23" x14ac:dyDescent="0.25">
      <c r="A73" t="s">
        <v>37</v>
      </c>
      <c r="B73" t="s">
        <v>257</v>
      </c>
      <c r="C73" t="s">
        <v>1787</v>
      </c>
      <c r="D73" s="6">
        <v>23817.514999999999</v>
      </c>
      <c r="E73" s="7">
        <f>D73+$Y$10</f>
        <v>17562.514999999999</v>
      </c>
      <c r="F73" s="8">
        <v>220</v>
      </c>
      <c r="G73" s="8">
        <v>0</v>
      </c>
      <c r="H73" s="8">
        <v>110</v>
      </c>
      <c r="I73" s="8">
        <v>110</v>
      </c>
      <c r="J73" s="8">
        <v>17250.228592681851</v>
      </c>
      <c r="K73" s="8">
        <v>42463.85320371898</v>
      </c>
      <c r="L73" s="8">
        <v>17453.127651994138</v>
      </c>
      <c r="M73" s="8">
        <v>42378.812203429792</v>
      </c>
      <c r="N73" s="8">
        <v>-22.74</v>
      </c>
      <c r="O73" s="8">
        <v>-22.74</v>
      </c>
      <c r="P73" s="8">
        <f>D73-F73/2</f>
        <v>23707.514999999999</v>
      </c>
      <c r="Q73" s="8">
        <f>D73+F73/2</f>
        <v>23927.514999999999</v>
      </c>
      <c r="R73" s="9">
        <f>J73*$AB$7+K73*$AC$7</f>
        <v>25702.001228263787</v>
      </c>
      <c r="S73" s="9">
        <f>K73*$AB$7-J73*$AC$7+$Z$8</f>
        <v>37949.391935432912</v>
      </c>
      <c r="T73" s="9">
        <f>L73*$AB$7+M73*$AC$7</f>
        <v>25882.785438162289</v>
      </c>
      <c r="U73" s="9">
        <f>M73*$AB$7-L73*$AC$7+$Z$8</f>
        <v>37824.024198549087</v>
      </c>
      <c r="V73" s="9">
        <f>N73+$Z$7</f>
        <v>-34.739999999999995</v>
      </c>
      <c r="W73" s="9">
        <f>O73+$Z$7</f>
        <v>-34.739999999999995</v>
      </c>
    </row>
    <row r="74" spans="1:23" x14ac:dyDescent="0.25">
      <c r="A74" t="s">
        <v>54</v>
      </c>
      <c r="B74" t="s">
        <v>258</v>
      </c>
      <c r="C74" t="s">
        <v>198</v>
      </c>
      <c r="D74" s="6">
        <v>24177.51500000001</v>
      </c>
      <c r="E74" s="7">
        <f>D74+$Y$10</f>
        <v>17922.51500000001</v>
      </c>
      <c r="F74" s="8">
        <v>140</v>
      </c>
      <c r="G74" s="8">
        <v>0.24</v>
      </c>
      <c r="H74" s="8">
        <v>70.000102351632648</v>
      </c>
      <c r="I74" s="8">
        <v>70.000102351632648</v>
      </c>
      <c r="J74" s="8">
        <v>17619.13597324966</v>
      </c>
      <c r="K74" s="8">
        <v>42309.233203193187</v>
      </c>
      <c r="L74" s="8">
        <v>17748.366521081069</v>
      </c>
      <c r="M74" s="8">
        <v>42255.386784103321</v>
      </c>
      <c r="N74" s="8">
        <v>-22.74</v>
      </c>
      <c r="O74" s="8">
        <v>-22.5</v>
      </c>
      <c r="P74" s="8">
        <f>D74-F74/2</f>
        <v>24107.51500000001</v>
      </c>
      <c r="Q74" s="8">
        <f>D74+F74/2</f>
        <v>24247.51500000001</v>
      </c>
      <c r="R74" s="9">
        <f>J74*$AB$7+K74*$AC$7</f>
        <v>26030.699791715619</v>
      </c>
      <c r="S74" s="9">
        <f>K74*$AB$7-J74*$AC$7+$Z$8</f>
        <v>37721.450595644143</v>
      </c>
      <c r="T74" s="9">
        <f>L74*$AB$7+M74*$AC$7</f>
        <v>26145.911041980973</v>
      </c>
      <c r="U74" s="9">
        <f>M74*$AB$7-L74*$AC$7+$Z$8</f>
        <v>37641.912308298342</v>
      </c>
      <c r="V74" s="9">
        <f>N74+$Z$7</f>
        <v>-34.739999999999995</v>
      </c>
      <c r="W74" s="9">
        <f>O74+$Z$7</f>
        <v>-34.5</v>
      </c>
    </row>
    <row r="75" spans="1:23" x14ac:dyDescent="0.25">
      <c r="A75" t="s">
        <v>37</v>
      </c>
      <c r="B75" t="s">
        <v>259</v>
      </c>
      <c r="C75" t="s">
        <v>1792</v>
      </c>
      <c r="D75" s="6">
        <v>24377.51500000001</v>
      </c>
      <c r="E75" s="7">
        <f>D75+$Y$10</f>
        <v>18122.51500000001</v>
      </c>
      <c r="F75" s="8">
        <v>220</v>
      </c>
      <c r="G75" s="8">
        <v>0</v>
      </c>
      <c r="H75" s="8">
        <v>110</v>
      </c>
      <c r="I75" s="8">
        <v>110</v>
      </c>
      <c r="J75" s="8">
        <v>17766.844111731301</v>
      </c>
      <c r="K75" s="8">
        <v>42247.733115456023</v>
      </c>
      <c r="L75" s="8">
        <v>17970.097608883782</v>
      </c>
      <c r="M75" s="8">
        <v>42163.542760335687</v>
      </c>
      <c r="N75" s="8">
        <v>-22.5</v>
      </c>
      <c r="O75" s="8">
        <v>-22.5</v>
      </c>
      <c r="P75" s="8">
        <f>D75-F75/2</f>
        <v>24267.51500000001</v>
      </c>
      <c r="Q75" s="8">
        <f>D75+F75/2</f>
        <v>24487.51500000001</v>
      </c>
      <c r="R75" s="9">
        <f>J75*$AB$7+K75*$AC$7</f>
        <v>26162.393565753424</v>
      </c>
      <c r="S75" s="9">
        <f>K75*$AB$7-J75*$AC$7+$Z$8</f>
        <v>37630.584183559855</v>
      </c>
      <c r="T75" s="9">
        <f>L75*$AB$7+M75*$AC$7</f>
        <v>26343.701327250259</v>
      </c>
      <c r="U75" s="9">
        <f>M75*$AB$7-L75*$AC$7+$Z$8</f>
        <v>37505.974811436376</v>
      </c>
      <c r="V75" s="9">
        <f>N75+$Z$7</f>
        <v>-34.5</v>
      </c>
      <c r="W75" s="9">
        <f>O75+$Z$7</f>
        <v>-34.5</v>
      </c>
    </row>
    <row r="76" spans="1:23" x14ac:dyDescent="0.25">
      <c r="A76" t="s">
        <v>54</v>
      </c>
      <c r="B76" t="s">
        <v>260</v>
      </c>
      <c r="C76" t="s">
        <v>197</v>
      </c>
      <c r="D76" s="6">
        <v>24567.51500000001</v>
      </c>
      <c r="E76" s="7">
        <f>D76+$Y$10</f>
        <v>18312.51500000001</v>
      </c>
      <c r="F76" s="8">
        <v>140</v>
      </c>
      <c r="G76" s="8">
        <v>0.24</v>
      </c>
      <c r="H76" s="8">
        <v>70.000102351632648</v>
      </c>
      <c r="I76" s="8">
        <v>70.000102351632648</v>
      </c>
      <c r="J76" s="8">
        <v>17979.336404208891</v>
      </c>
      <c r="K76" s="8">
        <v>42159.715926012053</v>
      </c>
      <c r="L76" s="8">
        <v>18108.791368998001</v>
      </c>
      <c r="M76" s="8">
        <v>42106.411297385057</v>
      </c>
      <c r="N76" s="8">
        <v>-22.5</v>
      </c>
      <c r="O76" s="8">
        <v>-22.260000000000009</v>
      </c>
      <c r="P76" s="8">
        <f>D76-F76/2</f>
        <v>24497.51500000001</v>
      </c>
      <c r="Q76" s="8">
        <f>D76+F76/2</f>
        <v>24637.51500000001</v>
      </c>
      <c r="R76" s="9">
        <f>J76*$AB$7+K76*$AC$7</f>
        <v>26351.942589136477</v>
      </c>
      <c r="S76" s="9">
        <f>K76*$AB$7-J76*$AC$7+$Z$8</f>
        <v>37500.310749067139</v>
      </c>
      <c r="T76" s="9">
        <f>L76*$AB$7+M76*$AC$7</f>
        <v>26467.485996881773</v>
      </c>
      <c r="U76" s="9">
        <f>M76*$AB$7-L76*$AC$7+$Z$8</f>
        <v>37421.255753853577</v>
      </c>
      <c r="V76" s="9">
        <f>N76+$Z$7</f>
        <v>-34.5</v>
      </c>
      <c r="W76" s="9">
        <f>O76+$Z$7</f>
        <v>-34.260000000000005</v>
      </c>
    </row>
    <row r="77" spans="1:23" x14ac:dyDescent="0.25">
      <c r="A77" t="s">
        <v>41</v>
      </c>
      <c r="B77" t="s">
        <v>261</v>
      </c>
      <c r="C77" t="s">
        <v>46</v>
      </c>
      <c r="D77" s="6">
        <v>24672.51500000001</v>
      </c>
      <c r="E77" s="7">
        <f>D77+$Y$10</f>
        <v>18417.51500000001</v>
      </c>
      <c r="F77" s="8">
        <v>25</v>
      </c>
      <c r="G77" s="8">
        <v>0</v>
      </c>
      <c r="H77" s="8">
        <v>12.5</v>
      </c>
      <c r="I77" s="8">
        <v>12.5</v>
      </c>
      <c r="J77" s="8">
        <v>18129.614543071581</v>
      </c>
      <c r="K77" s="8">
        <v>42097.888069035347</v>
      </c>
      <c r="L77" s="8">
        <v>18152.751403153339</v>
      </c>
      <c r="M77" s="8">
        <v>42088.417815313449</v>
      </c>
      <c r="N77" s="8">
        <v>-22.260000000000009</v>
      </c>
      <c r="O77" s="8">
        <v>-22.260000000000009</v>
      </c>
      <c r="P77" s="8">
        <f>D77-F77/2</f>
        <v>24660.01500000001</v>
      </c>
      <c r="Q77" s="8">
        <f>D77+F77/2</f>
        <v>24685.01500000001</v>
      </c>
      <c r="R77" s="9">
        <f>J77*$AB$7+K77*$AC$7</f>
        <v>26486.082055824096</v>
      </c>
      <c r="S77" s="9">
        <f>K77*$AB$7-J77*$AC$7+$Z$8</f>
        <v>37408.589397162978</v>
      </c>
      <c r="T77" s="9">
        <f>L77*$AB$7+M77*$AC$7</f>
        <v>26506.744343537786</v>
      </c>
      <c r="U77" s="9">
        <f>M77*$AB$7-L77*$AC$7+$Z$8</f>
        <v>37394.515667506748</v>
      </c>
      <c r="V77" s="9">
        <f>N77+$Z$7</f>
        <v>-34.260000000000005</v>
      </c>
      <c r="W77" s="9">
        <f>O77+$Z$7</f>
        <v>-34.260000000000005</v>
      </c>
    </row>
    <row r="78" spans="1:23" x14ac:dyDescent="0.25">
      <c r="A78" t="s">
        <v>37</v>
      </c>
      <c r="B78" t="s">
        <v>1838</v>
      </c>
      <c r="C78" t="s">
        <v>1815</v>
      </c>
      <c r="D78" s="6">
        <v>24742.51500000001</v>
      </c>
      <c r="E78" s="7">
        <f>D78+$Y$10</f>
        <v>18487.51500000001</v>
      </c>
      <c r="F78" s="8">
        <v>115</v>
      </c>
      <c r="G78" s="8">
        <v>0</v>
      </c>
      <c r="H78" s="8">
        <v>57.499999999999993</v>
      </c>
      <c r="I78" s="8">
        <v>57.499999999999993</v>
      </c>
      <c r="J78" s="8">
        <v>18152.751403153339</v>
      </c>
      <c r="K78" s="8">
        <v>42088.417815313449</v>
      </c>
      <c r="L78" s="8">
        <v>18259.180959529429</v>
      </c>
      <c r="M78" s="8">
        <v>42044.854648192697</v>
      </c>
      <c r="N78" s="8">
        <v>-22.260000000000009</v>
      </c>
      <c r="O78" s="8">
        <v>-22.260000000000009</v>
      </c>
      <c r="P78" s="8">
        <f>D78-F78/2</f>
        <v>24685.01500000001</v>
      </c>
      <c r="Q78" s="8">
        <f>D78+F78/2</f>
        <v>24800.01500000001</v>
      </c>
      <c r="R78" s="9">
        <f>J78*$AB$7+K78*$AC$7</f>
        <v>26506.744343537786</v>
      </c>
      <c r="S78" s="9">
        <f>K78*$AB$7-J78*$AC$7+$Z$8</f>
        <v>37394.515667506748</v>
      </c>
      <c r="T78" s="9">
        <f>L78*$AB$7+M78*$AC$7</f>
        <v>26601.790867020769</v>
      </c>
      <c r="U78" s="9">
        <f>M78*$AB$7-L78*$AC$7+$Z$8</f>
        <v>37329.776511088079</v>
      </c>
      <c r="V78" s="9">
        <f>N78+$Z$7</f>
        <v>-34.260000000000005</v>
      </c>
      <c r="W78" s="9">
        <f>O78+$Z$7</f>
        <v>-34.260000000000005</v>
      </c>
    </row>
    <row r="79" spans="1:23" x14ac:dyDescent="0.25">
      <c r="A79" t="s">
        <v>37</v>
      </c>
      <c r="B79" t="s">
        <v>262</v>
      </c>
      <c r="C79" t="s">
        <v>1791</v>
      </c>
      <c r="D79" s="6">
        <v>24927.51500000001</v>
      </c>
      <c r="E79" s="7">
        <f>D79+$Y$10</f>
        <v>18672.51500000001</v>
      </c>
      <c r="F79" s="8">
        <v>220</v>
      </c>
      <c r="G79" s="8">
        <v>0</v>
      </c>
      <c r="H79" s="8">
        <v>110</v>
      </c>
      <c r="I79" s="8">
        <v>110</v>
      </c>
      <c r="J79" s="8">
        <v>18275.37676158666</v>
      </c>
      <c r="K79" s="8">
        <v>42038.225470587378</v>
      </c>
      <c r="L79" s="8">
        <v>18478.981130306129</v>
      </c>
      <c r="M79" s="8">
        <v>41954.88723783465</v>
      </c>
      <c r="N79" s="8">
        <v>-22.260000000000009</v>
      </c>
      <c r="O79" s="8">
        <v>-22.260000000000009</v>
      </c>
      <c r="P79" s="8">
        <f>D79-F79/2</f>
        <v>24817.51500000001</v>
      </c>
      <c r="Q79" s="8">
        <f>D79+F79/2</f>
        <v>25037.51500000001</v>
      </c>
      <c r="R79" s="9">
        <f>J79*$AB$7+K79*$AC$7</f>
        <v>26616.25446842036</v>
      </c>
      <c r="S79" s="9">
        <f>K79*$AB$7-J79*$AC$7+$Z$8</f>
        <v>37319.924900328733</v>
      </c>
      <c r="T79" s="9">
        <f>L79*$AB$7+M79*$AC$7</f>
        <v>26798.082600300844</v>
      </c>
      <c r="U79" s="9">
        <f>M79*$AB$7-L79*$AC$7+$Z$8</f>
        <v>37196.076079353908</v>
      </c>
      <c r="V79" s="9">
        <f>N79+$Z$7</f>
        <v>-34.260000000000005</v>
      </c>
      <c r="W79" s="9">
        <f>O79+$Z$7</f>
        <v>-34.260000000000005</v>
      </c>
    </row>
    <row r="80" spans="1:23" x14ac:dyDescent="0.25">
      <c r="A80" t="s">
        <v>37</v>
      </c>
      <c r="B80" t="s">
        <v>1703</v>
      </c>
      <c r="C80" t="s">
        <v>1704</v>
      </c>
      <c r="D80" s="6">
        <v>25455.01500000001</v>
      </c>
      <c r="E80" s="7">
        <f>D80+$Y$10</f>
        <v>19200.01500000001</v>
      </c>
      <c r="F80" s="8">
        <v>775.00000000000011</v>
      </c>
      <c r="G80" s="8">
        <v>-5.48</v>
      </c>
      <c r="H80" s="8">
        <v>387.76848365843779</v>
      </c>
      <c r="I80" s="8">
        <v>387.76848365843779</v>
      </c>
      <c r="J80" s="8">
        <v>18506.745362404239</v>
      </c>
      <c r="K80" s="8">
        <v>41943.522933368367</v>
      </c>
      <c r="L80" s="8">
        <v>19208.816989464369</v>
      </c>
      <c r="M80" s="8">
        <v>41616.141557096889</v>
      </c>
      <c r="N80" s="8">
        <v>-22.260000000000009</v>
      </c>
      <c r="O80" s="8">
        <v>-27.740000000000009</v>
      </c>
      <c r="P80" s="8">
        <f>D80-F80/2</f>
        <v>25067.51500000001</v>
      </c>
      <c r="Q80" s="8">
        <f>D80+F80/2</f>
        <v>25842.51500000001</v>
      </c>
      <c r="R80" s="9">
        <f>J80*$AB$7+K80*$AC$7</f>
        <v>26822.877345557274</v>
      </c>
      <c r="S80" s="9">
        <f>K80*$AB$7-J80*$AC$7+$Z$8</f>
        <v>37179.187603766433</v>
      </c>
      <c r="T80" s="9">
        <f>L80*$AB$7+M80*$AC$7</f>
        <v>27441.540607626572</v>
      </c>
      <c r="U80" s="9">
        <f>M80*$AB$7-L80*$AC$7+$Z$8</f>
        <v>36712.991396984311</v>
      </c>
      <c r="V80" s="9">
        <f>N80+$Z$7</f>
        <v>-34.260000000000005</v>
      </c>
      <c r="W80" s="9">
        <f>O80+$Z$7</f>
        <v>-39.740000000000009</v>
      </c>
    </row>
    <row r="81" spans="1:23" x14ac:dyDescent="0.25">
      <c r="A81" t="s">
        <v>50</v>
      </c>
      <c r="B81" t="s">
        <v>1085</v>
      </c>
      <c r="C81" t="s">
        <v>1080</v>
      </c>
      <c r="D81" s="6">
        <v>25455.01500000005</v>
      </c>
      <c r="E81" s="7">
        <f>D81+$Y$10</f>
        <v>19200.01500000005</v>
      </c>
      <c r="F81" s="8">
        <v>0</v>
      </c>
      <c r="G81" s="8">
        <v>0</v>
      </c>
      <c r="H81" s="8">
        <v>0</v>
      </c>
      <c r="I81" s="8">
        <v>0</v>
      </c>
      <c r="J81" s="8">
        <v>18862.136387216971</v>
      </c>
      <c r="K81" s="8">
        <v>41789.172025968583</v>
      </c>
      <c r="L81" s="8">
        <v>18862.136387216971</v>
      </c>
      <c r="M81" s="8">
        <v>41789.172025968583</v>
      </c>
      <c r="N81" s="8">
        <v>-25.000000000000011</v>
      </c>
      <c r="O81" s="8">
        <v>-25.000000000000011</v>
      </c>
      <c r="P81" s="8">
        <f>D81-F81/2</f>
        <v>25455.01500000005</v>
      </c>
      <c r="Q81" s="8">
        <f>D81+F81/2</f>
        <v>25455.01500000005</v>
      </c>
      <c r="R81" s="9">
        <f>J81*$AB$7+K81*$AC$7</f>
        <v>27138.410865663431</v>
      </c>
      <c r="S81" s="9">
        <f>K81*$AB$7-J81*$AC$7+$Z$8</f>
        <v>36954.319685151975</v>
      </c>
      <c r="T81" s="9">
        <f>L81*$AB$7+M81*$AC$7</f>
        <v>27138.410865663431</v>
      </c>
      <c r="U81" s="9">
        <f>M81*$AB$7-L81*$AC$7+$Z$8</f>
        <v>36954.319685151975</v>
      </c>
      <c r="V81" s="9">
        <f>N81+$Z$7</f>
        <v>-37.000000000000014</v>
      </c>
      <c r="W81" s="9">
        <f>O81+$Z$7</f>
        <v>-37.000000000000014</v>
      </c>
    </row>
    <row r="82" spans="1:23" x14ac:dyDescent="0.25">
      <c r="A82" t="s">
        <v>37</v>
      </c>
      <c r="B82" t="s">
        <v>263</v>
      </c>
      <c r="C82" t="s">
        <v>1787</v>
      </c>
      <c r="D82" s="6">
        <v>25982.51500000001</v>
      </c>
      <c r="E82" s="7">
        <f>D82+$Y$10</f>
        <v>19727.51500000001</v>
      </c>
      <c r="F82" s="8">
        <v>220</v>
      </c>
      <c r="G82" s="8">
        <v>0</v>
      </c>
      <c r="H82" s="8">
        <v>110</v>
      </c>
      <c r="I82" s="8">
        <v>110</v>
      </c>
      <c r="J82" s="8">
        <v>19235.369056135802</v>
      </c>
      <c r="K82" s="8">
        <v>41602.177755484299</v>
      </c>
      <c r="L82" s="8">
        <v>19430.084211726298</v>
      </c>
      <c r="M82" s="8">
        <v>41499.776543658627</v>
      </c>
      <c r="N82" s="8">
        <v>-27.740000000000009</v>
      </c>
      <c r="O82" s="8">
        <v>-27.740000000000009</v>
      </c>
      <c r="P82" s="8">
        <f>D82-F82/2</f>
        <v>25872.51500000001</v>
      </c>
      <c r="Q82" s="8">
        <f>D82+F82/2</f>
        <v>26092.51500000001</v>
      </c>
      <c r="R82" s="9">
        <f>J82*$AB$7+K82*$AC$7</f>
        <v>27464.609210332237</v>
      </c>
      <c r="S82" s="9">
        <f>K82*$AB$7-J82*$AC$7+$Z$8</f>
        <v>36693.81225286347</v>
      </c>
      <c r="T82" s="9">
        <f>L82*$AB$7+M82*$AC$7</f>
        <v>27633.778963507131</v>
      </c>
      <c r="U82" s="9">
        <f>M82*$AB$7-L82*$AC$7+$Z$8</f>
        <v>36553.165195977286</v>
      </c>
      <c r="V82" s="9">
        <f>N82+$Z$7</f>
        <v>-39.740000000000009</v>
      </c>
      <c r="W82" s="9">
        <f>O82+$Z$7</f>
        <v>-39.740000000000009</v>
      </c>
    </row>
    <row r="83" spans="1:23" x14ac:dyDescent="0.25">
      <c r="A83" t="s">
        <v>54</v>
      </c>
      <c r="B83" t="s">
        <v>264</v>
      </c>
      <c r="C83" t="s">
        <v>198</v>
      </c>
      <c r="D83" s="6">
        <v>26342.51500000001</v>
      </c>
      <c r="E83" s="7">
        <f>D83+$Y$10</f>
        <v>20087.51500000001</v>
      </c>
      <c r="F83" s="8">
        <v>140</v>
      </c>
      <c r="G83" s="8">
        <v>0.24</v>
      </c>
      <c r="H83" s="8">
        <v>70.000102351632648</v>
      </c>
      <c r="I83" s="8">
        <v>70.000102351632648</v>
      </c>
      <c r="J83" s="8">
        <v>19589.396611754899</v>
      </c>
      <c r="K83" s="8">
        <v>41415.993733983079</v>
      </c>
      <c r="L83" s="8">
        <v>19713.442373685961</v>
      </c>
      <c r="M83" s="8">
        <v>41351.089032392592</v>
      </c>
      <c r="N83" s="8">
        <v>-27.740000000000009</v>
      </c>
      <c r="O83" s="8">
        <v>-27.500000000000011</v>
      </c>
      <c r="P83" s="8">
        <f>D83-F83/2</f>
        <v>26272.51500000001</v>
      </c>
      <c r="Q83" s="8">
        <f>D83+F83/2</f>
        <v>26412.51500000001</v>
      </c>
      <c r="R83" s="9">
        <f>J83*$AB$7+K83*$AC$7</f>
        <v>27772.190579741145</v>
      </c>
      <c r="S83" s="9">
        <f>K83*$AB$7-J83*$AC$7+$Z$8</f>
        <v>36438.090331252235</v>
      </c>
      <c r="T83" s="9">
        <f>L83*$AB$7+M83*$AC$7</f>
        <v>27880.031197905511</v>
      </c>
      <c r="U83" s="9">
        <f>M83*$AB$7-L83*$AC$7+$Z$8</f>
        <v>36348.813389013289</v>
      </c>
      <c r="V83" s="9">
        <f>N83+$Z$7</f>
        <v>-39.740000000000009</v>
      </c>
      <c r="W83" s="9">
        <f>O83+$Z$7</f>
        <v>-39.500000000000014</v>
      </c>
    </row>
    <row r="84" spans="1:23" x14ac:dyDescent="0.25">
      <c r="A84" t="s">
        <v>37</v>
      </c>
      <c r="B84" t="s">
        <v>265</v>
      </c>
      <c r="C84" t="s">
        <v>1788</v>
      </c>
      <c r="D84" s="6">
        <v>26542.51500000001</v>
      </c>
      <c r="E84" s="7">
        <f>D84+$Y$10</f>
        <v>20287.51500000001</v>
      </c>
      <c r="F84" s="8">
        <v>220</v>
      </c>
      <c r="G84" s="8">
        <v>0</v>
      </c>
      <c r="H84" s="8">
        <v>110</v>
      </c>
      <c r="I84" s="8">
        <v>110</v>
      </c>
      <c r="J84" s="8">
        <v>19731.18259034953</v>
      </c>
      <c r="K84" s="8">
        <v>41341.854060127887</v>
      </c>
      <c r="L84" s="8">
        <v>19926.324973648741</v>
      </c>
      <c r="M84" s="8">
        <v>41240.269365216183</v>
      </c>
      <c r="N84" s="8">
        <v>-27.500000000000011</v>
      </c>
      <c r="O84" s="8">
        <v>-27.500000000000011</v>
      </c>
      <c r="P84" s="8">
        <f>D84-F84/2</f>
        <v>26432.51500000001</v>
      </c>
      <c r="Q84" s="8">
        <f>D84+F84/2</f>
        <v>26652.51500000001</v>
      </c>
      <c r="R84" s="9">
        <f>J84*$AB$7+K84*$AC$7</f>
        <v>27895.463689573269</v>
      </c>
      <c r="S84" s="9">
        <f>K84*$AB$7-J84*$AC$7+$Z$8</f>
        <v>36336.091824607734</v>
      </c>
      <c r="T84" s="9">
        <f>L84*$AB$7+M84*$AC$7</f>
        <v>28065.221097918569</v>
      </c>
      <c r="U84" s="9">
        <f>M84*$AB$7-L84*$AC$7+$Z$8</f>
        <v>36196.154616146625</v>
      </c>
      <c r="V84" s="9">
        <f>N84+$Z$7</f>
        <v>-39.500000000000014</v>
      </c>
      <c r="W84" s="9">
        <f>O84+$Z$7</f>
        <v>-39.500000000000014</v>
      </c>
    </row>
    <row r="85" spans="1:23" x14ac:dyDescent="0.25">
      <c r="A85" t="s">
        <v>54</v>
      </c>
      <c r="B85" t="s">
        <v>266</v>
      </c>
      <c r="C85" t="s">
        <v>199</v>
      </c>
      <c r="D85" s="6">
        <v>26737.51500000001</v>
      </c>
      <c r="E85" s="7">
        <f>D85+$Y$10</f>
        <v>20482.51500000001</v>
      </c>
      <c r="F85" s="8">
        <v>150</v>
      </c>
      <c r="G85" s="8">
        <v>0.26</v>
      </c>
      <c r="H85" s="8">
        <v>75.000128701124865</v>
      </c>
      <c r="I85" s="8">
        <v>75.000128701124865</v>
      </c>
      <c r="J85" s="8">
        <v>19935.195081980521</v>
      </c>
      <c r="K85" s="8">
        <v>41235.651879083838</v>
      </c>
      <c r="L85" s="8">
        <v>20068.403401207361</v>
      </c>
      <c r="M85" s="8">
        <v>41166.691708851104</v>
      </c>
      <c r="N85" s="8">
        <v>-27.500000000000011</v>
      </c>
      <c r="O85" s="8">
        <v>-27.240000000000009</v>
      </c>
      <c r="P85" s="8">
        <f>D85-F85/2</f>
        <v>26662.51500000001</v>
      </c>
      <c r="Q85" s="8">
        <f>D85+F85/2</f>
        <v>26812.51500000001</v>
      </c>
      <c r="R85" s="9">
        <f>J85*$AB$7+K85*$AC$7</f>
        <v>28072.937343752448</v>
      </c>
      <c r="S85" s="9">
        <f>K85*$AB$7-J85*$AC$7+$Z$8</f>
        <v>36189.793833943855</v>
      </c>
      <c r="T85" s="9">
        <f>L85*$AB$7+M85*$AC$7</f>
        <v>28188.897116009794</v>
      </c>
      <c r="U85" s="9">
        <f>M85*$AB$7-L85*$AC$7+$Z$8</f>
        <v>36094.64504200306</v>
      </c>
      <c r="V85" s="9">
        <f>N85+$Z$7</f>
        <v>-39.500000000000014</v>
      </c>
      <c r="W85" s="9">
        <f>O85+$Z$7</f>
        <v>-39.240000000000009</v>
      </c>
    </row>
    <row r="86" spans="1:23" x14ac:dyDescent="0.25">
      <c r="A86" t="s">
        <v>41</v>
      </c>
      <c r="B86" t="s">
        <v>267</v>
      </c>
      <c r="C86" t="s">
        <v>46</v>
      </c>
      <c r="D86" s="6">
        <v>26847.51500000001</v>
      </c>
      <c r="E86" s="7">
        <f>D86+$Y$10</f>
        <v>20592.51500000001</v>
      </c>
      <c r="F86" s="8">
        <v>25</v>
      </c>
      <c r="G86" s="8">
        <v>0</v>
      </c>
      <c r="H86" s="8">
        <v>12.5</v>
      </c>
      <c r="I86" s="8">
        <v>12.5</v>
      </c>
      <c r="J86" s="8">
        <v>20088.40808465278</v>
      </c>
      <c r="K86" s="8">
        <v>41156.393037080023</v>
      </c>
      <c r="L86" s="8">
        <v>20110.63551070325</v>
      </c>
      <c r="M86" s="8">
        <v>41144.950068445469</v>
      </c>
      <c r="N86" s="8">
        <v>-27.240000000000009</v>
      </c>
      <c r="O86" s="8">
        <v>-27.240000000000009</v>
      </c>
      <c r="P86" s="8">
        <f>D86-F86/2</f>
        <v>26835.01500000001</v>
      </c>
      <c r="Q86" s="8">
        <f>D86+F86/2</f>
        <v>26860.01500000001</v>
      </c>
      <c r="R86" s="9">
        <f>J86*$AB$7+K86*$AC$7</f>
        <v>28206.323434864265</v>
      </c>
      <c r="S86" s="9">
        <f>K86*$AB$7-J86*$AC$7+$Z$8</f>
        <v>36080.412213360025</v>
      </c>
      <c r="T86" s="9">
        <f>L86*$AB$7+M86*$AC$7</f>
        <v>28225.686011369238</v>
      </c>
      <c r="U86" s="9">
        <f>M86*$AB$7-L86*$AC$7+$Z$8</f>
        <v>36064.597959312188</v>
      </c>
      <c r="V86" s="9">
        <f>N86+$Z$7</f>
        <v>-39.240000000000009</v>
      </c>
      <c r="W86" s="9">
        <f>O86+$Z$7</f>
        <v>-39.240000000000009</v>
      </c>
    </row>
    <row r="87" spans="1:23" x14ac:dyDescent="0.25">
      <c r="A87" t="s">
        <v>37</v>
      </c>
      <c r="B87" t="s">
        <v>1811</v>
      </c>
      <c r="C87" t="s">
        <v>1815</v>
      </c>
      <c r="D87" s="6">
        <v>26917.51500000001</v>
      </c>
      <c r="E87" s="7">
        <f>D87+$Y$10</f>
        <v>20662.51500000001</v>
      </c>
      <c r="F87" s="8">
        <v>115</v>
      </c>
      <c r="G87" s="8">
        <v>0</v>
      </c>
      <c r="H87" s="8">
        <v>57.499999999999993</v>
      </c>
      <c r="I87" s="8">
        <v>57.499999999999993</v>
      </c>
      <c r="J87" s="8">
        <v>20110.63551070325</v>
      </c>
      <c r="K87" s="8">
        <v>41144.950068445469</v>
      </c>
      <c r="L87" s="8">
        <v>20212.881670535389</v>
      </c>
      <c r="M87" s="8">
        <v>41092.312412726576</v>
      </c>
      <c r="N87" s="8">
        <v>-27.240000000000009</v>
      </c>
      <c r="O87" s="8">
        <v>-27.240000000000009</v>
      </c>
      <c r="P87" s="8">
        <f>D87-F87/2</f>
        <v>26860.01500000001</v>
      </c>
      <c r="Q87" s="8">
        <f>D87+F87/2</f>
        <v>26975.01500000001</v>
      </c>
      <c r="R87" s="9">
        <f>J87*$AB$7+K87*$AC$7</f>
        <v>28225.686011369238</v>
      </c>
      <c r="S87" s="9">
        <f>K87*$AB$7-J87*$AC$7+$Z$8</f>
        <v>36064.597959312188</v>
      </c>
      <c r="T87" s="9">
        <f>L87*$AB$7+M87*$AC$7</f>
        <v>28314.753863292091</v>
      </c>
      <c r="U87" s="9">
        <f>M87*$AB$7-L87*$AC$7+$Z$8</f>
        <v>35991.852390692176</v>
      </c>
      <c r="V87" s="9">
        <f>N87+$Z$7</f>
        <v>-39.240000000000009</v>
      </c>
      <c r="W87" s="9">
        <f>O87+$Z$7</f>
        <v>-39.240000000000009</v>
      </c>
    </row>
    <row r="88" spans="1:23" x14ac:dyDescent="0.25">
      <c r="A88" t="s">
        <v>54</v>
      </c>
      <c r="B88" t="s">
        <v>268</v>
      </c>
      <c r="C88" t="s">
        <v>200</v>
      </c>
      <c r="D88" s="6">
        <v>27242.01500000001</v>
      </c>
      <c r="E88" s="7">
        <f>D88+$Y$10</f>
        <v>20987.01500000001</v>
      </c>
      <c r="F88" s="8">
        <v>240</v>
      </c>
      <c r="G88" s="8">
        <v>-1</v>
      </c>
      <c r="H88" s="8">
        <v>120.0030462669925</v>
      </c>
      <c r="I88" s="8">
        <v>120.0030462669925</v>
      </c>
      <c r="J88" s="8">
        <v>20343.578935712121</v>
      </c>
      <c r="K88" s="8">
        <v>41025.027757155483</v>
      </c>
      <c r="L88" s="8">
        <v>20555.992773019829</v>
      </c>
      <c r="M88" s="8">
        <v>40913.318762121751</v>
      </c>
      <c r="N88" s="8">
        <v>-27.240000000000009</v>
      </c>
      <c r="O88" s="8">
        <v>-28.240000000000009</v>
      </c>
      <c r="P88" s="8">
        <f>D88-F88/2</f>
        <v>27122.01500000001</v>
      </c>
      <c r="Q88" s="8">
        <f>D88+F88/2</f>
        <v>27362.01500000001</v>
      </c>
      <c r="R88" s="9">
        <f>J88*$AB$7+K88*$AC$7</f>
        <v>28428.605813141305</v>
      </c>
      <c r="S88" s="9">
        <f>K88*$AB$7-J88*$AC$7+$Z$8</f>
        <v>35898.864576890956</v>
      </c>
      <c r="T88" s="9">
        <f>L88*$AB$7+M88*$AC$7</f>
        <v>28613.152292429484</v>
      </c>
      <c r="U88" s="9">
        <f>M88*$AB$7-L88*$AC$7+$Z$8</f>
        <v>35745.433371350591</v>
      </c>
      <c r="V88" s="9">
        <f>N88+$Z$7</f>
        <v>-39.240000000000009</v>
      </c>
      <c r="W88" s="9">
        <f>O88+$Z$7</f>
        <v>-40.240000000000009</v>
      </c>
    </row>
    <row r="89" spans="1:23" x14ac:dyDescent="0.25">
      <c r="A89" t="s">
        <v>37</v>
      </c>
      <c r="B89" t="s">
        <v>269</v>
      </c>
      <c r="C89" t="s">
        <v>53</v>
      </c>
      <c r="D89" s="6">
        <v>27442.01500000001</v>
      </c>
      <c r="E89" s="7">
        <f>D89+$Y$10</f>
        <v>21187.01500000001</v>
      </c>
      <c r="F89" s="8">
        <v>140</v>
      </c>
      <c r="G89" s="8">
        <v>0</v>
      </c>
      <c r="H89" s="8">
        <v>70</v>
      </c>
      <c r="I89" s="8">
        <v>70</v>
      </c>
      <c r="J89" s="8">
        <v>20564.802506366381</v>
      </c>
      <c r="K89" s="8">
        <v>40908.587102966347</v>
      </c>
      <c r="L89" s="8">
        <v>20688.138773217979</v>
      </c>
      <c r="M89" s="8">
        <v>40842.343874790873</v>
      </c>
      <c r="N89" s="8">
        <v>-28.240000000000009</v>
      </c>
      <c r="O89" s="8">
        <v>-28.240000000000009</v>
      </c>
      <c r="P89" s="8">
        <f>D89-F89/2</f>
        <v>27372.01500000001</v>
      </c>
      <c r="Q89" s="8">
        <f>D89+F89/2</f>
        <v>27512.01500000001</v>
      </c>
      <c r="R89" s="9">
        <f>J89*$AB$7+K89*$AC$7</f>
        <v>28620.785744710145</v>
      </c>
      <c r="S89" s="9">
        <f>K89*$AB$7-J89*$AC$7+$Z$8</f>
        <v>35738.973463744514</v>
      </c>
      <c r="T89" s="9">
        <f>L89*$AB$7+M89*$AC$7</f>
        <v>28727.654076639315</v>
      </c>
      <c r="U89" s="9">
        <f>M89*$AB$7-L89*$AC$7+$Z$8</f>
        <v>35648.534757259535</v>
      </c>
      <c r="V89" s="9">
        <f>N89+$Z$7</f>
        <v>-40.240000000000009</v>
      </c>
      <c r="W89" s="9">
        <f>O89+$Z$7</f>
        <v>-40.240000000000009</v>
      </c>
    </row>
    <row r="90" spans="1:23" x14ac:dyDescent="0.25">
      <c r="A90" t="s">
        <v>37</v>
      </c>
      <c r="B90" t="s">
        <v>270</v>
      </c>
      <c r="C90" t="s">
        <v>58</v>
      </c>
      <c r="D90" s="6">
        <v>27643.26500000001</v>
      </c>
      <c r="E90" s="7">
        <f>D90+$Y$10</f>
        <v>21388.26500000001</v>
      </c>
      <c r="F90" s="8">
        <v>242.5</v>
      </c>
      <c r="G90" s="8">
        <v>-1.76</v>
      </c>
      <c r="H90" s="8">
        <v>121.2595395645824</v>
      </c>
      <c r="I90" s="8">
        <v>121.259530473635</v>
      </c>
      <c r="J90" s="8">
        <v>20696.94850656452</v>
      </c>
      <c r="K90" s="8">
        <v>40837.612215635469</v>
      </c>
      <c r="L90" s="8">
        <v>20908.788761334519</v>
      </c>
      <c r="M90" s="8">
        <v>40719.606569342723</v>
      </c>
      <c r="N90" s="8">
        <v>-28.240000000000009</v>
      </c>
      <c r="O90" s="8">
        <v>-30.000000000000011</v>
      </c>
      <c r="P90" s="8">
        <f>D90-F90/2</f>
        <v>27522.01500000001</v>
      </c>
      <c r="Q90" s="8">
        <f>D90+F90/2</f>
        <v>27764.51500000001</v>
      </c>
      <c r="R90" s="9">
        <f>J90*$AB$7+K90*$AC$7</f>
        <v>28735.287528919966</v>
      </c>
      <c r="S90" s="9">
        <f>K90*$AB$7-J90*$AC$7+$Z$8</f>
        <v>35642.074849653458</v>
      </c>
      <c r="T90" s="9">
        <f>L90*$AB$7+M90*$AC$7</f>
        <v>28917.963812415306</v>
      </c>
      <c r="U90" s="9">
        <f>M90*$AB$7-L90*$AC$7+$Z$8</f>
        <v>35482.603844306672</v>
      </c>
      <c r="V90" s="9">
        <f>N90+$Z$7</f>
        <v>-40.240000000000009</v>
      </c>
      <c r="W90" s="9">
        <f>O90+$Z$7</f>
        <v>-42.000000000000014</v>
      </c>
    </row>
    <row r="91" spans="1:23" x14ac:dyDescent="0.25">
      <c r="A91" t="s">
        <v>50</v>
      </c>
      <c r="B91" t="s">
        <v>271</v>
      </c>
      <c r="C91" t="s">
        <v>51</v>
      </c>
      <c r="D91" s="6">
        <v>27750.736600000058</v>
      </c>
      <c r="E91" s="7">
        <f>D91+$Y$10</f>
        <v>21495.736600000058</v>
      </c>
      <c r="F91" s="8">
        <v>0</v>
      </c>
      <c r="G91" s="8">
        <v>0</v>
      </c>
      <c r="H91" s="8">
        <v>0</v>
      </c>
      <c r="I91" s="8">
        <v>0</v>
      </c>
      <c r="J91" s="8">
        <v>20896.850311009461</v>
      </c>
      <c r="K91" s="8">
        <v>40726.485352825592</v>
      </c>
      <c r="L91" s="8">
        <v>20896.850311009461</v>
      </c>
      <c r="M91" s="8">
        <v>40726.485352825592</v>
      </c>
      <c r="N91" s="8">
        <v>-29.900000000000009</v>
      </c>
      <c r="O91" s="8">
        <v>-29.900000000000009</v>
      </c>
      <c r="P91" s="8">
        <f>D91-F91/2</f>
        <v>27750.736600000058</v>
      </c>
      <c r="Q91" s="8">
        <f>D91+F91/2</f>
        <v>27750.736600000058</v>
      </c>
      <c r="R91" s="9">
        <f>J91*$AB$7+K91*$AC$7</f>
        <v>28907.716425378065</v>
      </c>
      <c r="S91" s="9">
        <f>K91*$AB$7-J91*$AC$7+$Z$8</f>
        <v>35491.814453259234</v>
      </c>
      <c r="T91" s="9">
        <f>L91*$AB$7+M91*$AC$7</f>
        <v>28907.716425378065</v>
      </c>
      <c r="U91" s="9">
        <f>M91*$AB$7-L91*$AC$7+$Z$8</f>
        <v>35491.814453259234</v>
      </c>
      <c r="V91" s="9">
        <f>N91+$Z$7</f>
        <v>-41.900000000000006</v>
      </c>
      <c r="W91" s="9">
        <f>O91+$Z$7</f>
        <v>-41.900000000000006</v>
      </c>
    </row>
    <row r="92" spans="1:23" x14ac:dyDescent="0.25">
      <c r="A92" t="s">
        <v>37</v>
      </c>
      <c r="B92" t="s">
        <v>272</v>
      </c>
      <c r="C92" t="s">
        <v>55</v>
      </c>
      <c r="D92" s="6">
        <v>28085.01500000001</v>
      </c>
      <c r="E92" s="7">
        <f>D92+$Y$10</f>
        <v>21830.01500000001</v>
      </c>
      <c r="F92" s="8">
        <v>230</v>
      </c>
      <c r="G92" s="8">
        <v>0</v>
      </c>
      <c r="H92" s="8">
        <v>115</v>
      </c>
      <c r="I92" s="8">
        <v>115</v>
      </c>
      <c r="J92" s="8">
        <v>21086.756981812221</v>
      </c>
      <c r="K92" s="8">
        <v>40616.856569342723</v>
      </c>
      <c r="L92" s="8">
        <v>21285.942824682639</v>
      </c>
      <c r="M92" s="8">
        <v>40501.856569342723</v>
      </c>
      <c r="N92" s="8">
        <v>-30.000000000000011</v>
      </c>
      <c r="O92" s="8">
        <v>-30.000000000000011</v>
      </c>
      <c r="P92" s="8">
        <f>D92-F92/2</f>
        <v>27970.01500000001</v>
      </c>
      <c r="Q92" s="8">
        <f>D92+F92/2</f>
        <v>28200.01500000001</v>
      </c>
      <c r="R92" s="9">
        <f>J92*$AB$7+K92*$AC$7</f>
        <v>29070.68007405091</v>
      </c>
      <c r="S92" s="9">
        <f>K92*$AB$7-J92*$AC$7+$Z$8</f>
        <v>35345.09750469993</v>
      </c>
      <c r="T92" s="9">
        <f>L92*$AB$7+M92*$AC$7</f>
        <v>29241.603383910708</v>
      </c>
      <c r="U92" s="9">
        <f>M92*$AB$7-L92*$AC$7+$Z$8</f>
        <v>35191.19746523739</v>
      </c>
      <c r="V92" s="9">
        <f>N92+$Z$7</f>
        <v>-42.000000000000014</v>
      </c>
      <c r="W92" s="9">
        <f>O92+$Z$7</f>
        <v>-42.000000000000014</v>
      </c>
    </row>
    <row r="93" spans="1:23" x14ac:dyDescent="0.25">
      <c r="A93" t="s">
        <v>37</v>
      </c>
      <c r="B93" t="s">
        <v>273</v>
      </c>
      <c r="C93" t="s">
        <v>59</v>
      </c>
      <c r="D93" s="6">
        <v>28295.01500000001</v>
      </c>
      <c r="E93" s="7">
        <f>D93+$Y$10</f>
        <v>22040.01500000001</v>
      </c>
      <c r="F93" s="8">
        <v>170</v>
      </c>
      <c r="G93" s="8">
        <v>0</v>
      </c>
      <c r="H93" s="8">
        <v>85</v>
      </c>
      <c r="I93" s="8">
        <v>85</v>
      </c>
      <c r="J93" s="8">
        <v>21294.603078720491</v>
      </c>
      <c r="K93" s="8">
        <v>40496.856569342723</v>
      </c>
      <c r="L93" s="8">
        <v>21441.827397363839</v>
      </c>
      <c r="M93" s="8">
        <v>40411.856569342723</v>
      </c>
      <c r="N93" s="8">
        <v>-30.000000000000011</v>
      </c>
      <c r="O93" s="8">
        <v>-30.000000000000011</v>
      </c>
      <c r="P93" s="8">
        <f>D93-F93/2</f>
        <v>28210.01500000001</v>
      </c>
      <c r="Q93" s="8">
        <f>D93+F93/2</f>
        <v>28380.01500000001</v>
      </c>
      <c r="R93" s="9">
        <f>J93*$AB$7+K93*$AC$7</f>
        <v>29249.034832165489</v>
      </c>
      <c r="S93" s="9">
        <f>K93*$AB$7-J93*$AC$7+$Z$8</f>
        <v>35184.506159173798</v>
      </c>
      <c r="T93" s="9">
        <f>L93*$AB$7+M93*$AC$7</f>
        <v>29375.369452496641</v>
      </c>
      <c r="U93" s="9">
        <f>M93*$AB$7-L93*$AC$7+$Z$8</f>
        <v>35070.753956092798</v>
      </c>
      <c r="V93" s="9">
        <f>N93+$Z$7</f>
        <v>-42.000000000000014</v>
      </c>
      <c r="W93" s="9">
        <f>O93+$Z$7</f>
        <v>-42.000000000000014</v>
      </c>
    </row>
    <row r="94" spans="1:23" x14ac:dyDescent="0.25">
      <c r="A94" t="s">
        <v>37</v>
      </c>
      <c r="B94" t="s">
        <v>274</v>
      </c>
      <c r="C94" t="s">
        <v>55</v>
      </c>
      <c r="D94" s="6">
        <v>28505.01500000001</v>
      </c>
      <c r="E94" s="7">
        <f>D94+$Y$10</f>
        <v>22250.01500000001</v>
      </c>
      <c r="F94" s="8">
        <v>230</v>
      </c>
      <c r="G94" s="8">
        <v>0</v>
      </c>
      <c r="H94" s="8">
        <v>115</v>
      </c>
      <c r="I94" s="8">
        <v>115</v>
      </c>
      <c r="J94" s="8">
        <v>21450.487651401691</v>
      </c>
      <c r="K94" s="8">
        <v>40406.856569342723</v>
      </c>
      <c r="L94" s="8">
        <v>21649.673494272109</v>
      </c>
      <c r="M94" s="8">
        <v>40291.856569342723</v>
      </c>
      <c r="N94" s="8">
        <v>-30.000000000000011</v>
      </c>
      <c r="O94" s="8">
        <v>-30.000000000000011</v>
      </c>
      <c r="P94" s="8">
        <f>D94-F94/2</f>
        <v>28390.01500000001</v>
      </c>
      <c r="Q94" s="8">
        <f>D94+F94/2</f>
        <v>28620.01500000001</v>
      </c>
      <c r="R94" s="9">
        <f>J94*$AB$7+K94*$AC$7</f>
        <v>29382.800900751419</v>
      </c>
      <c r="S94" s="9">
        <f>K94*$AB$7-J94*$AC$7+$Z$8</f>
        <v>35064.062650029206</v>
      </c>
      <c r="T94" s="9">
        <f>L94*$AB$7+M94*$AC$7</f>
        <v>29553.724210611221</v>
      </c>
      <c r="U94" s="9">
        <f>M94*$AB$7-L94*$AC$7+$Z$8</f>
        <v>34910.162610566673</v>
      </c>
      <c r="V94" s="9">
        <f>N94+$Z$7</f>
        <v>-42.000000000000014</v>
      </c>
      <c r="W94" s="9">
        <f>O94+$Z$7</f>
        <v>-42.000000000000014</v>
      </c>
    </row>
    <row r="95" spans="1:23" x14ac:dyDescent="0.25">
      <c r="A95" t="s">
        <v>37</v>
      </c>
      <c r="B95" t="s">
        <v>275</v>
      </c>
      <c r="C95" t="s">
        <v>59</v>
      </c>
      <c r="D95" s="6">
        <v>28715.015000000021</v>
      </c>
      <c r="E95" s="7">
        <f>D95+$Y$10</f>
        <v>22460.015000000021</v>
      </c>
      <c r="F95" s="8">
        <v>170</v>
      </c>
      <c r="G95" s="8">
        <v>0</v>
      </c>
      <c r="H95" s="8">
        <v>85</v>
      </c>
      <c r="I95" s="8">
        <v>85</v>
      </c>
      <c r="J95" s="8">
        <v>21658.333748309949</v>
      </c>
      <c r="K95" s="8">
        <v>40286.856569342723</v>
      </c>
      <c r="L95" s="8">
        <v>21805.558066953308</v>
      </c>
      <c r="M95" s="8">
        <v>40201.856569342723</v>
      </c>
      <c r="N95" s="8">
        <v>-30.000000000000011</v>
      </c>
      <c r="O95" s="8">
        <v>-30.000000000000011</v>
      </c>
      <c r="P95" s="8">
        <f>D95-F95/2</f>
        <v>28630.015000000021</v>
      </c>
      <c r="Q95" s="8">
        <f>D95+F95/2</f>
        <v>28800.015000000021</v>
      </c>
      <c r="R95" s="9">
        <f>J95*$AB$7+K95*$AC$7</f>
        <v>29561.155658865991</v>
      </c>
      <c r="S95" s="9">
        <f>K95*$AB$7-J95*$AC$7+$Z$8</f>
        <v>34903.47130450308</v>
      </c>
      <c r="T95" s="9">
        <f>L95*$AB$7+M95*$AC$7</f>
        <v>29687.490279197151</v>
      </c>
      <c r="U95" s="9">
        <f>M95*$AB$7-L95*$AC$7+$Z$8</f>
        <v>34789.719101422073</v>
      </c>
      <c r="V95" s="9">
        <f>N95+$Z$7</f>
        <v>-42.000000000000014</v>
      </c>
      <c r="W95" s="9">
        <f>O95+$Z$7</f>
        <v>-42.000000000000014</v>
      </c>
    </row>
    <row r="96" spans="1:23" x14ac:dyDescent="0.25">
      <c r="A96" t="s">
        <v>37</v>
      </c>
      <c r="B96" t="s">
        <v>276</v>
      </c>
      <c r="C96" t="s">
        <v>55</v>
      </c>
      <c r="D96" s="6">
        <v>28925.015000000021</v>
      </c>
      <c r="E96" s="7">
        <f>D96+$Y$10</f>
        <v>22670.015000000021</v>
      </c>
      <c r="F96" s="8">
        <v>230</v>
      </c>
      <c r="G96" s="8">
        <v>0</v>
      </c>
      <c r="H96" s="8">
        <v>115</v>
      </c>
      <c r="I96" s="8">
        <v>115</v>
      </c>
      <c r="J96" s="8">
        <v>21814.218320991149</v>
      </c>
      <c r="K96" s="8">
        <v>40196.856569342723</v>
      </c>
      <c r="L96" s="8">
        <v>22013.404163861571</v>
      </c>
      <c r="M96" s="8">
        <v>40081.856569342723</v>
      </c>
      <c r="N96" s="8">
        <v>-30.000000000000011</v>
      </c>
      <c r="O96" s="8">
        <v>-30.000000000000011</v>
      </c>
      <c r="P96" s="8">
        <f>D96-F96/2</f>
        <v>28810.015000000021</v>
      </c>
      <c r="Q96" s="8">
        <f>D96+F96/2</f>
        <v>29040.015000000021</v>
      </c>
      <c r="R96" s="9">
        <f>J96*$AB$7+K96*$AC$7</f>
        <v>29694.921727451921</v>
      </c>
      <c r="S96" s="9">
        <f>K96*$AB$7-J96*$AC$7+$Z$8</f>
        <v>34783.027795358488</v>
      </c>
      <c r="T96" s="9">
        <f>L96*$AB$7+M96*$AC$7</f>
        <v>29865.845037311723</v>
      </c>
      <c r="U96" s="9">
        <f>M96*$AB$7-L96*$AC$7+$Z$8</f>
        <v>34629.127755895955</v>
      </c>
      <c r="V96" s="9">
        <f>N96+$Z$7</f>
        <v>-42.000000000000014</v>
      </c>
      <c r="W96" s="9">
        <f>O96+$Z$7</f>
        <v>-42.000000000000014</v>
      </c>
    </row>
    <row r="97" spans="1:23" x14ac:dyDescent="0.25">
      <c r="A97" t="s">
        <v>37</v>
      </c>
      <c r="B97" t="s">
        <v>277</v>
      </c>
      <c r="C97" t="s">
        <v>60</v>
      </c>
      <c r="D97" s="6">
        <v>29155.015000000021</v>
      </c>
      <c r="E97" s="7">
        <f>D97+$Y$10</f>
        <v>22900.015000000021</v>
      </c>
      <c r="F97" s="8">
        <v>210</v>
      </c>
      <c r="G97" s="8">
        <v>0</v>
      </c>
      <c r="H97" s="8">
        <v>105</v>
      </c>
      <c r="I97" s="8">
        <v>105</v>
      </c>
      <c r="J97" s="8">
        <v>22022.064417899419</v>
      </c>
      <c r="K97" s="8">
        <v>40076.856569342723</v>
      </c>
      <c r="L97" s="8">
        <v>22203.929752694148</v>
      </c>
      <c r="M97" s="8">
        <v>39971.856569342708</v>
      </c>
      <c r="N97" s="8">
        <v>-30.000000000000011</v>
      </c>
      <c r="O97" s="8">
        <v>-30.000000000000011</v>
      </c>
      <c r="P97" s="8">
        <f>D97-F97/2</f>
        <v>29050.015000000021</v>
      </c>
      <c r="Q97" s="8">
        <f>D97+F97/2</f>
        <v>29260.015000000021</v>
      </c>
      <c r="R97" s="9">
        <f>J97*$AB$7+K97*$AC$7</f>
        <v>29873.276485566501</v>
      </c>
      <c r="S97" s="9">
        <f>K97*$AB$7-J97*$AC$7+$Z$8</f>
        <v>34622.436449832363</v>
      </c>
      <c r="T97" s="9">
        <f>L97*$AB$7+M97*$AC$7</f>
        <v>30029.33689891675</v>
      </c>
      <c r="U97" s="9">
        <f>M97*$AB$7-L97*$AC$7+$Z$8</f>
        <v>34481.919022496986</v>
      </c>
      <c r="V97" s="9">
        <f>N97+$Z$7</f>
        <v>-42.000000000000014</v>
      </c>
      <c r="W97" s="9">
        <f>O97+$Z$7</f>
        <v>-42.000000000000014</v>
      </c>
    </row>
    <row r="98" spans="1:23" x14ac:dyDescent="0.25">
      <c r="A98" t="s">
        <v>41</v>
      </c>
      <c r="B98" t="s">
        <v>278</v>
      </c>
      <c r="C98" t="s">
        <v>46</v>
      </c>
      <c r="D98" s="6">
        <v>29295.015000000021</v>
      </c>
      <c r="E98" s="7">
        <f>D98+$Y$10</f>
        <v>23040.015000000021</v>
      </c>
      <c r="F98" s="8">
        <v>25</v>
      </c>
      <c r="G98" s="8">
        <v>0</v>
      </c>
      <c r="H98" s="8">
        <v>12.5</v>
      </c>
      <c r="I98" s="8">
        <v>12.5</v>
      </c>
      <c r="J98" s="8">
        <v>22223.4153242793</v>
      </c>
      <c r="K98" s="8">
        <v>39960.606569342708</v>
      </c>
      <c r="L98" s="8">
        <v>22245.065959373911</v>
      </c>
      <c r="M98" s="8">
        <v>39948.106569342708</v>
      </c>
      <c r="N98" s="8">
        <v>-30.000000000000011</v>
      </c>
      <c r="O98" s="8">
        <v>-30.000000000000011</v>
      </c>
      <c r="P98" s="8">
        <f>D98-F98/2</f>
        <v>29282.515000000021</v>
      </c>
      <c r="Q98" s="8">
        <f>D98+F98/2</f>
        <v>29307.515000000021</v>
      </c>
      <c r="R98" s="9">
        <f>J98*$AB$7+K98*$AC$7</f>
        <v>30046.05765748999</v>
      </c>
      <c r="S98" s="9">
        <f>K98*$AB$7-J98*$AC$7+$Z$8</f>
        <v>34466.863583853912</v>
      </c>
      <c r="T98" s="9">
        <f>L98*$AB$7+M98*$AC$7</f>
        <v>30064.636278126927</v>
      </c>
      <c r="U98" s="9">
        <f>M98*$AB$7-L98*$AC$7+$Z$8</f>
        <v>34450.135318694942</v>
      </c>
      <c r="V98" s="9">
        <f>N98+$Z$7</f>
        <v>-42.000000000000014</v>
      </c>
      <c r="W98" s="9">
        <f>O98+$Z$7</f>
        <v>-42.000000000000014</v>
      </c>
    </row>
    <row r="99" spans="1:23" x14ac:dyDescent="0.25">
      <c r="A99" t="s">
        <v>37</v>
      </c>
      <c r="B99" t="s">
        <v>279</v>
      </c>
      <c r="C99" t="s">
        <v>47</v>
      </c>
      <c r="D99" s="6">
        <v>29360.015000000021</v>
      </c>
      <c r="E99" s="7">
        <f>D99+$Y$10</f>
        <v>23105.015000000021</v>
      </c>
      <c r="F99" s="8">
        <v>105</v>
      </c>
      <c r="G99" s="8">
        <v>0</v>
      </c>
      <c r="H99" s="8">
        <v>52.500000000000007</v>
      </c>
      <c r="I99" s="8">
        <v>52.500000000000007</v>
      </c>
      <c r="J99" s="8">
        <v>22245.065959373911</v>
      </c>
      <c r="K99" s="8">
        <v>39948.106569342708</v>
      </c>
      <c r="L99" s="8">
        <v>22335.998626771281</v>
      </c>
      <c r="M99" s="8">
        <v>39895.606569342708</v>
      </c>
      <c r="N99" s="8">
        <v>-30.000000000000011</v>
      </c>
      <c r="O99" s="8">
        <v>-30.000000000000011</v>
      </c>
      <c r="P99" s="8">
        <f>D99-F99/2</f>
        <v>29307.515000000021</v>
      </c>
      <c r="Q99" s="8">
        <f>D99+F99/2</f>
        <v>29412.515000000021</v>
      </c>
      <c r="R99" s="9">
        <f>J99*$AB$7+K99*$AC$7</f>
        <v>30064.636278126927</v>
      </c>
      <c r="S99" s="9">
        <f>K99*$AB$7-J99*$AC$7+$Z$8</f>
        <v>34450.135318694942</v>
      </c>
      <c r="T99" s="9">
        <f>L99*$AB$7+M99*$AC$7</f>
        <v>30142.666484802059</v>
      </c>
      <c r="U99" s="9">
        <f>M99*$AB$7-L99*$AC$7+$Z$8</f>
        <v>34379.876605027261</v>
      </c>
      <c r="V99" s="9">
        <f>N99+$Z$7</f>
        <v>-42.000000000000014</v>
      </c>
      <c r="W99" s="9">
        <f>O99+$Z$7</f>
        <v>-42.000000000000014</v>
      </c>
    </row>
    <row r="100" spans="1:23" x14ac:dyDescent="0.25">
      <c r="A100" t="s">
        <v>37</v>
      </c>
      <c r="B100" t="s">
        <v>280</v>
      </c>
      <c r="C100" t="s">
        <v>60</v>
      </c>
      <c r="D100" s="6">
        <v>29535.015000000021</v>
      </c>
      <c r="E100" s="7">
        <f>D100+$Y$10</f>
        <v>23280.015000000021</v>
      </c>
      <c r="F100" s="8">
        <v>210</v>
      </c>
      <c r="G100" s="8">
        <v>0</v>
      </c>
      <c r="H100" s="8">
        <v>105</v>
      </c>
      <c r="I100" s="8">
        <v>105</v>
      </c>
      <c r="J100" s="8">
        <v>22351.1540713375</v>
      </c>
      <c r="K100" s="8">
        <v>39886.856569342708</v>
      </c>
      <c r="L100" s="8">
        <v>22533.01940613224</v>
      </c>
      <c r="M100" s="8">
        <v>39781.856569342708</v>
      </c>
      <c r="N100" s="8">
        <v>-30.000000000000011</v>
      </c>
      <c r="O100" s="8">
        <v>-30.000000000000011</v>
      </c>
      <c r="P100" s="8">
        <f>D100-F100/2</f>
        <v>29430.015000000021</v>
      </c>
      <c r="Q100" s="8">
        <f>D100+F100/2</f>
        <v>29640.015000000021</v>
      </c>
      <c r="R100" s="9">
        <f>J100*$AB$7+K100*$AC$7</f>
        <v>30155.671519247902</v>
      </c>
      <c r="S100" s="9">
        <f>K100*$AB$7-J100*$AC$7+$Z$8</f>
        <v>34368.166819415979</v>
      </c>
      <c r="T100" s="9">
        <f>L100*$AB$7+M100*$AC$7</f>
        <v>30311.731932598166</v>
      </c>
      <c r="U100" s="9">
        <f>M100*$AB$7-L100*$AC$7+$Z$8</f>
        <v>34227.649392080617</v>
      </c>
      <c r="V100" s="9">
        <f>N100+$Z$7</f>
        <v>-42.000000000000014</v>
      </c>
      <c r="W100" s="9">
        <f>O100+$Z$7</f>
        <v>-42.000000000000014</v>
      </c>
    </row>
    <row r="101" spans="1:23" x14ac:dyDescent="0.25">
      <c r="A101" t="s">
        <v>24</v>
      </c>
      <c r="B101" t="s">
        <v>281</v>
      </c>
      <c r="C101" t="s">
        <v>27</v>
      </c>
      <c r="D101" s="6">
        <v>29740.015000000021</v>
      </c>
      <c r="E101" s="7">
        <f>D101+$Y$10</f>
        <v>23485.015000000021</v>
      </c>
      <c r="F101" s="8">
        <v>0</v>
      </c>
      <c r="G101" s="8">
        <v>0</v>
      </c>
      <c r="H101" s="8">
        <v>0</v>
      </c>
      <c r="I101" s="8">
        <v>0</v>
      </c>
      <c r="J101" s="8">
        <v>22619.621946510681</v>
      </c>
      <c r="K101" s="8">
        <v>39731.856569342708</v>
      </c>
      <c r="L101" s="8">
        <v>22619.621946510681</v>
      </c>
      <c r="M101" s="8">
        <v>39731.856569342708</v>
      </c>
      <c r="N101" s="8">
        <v>-30.000000000000011</v>
      </c>
      <c r="O101" s="8">
        <v>-30.000000000000011</v>
      </c>
      <c r="P101" s="8">
        <f>D101-F101/2</f>
        <v>29740.015000000021</v>
      </c>
      <c r="Q101" s="8">
        <f>D101+F101/2</f>
        <v>29740.015000000021</v>
      </c>
      <c r="R101" s="9">
        <f>J101*$AB$7+K101*$AC$7</f>
        <v>30386.046415145902</v>
      </c>
      <c r="S101" s="9">
        <f>K101*$AB$7-J101*$AC$7+$Z$8</f>
        <v>34160.736331444736</v>
      </c>
      <c r="T101" s="9">
        <f>L101*$AB$7+M101*$AC$7</f>
        <v>30386.046415145902</v>
      </c>
      <c r="U101" s="9">
        <f>M101*$AB$7-L101*$AC$7+$Z$8</f>
        <v>34160.736331444736</v>
      </c>
      <c r="V101" s="9">
        <f>N101+$Z$7</f>
        <v>-42.000000000000014</v>
      </c>
      <c r="W101" s="9">
        <f>O101+$Z$7</f>
        <v>-42.000000000000014</v>
      </c>
    </row>
    <row r="102" spans="1:23" x14ac:dyDescent="0.25">
      <c r="A102" t="s">
        <v>29</v>
      </c>
      <c r="B102" t="s">
        <v>1152</v>
      </c>
      <c r="C102" t="s">
        <v>61</v>
      </c>
      <c r="D102" s="6">
        <v>30215.015000000021</v>
      </c>
      <c r="E102" s="7">
        <f>D102+$Y$10</f>
        <v>23960.015000000021</v>
      </c>
      <c r="F102" s="8">
        <v>800</v>
      </c>
      <c r="G102" s="8">
        <v>0</v>
      </c>
      <c r="H102" s="8">
        <v>400</v>
      </c>
      <c r="I102" s="8">
        <v>400</v>
      </c>
      <c r="J102" s="8">
        <v>22684.57385179451</v>
      </c>
      <c r="K102" s="8">
        <v>39694.356569342708</v>
      </c>
      <c r="L102" s="8">
        <v>23377.39417482206</v>
      </c>
      <c r="M102" s="8">
        <v>39294.356569342708</v>
      </c>
      <c r="N102" s="8">
        <v>-30.000000000000011</v>
      </c>
      <c r="O102" s="8">
        <v>-30.000000000000011</v>
      </c>
      <c r="P102" s="8">
        <f>D102-F102/2</f>
        <v>29815.015000000021</v>
      </c>
      <c r="Q102" s="8">
        <f>D102+F102/2</f>
        <v>30615.015000000021</v>
      </c>
      <c r="R102" s="9">
        <f>J102*$AB$7+K102*$AC$7</f>
        <v>30441.7822770567</v>
      </c>
      <c r="S102" s="9">
        <f>K102*$AB$7-J102*$AC$7+$Z$8</f>
        <v>34110.551535967825</v>
      </c>
      <c r="T102" s="9">
        <f>L102*$AB$7+M102*$AC$7</f>
        <v>31036.298137438615</v>
      </c>
      <c r="U102" s="9">
        <f>M102*$AB$7-L102*$AC$7+$Z$8</f>
        <v>33575.247050880731</v>
      </c>
      <c r="V102" s="9">
        <f>N102+$Z$7</f>
        <v>-42.000000000000014</v>
      </c>
      <c r="W102" s="9">
        <f>O102+$Z$7</f>
        <v>-42.000000000000014</v>
      </c>
    </row>
    <row r="103" spans="1:23" x14ac:dyDescent="0.25">
      <c r="A103" t="s">
        <v>24</v>
      </c>
      <c r="B103" t="s">
        <v>282</v>
      </c>
      <c r="C103" t="s">
        <v>33</v>
      </c>
      <c r="D103" s="6">
        <v>31795.015000000021</v>
      </c>
      <c r="E103" s="7">
        <f>D103+$Y$10</f>
        <v>25540.015000000021</v>
      </c>
      <c r="F103" s="8">
        <v>0</v>
      </c>
      <c r="G103" s="8">
        <v>0</v>
      </c>
      <c r="H103" s="8">
        <v>0</v>
      </c>
      <c r="I103" s="8">
        <v>0</v>
      </c>
      <c r="J103" s="8">
        <v>24399.304151287699</v>
      </c>
      <c r="K103" s="8">
        <v>38704.356569342708</v>
      </c>
      <c r="L103" s="8">
        <v>24399.304151287699</v>
      </c>
      <c r="M103" s="8">
        <v>38704.356569342708</v>
      </c>
      <c r="N103" s="8">
        <v>-30.000000000000011</v>
      </c>
      <c r="O103" s="8">
        <v>-30.000000000000011</v>
      </c>
      <c r="P103" s="8">
        <f>D103-F103/2</f>
        <v>31795.015000000021</v>
      </c>
      <c r="Q103" s="8">
        <f>D103+F103/2</f>
        <v>31795.015000000021</v>
      </c>
      <c r="R103" s="9">
        <f>J103*$AB$7+K103*$AC$7</f>
        <v>31913.209031501938</v>
      </c>
      <c r="S103" s="9">
        <f>K103*$AB$7-J103*$AC$7+$Z$8</f>
        <v>32785.672935377283</v>
      </c>
      <c r="T103" s="9">
        <f>L103*$AB$7+M103*$AC$7</f>
        <v>31913.209031501938</v>
      </c>
      <c r="U103" s="9">
        <f>M103*$AB$7-L103*$AC$7+$Z$8</f>
        <v>32785.672935377283</v>
      </c>
      <c r="V103" s="9">
        <f>N103+$Z$7</f>
        <v>-42.000000000000014</v>
      </c>
      <c r="W103" s="9">
        <f>O103+$Z$7</f>
        <v>-42.000000000000014</v>
      </c>
    </row>
    <row r="104" spans="1:23" x14ac:dyDescent="0.25">
      <c r="A104" t="s">
        <v>1667</v>
      </c>
      <c r="B104" t="s">
        <v>1668</v>
      </c>
      <c r="C104" t="s">
        <v>1692</v>
      </c>
      <c r="D104" s="6">
        <v>31795.015000000079</v>
      </c>
      <c r="E104" s="7">
        <f>D104+$Y$10</f>
        <v>25540.015000000079</v>
      </c>
      <c r="F104" s="8">
        <v>660</v>
      </c>
      <c r="G104" s="8">
        <v>0</v>
      </c>
      <c r="H104" s="8">
        <v>330</v>
      </c>
      <c r="I104" s="8">
        <v>330</v>
      </c>
      <c r="J104" s="8">
        <v>24113.515768038851</v>
      </c>
      <c r="K104" s="8">
        <v>38869.356569342723</v>
      </c>
      <c r="L104" s="8">
        <v>24685.092534536579</v>
      </c>
      <c r="M104" s="8">
        <v>38539.356569342723</v>
      </c>
      <c r="N104" s="8">
        <v>-30.000000000000011</v>
      </c>
      <c r="O104" s="8">
        <v>-30.000000000000011</v>
      </c>
      <c r="P104" s="8">
        <f>D104-F104/2</f>
        <v>31465.015000000079</v>
      </c>
      <c r="Q104" s="8">
        <f>D104+F104/2</f>
        <v>32125.015000000079</v>
      </c>
      <c r="R104" s="9">
        <f>J104*$AB$7+K104*$AC$7</f>
        <v>31667.971239094422</v>
      </c>
      <c r="S104" s="9">
        <f>K104*$AB$7-J104*$AC$7+$Z$8</f>
        <v>33006.486035475711</v>
      </c>
      <c r="T104" s="9">
        <f>L104*$AB$7+M104*$AC$7</f>
        <v>32158.4468239095</v>
      </c>
      <c r="U104" s="9">
        <f>M104*$AB$7-L104*$AC$7+$Z$8</f>
        <v>32564.859835278865</v>
      </c>
      <c r="V104" s="9">
        <f>N104+$Z$7</f>
        <v>-42.000000000000014</v>
      </c>
      <c r="W104" s="9">
        <f>O104+$Z$7</f>
        <v>-42.000000000000014</v>
      </c>
    </row>
    <row r="105" spans="1:23" x14ac:dyDescent="0.25">
      <c r="A105" t="s">
        <v>50</v>
      </c>
      <c r="B105" t="s">
        <v>283</v>
      </c>
      <c r="C105" t="s">
        <v>62</v>
      </c>
      <c r="D105" s="6">
        <v>31795.015000000079</v>
      </c>
      <c r="E105" s="7">
        <f>D105+$Y$10</f>
        <v>25540.015000000079</v>
      </c>
      <c r="F105" s="8">
        <v>0</v>
      </c>
      <c r="G105" s="8">
        <v>0</v>
      </c>
      <c r="H105" s="8">
        <v>0</v>
      </c>
      <c r="I105" s="8">
        <v>0</v>
      </c>
      <c r="J105" s="8">
        <v>24399.304151287721</v>
      </c>
      <c r="K105" s="8">
        <v>38704.356569342723</v>
      </c>
      <c r="L105" s="8">
        <v>24399.304151287721</v>
      </c>
      <c r="M105" s="8">
        <v>38704.356569342723</v>
      </c>
      <c r="N105" s="8">
        <v>-30.000000000000011</v>
      </c>
      <c r="O105" s="8">
        <v>-30.000000000000011</v>
      </c>
      <c r="P105" s="8">
        <f>D105-F105/2</f>
        <v>31795.015000000079</v>
      </c>
      <c r="Q105" s="8">
        <f>D105+F105/2</f>
        <v>31795.015000000079</v>
      </c>
      <c r="R105" s="9">
        <f>J105*$AB$7+K105*$AC$7</f>
        <v>31913.209031501967</v>
      </c>
      <c r="S105" s="9">
        <f>K105*$AB$7-J105*$AC$7+$Z$8</f>
        <v>32785.67293537729</v>
      </c>
      <c r="T105" s="9">
        <f>L105*$AB$7+M105*$AC$7</f>
        <v>31913.209031501967</v>
      </c>
      <c r="U105" s="9">
        <f>M105*$AB$7-L105*$AC$7+$Z$8</f>
        <v>32785.67293537729</v>
      </c>
      <c r="V105" s="9">
        <f>N105+$Z$7</f>
        <v>-42.000000000000014</v>
      </c>
      <c r="W105" s="9">
        <f>O105+$Z$7</f>
        <v>-42.000000000000014</v>
      </c>
    </row>
    <row r="106" spans="1:23" x14ac:dyDescent="0.25">
      <c r="A106" t="s">
        <v>29</v>
      </c>
      <c r="B106" t="s">
        <v>1153</v>
      </c>
      <c r="C106" t="s">
        <v>61</v>
      </c>
      <c r="D106" s="6">
        <v>33375.015000000029</v>
      </c>
      <c r="E106" s="7">
        <f>D106+$Y$10</f>
        <v>27120.015000000029</v>
      </c>
      <c r="F106" s="8">
        <v>800</v>
      </c>
      <c r="G106" s="8">
        <v>0</v>
      </c>
      <c r="H106" s="8">
        <v>400</v>
      </c>
      <c r="I106" s="8">
        <v>400</v>
      </c>
      <c r="J106" s="8">
        <v>25421.214127753341</v>
      </c>
      <c r="K106" s="8">
        <v>38114.356569342708</v>
      </c>
      <c r="L106" s="8">
        <v>26114.034450780891</v>
      </c>
      <c r="M106" s="8">
        <v>37714.356569342708</v>
      </c>
      <c r="N106" s="8">
        <v>-30.000000000000011</v>
      </c>
      <c r="O106" s="8">
        <v>-30.000000000000011</v>
      </c>
      <c r="P106" s="8">
        <f>D106-F106/2</f>
        <v>32975.015000000029</v>
      </c>
      <c r="Q106" s="8">
        <f>D106+F106/2</f>
        <v>33775.015000000029</v>
      </c>
      <c r="R106" s="9">
        <f>J106*$AB$7+K106*$AC$7</f>
        <v>32790.119925565275</v>
      </c>
      <c r="S106" s="9">
        <f>K106*$AB$7-J106*$AC$7+$Z$8</f>
        <v>31996.098819873827</v>
      </c>
      <c r="T106" s="9">
        <f>L106*$AB$7+M106*$AC$7</f>
        <v>33384.635785947183</v>
      </c>
      <c r="U106" s="9">
        <f>M106*$AB$7-L106*$AC$7+$Z$8</f>
        <v>31460.79433478674</v>
      </c>
      <c r="V106" s="9">
        <f>N106+$Z$7</f>
        <v>-42.000000000000014</v>
      </c>
      <c r="W106" s="9">
        <f>O106+$Z$7</f>
        <v>-42.000000000000014</v>
      </c>
    </row>
    <row r="107" spans="1:23" x14ac:dyDescent="0.25">
      <c r="A107" t="s">
        <v>24</v>
      </c>
      <c r="B107" t="s">
        <v>284</v>
      </c>
      <c r="C107" t="s">
        <v>44</v>
      </c>
      <c r="D107" s="6">
        <v>33850.015000000029</v>
      </c>
      <c r="E107" s="7">
        <f>D107+$Y$10</f>
        <v>27595.015000000029</v>
      </c>
      <c r="F107" s="8">
        <v>0</v>
      </c>
      <c r="G107" s="8">
        <v>0</v>
      </c>
      <c r="H107" s="8">
        <v>0</v>
      </c>
      <c r="I107" s="8">
        <v>0</v>
      </c>
      <c r="J107" s="8">
        <v>26178.986356064721</v>
      </c>
      <c r="K107" s="8">
        <v>37676.856569342708</v>
      </c>
      <c r="L107" s="8">
        <v>26178.986356064721</v>
      </c>
      <c r="M107" s="8">
        <v>37676.856569342708</v>
      </c>
      <c r="N107" s="8">
        <v>-30.000000000000011</v>
      </c>
      <c r="O107" s="8">
        <v>-30.000000000000011</v>
      </c>
      <c r="P107" s="8">
        <f>D107-F107/2</f>
        <v>33850.015000000029</v>
      </c>
      <c r="Q107" s="8">
        <f>D107+F107/2</f>
        <v>33850.015000000029</v>
      </c>
      <c r="R107" s="9">
        <f>J107*$AB$7+K107*$AC$7</f>
        <v>33440.371647857988</v>
      </c>
      <c r="S107" s="9">
        <f>K107*$AB$7-J107*$AC$7+$Z$8</f>
        <v>31410.609539309829</v>
      </c>
      <c r="T107" s="9">
        <f>L107*$AB$7+M107*$AC$7</f>
        <v>33440.371647857988</v>
      </c>
      <c r="U107" s="9">
        <f>M107*$AB$7-L107*$AC$7+$Z$8</f>
        <v>31410.609539309829</v>
      </c>
      <c r="V107" s="9">
        <f>N107+$Z$7</f>
        <v>-42.000000000000014</v>
      </c>
      <c r="W107" s="9">
        <f>O107+$Z$7</f>
        <v>-42.000000000000014</v>
      </c>
    </row>
    <row r="108" spans="1:23" x14ac:dyDescent="0.25">
      <c r="A108" t="s">
        <v>37</v>
      </c>
      <c r="B108" t="s">
        <v>285</v>
      </c>
      <c r="C108" t="s">
        <v>45</v>
      </c>
      <c r="D108" s="6">
        <v>34055.015000000029</v>
      </c>
      <c r="E108" s="7">
        <f>D108+$Y$10</f>
        <v>27800.015000000029</v>
      </c>
      <c r="F108" s="8">
        <v>210</v>
      </c>
      <c r="G108" s="8">
        <v>0</v>
      </c>
      <c r="H108" s="8">
        <v>105</v>
      </c>
      <c r="I108" s="8">
        <v>105</v>
      </c>
      <c r="J108" s="8">
        <v>26265.588896443169</v>
      </c>
      <c r="K108" s="8">
        <v>37626.856569342708</v>
      </c>
      <c r="L108" s="8">
        <v>26447.454231237902</v>
      </c>
      <c r="M108" s="8">
        <v>37521.856569342708</v>
      </c>
      <c r="N108" s="8">
        <v>-30.000000000000011</v>
      </c>
      <c r="O108" s="8">
        <v>-30.000000000000011</v>
      </c>
      <c r="P108" s="8">
        <f>D108-F108/2</f>
        <v>33950.015000000029</v>
      </c>
      <c r="Q108" s="8">
        <f>D108+F108/2</f>
        <v>34160.015000000029</v>
      </c>
      <c r="R108" s="9">
        <f>J108*$AB$7+K108*$AC$7</f>
        <v>33514.686130405731</v>
      </c>
      <c r="S108" s="9">
        <f>K108*$AB$7-J108*$AC$7+$Z$8</f>
        <v>31343.696478673941</v>
      </c>
      <c r="T108" s="9">
        <f>L108*$AB$7+M108*$AC$7</f>
        <v>33670.74654375598</v>
      </c>
      <c r="U108" s="9">
        <f>M108*$AB$7-L108*$AC$7+$Z$8</f>
        <v>31203.179051338582</v>
      </c>
      <c r="V108" s="9">
        <f>N108+$Z$7</f>
        <v>-42.000000000000014</v>
      </c>
      <c r="W108" s="9">
        <f>O108+$Z$7</f>
        <v>-42.000000000000014</v>
      </c>
    </row>
    <row r="109" spans="1:23" x14ac:dyDescent="0.25">
      <c r="A109" t="s">
        <v>41</v>
      </c>
      <c r="B109" t="s">
        <v>286</v>
      </c>
      <c r="C109" t="s">
        <v>46</v>
      </c>
      <c r="D109" s="6">
        <v>34195.015000000043</v>
      </c>
      <c r="E109" s="7">
        <f>D109+$Y$10</f>
        <v>27940.015000000043</v>
      </c>
      <c r="F109" s="8">
        <v>25</v>
      </c>
      <c r="G109" s="8">
        <v>0</v>
      </c>
      <c r="H109" s="8">
        <v>12.5</v>
      </c>
      <c r="I109" s="8">
        <v>12.5</v>
      </c>
      <c r="J109" s="8">
        <v>26466.93980282305</v>
      </c>
      <c r="K109" s="8">
        <v>37510.606569342708</v>
      </c>
      <c r="L109" s="8">
        <v>26488.590437917661</v>
      </c>
      <c r="M109" s="8">
        <v>37498.106569342708</v>
      </c>
      <c r="N109" s="8">
        <v>-30.000000000000011</v>
      </c>
      <c r="O109" s="8">
        <v>-30.000000000000011</v>
      </c>
      <c r="P109" s="8">
        <f>D109-F109/2</f>
        <v>34182.515000000043</v>
      </c>
      <c r="Q109" s="8">
        <f>D109+F109/2</f>
        <v>34207.515000000043</v>
      </c>
      <c r="R109" s="9">
        <f>J109*$AB$7+K109*$AC$7</f>
        <v>33687.467302329227</v>
      </c>
      <c r="S109" s="9">
        <f>K109*$AB$7-J109*$AC$7+$Z$8</f>
        <v>31188.123612695505</v>
      </c>
      <c r="T109" s="9">
        <f>L109*$AB$7+M109*$AC$7</f>
        <v>33706.045922966157</v>
      </c>
      <c r="U109" s="9">
        <f>M109*$AB$7-L109*$AC$7+$Z$8</f>
        <v>31171.395347536534</v>
      </c>
      <c r="V109" s="9">
        <f>N109+$Z$7</f>
        <v>-42.000000000000014</v>
      </c>
      <c r="W109" s="9">
        <f>O109+$Z$7</f>
        <v>-42.000000000000014</v>
      </c>
    </row>
    <row r="110" spans="1:23" x14ac:dyDescent="0.25">
      <c r="A110" t="s">
        <v>37</v>
      </c>
      <c r="B110" t="s">
        <v>287</v>
      </c>
      <c r="C110" t="s">
        <v>47</v>
      </c>
      <c r="D110" s="6">
        <v>34260.015000000029</v>
      </c>
      <c r="E110" s="7">
        <f>D110+$Y$10</f>
        <v>28005.015000000029</v>
      </c>
      <c r="F110" s="8">
        <v>105</v>
      </c>
      <c r="G110" s="8">
        <v>0</v>
      </c>
      <c r="H110" s="8">
        <v>52.500000000000007</v>
      </c>
      <c r="I110" s="8">
        <v>52.500000000000007</v>
      </c>
      <c r="J110" s="8">
        <v>26488.590437917661</v>
      </c>
      <c r="K110" s="8">
        <v>37498.106569342708</v>
      </c>
      <c r="L110" s="8">
        <v>26579.523105315031</v>
      </c>
      <c r="M110" s="8">
        <v>37445.606569342708</v>
      </c>
      <c r="N110" s="8">
        <v>-30.000000000000011</v>
      </c>
      <c r="O110" s="8">
        <v>-30.000000000000011</v>
      </c>
      <c r="P110" s="8">
        <f>D110-F110/2</f>
        <v>34207.515000000029</v>
      </c>
      <c r="Q110" s="8">
        <f>D110+F110/2</f>
        <v>34312.515000000029</v>
      </c>
      <c r="R110" s="9">
        <f>J110*$AB$7+K110*$AC$7</f>
        <v>33706.045922966157</v>
      </c>
      <c r="S110" s="9">
        <f>K110*$AB$7-J110*$AC$7+$Z$8</f>
        <v>31171.395347536534</v>
      </c>
      <c r="T110" s="9">
        <f>L110*$AB$7+M110*$AC$7</f>
        <v>33784.076129641289</v>
      </c>
      <c r="U110" s="9">
        <f>M110*$AB$7-L110*$AC$7+$Z$8</f>
        <v>31101.136633868853</v>
      </c>
      <c r="V110" s="9">
        <f>N110+$Z$7</f>
        <v>-42.000000000000014</v>
      </c>
      <c r="W110" s="9">
        <f>O110+$Z$7</f>
        <v>-42.000000000000014</v>
      </c>
    </row>
    <row r="111" spans="1:23" x14ac:dyDescent="0.25">
      <c r="A111" t="s">
        <v>37</v>
      </c>
      <c r="B111" t="s">
        <v>288</v>
      </c>
      <c r="C111" t="s">
        <v>45</v>
      </c>
      <c r="D111" s="6">
        <v>34435.015000000021</v>
      </c>
      <c r="E111" s="7">
        <f>D111+$Y$10</f>
        <v>28180.015000000021</v>
      </c>
      <c r="F111" s="8">
        <v>210</v>
      </c>
      <c r="G111" s="8">
        <v>0</v>
      </c>
      <c r="H111" s="8">
        <v>105</v>
      </c>
      <c r="I111" s="8">
        <v>105</v>
      </c>
      <c r="J111" s="8">
        <v>26594.67854988125</v>
      </c>
      <c r="K111" s="8">
        <v>37436.856569342708</v>
      </c>
      <c r="L111" s="8">
        <v>26776.54388467599</v>
      </c>
      <c r="M111" s="8">
        <v>37331.856569342708</v>
      </c>
      <c r="N111" s="8">
        <v>-30.000000000000011</v>
      </c>
      <c r="O111" s="8">
        <v>-30.000000000000011</v>
      </c>
      <c r="P111" s="8">
        <f>D111-F111/2</f>
        <v>34330.015000000021</v>
      </c>
      <c r="Q111" s="8">
        <f>D111+F111/2</f>
        <v>34540.015000000021</v>
      </c>
      <c r="R111" s="9">
        <f>J111*$AB$7+K111*$AC$7</f>
        <v>33797.081164087132</v>
      </c>
      <c r="S111" s="9">
        <f>K111*$AB$7-J111*$AC$7+$Z$8</f>
        <v>31089.426848257572</v>
      </c>
      <c r="T111" s="9">
        <f>L111*$AB$7+M111*$AC$7</f>
        <v>33953.141577437396</v>
      </c>
      <c r="U111" s="9">
        <f>M111*$AB$7-L111*$AC$7+$Z$8</f>
        <v>30948.909420922213</v>
      </c>
      <c r="V111" s="9">
        <f>N111+$Z$7</f>
        <v>-42.000000000000014</v>
      </c>
      <c r="W111" s="9">
        <f>O111+$Z$7</f>
        <v>-42.000000000000014</v>
      </c>
    </row>
    <row r="112" spans="1:23" x14ac:dyDescent="0.25">
      <c r="A112" t="s">
        <v>37</v>
      </c>
      <c r="B112" t="s">
        <v>289</v>
      </c>
      <c r="C112" t="s">
        <v>48</v>
      </c>
      <c r="D112" s="6">
        <v>34665.015000000029</v>
      </c>
      <c r="E112" s="7">
        <f>D112+$Y$10</f>
        <v>28410.015000000029</v>
      </c>
      <c r="F112" s="8">
        <v>230</v>
      </c>
      <c r="G112" s="8">
        <v>0</v>
      </c>
      <c r="H112" s="8">
        <v>115</v>
      </c>
      <c r="I112" s="8">
        <v>115</v>
      </c>
      <c r="J112" s="8">
        <v>26785.204138713831</v>
      </c>
      <c r="K112" s="8">
        <v>37326.856569342708</v>
      </c>
      <c r="L112" s="8">
        <v>26984.389981584249</v>
      </c>
      <c r="M112" s="8">
        <v>37211.856569342708</v>
      </c>
      <c r="N112" s="8">
        <v>-30.000000000000011</v>
      </c>
      <c r="O112" s="8">
        <v>-30.000000000000011</v>
      </c>
      <c r="P112" s="8">
        <f>D112-F112/2</f>
        <v>34550.015000000029</v>
      </c>
      <c r="Q112" s="8">
        <f>D112+F112/2</f>
        <v>34780.015000000029</v>
      </c>
      <c r="R112" s="9">
        <f>J112*$AB$7+K112*$AC$7</f>
        <v>33960.573025692167</v>
      </c>
      <c r="S112" s="9">
        <f>K112*$AB$7-J112*$AC$7+$Z$8</f>
        <v>30942.218114858624</v>
      </c>
      <c r="T112" s="9">
        <f>L112*$AB$7+M112*$AC$7</f>
        <v>34131.496335551965</v>
      </c>
      <c r="U112" s="9">
        <f>M112*$AB$7-L112*$AC$7+$Z$8</f>
        <v>30788.318075396088</v>
      </c>
      <c r="V112" s="9">
        <f>N112+$Z$7</f>
        <v>-42.000000000000014</v>
      </c>
      <c r="W112" s="9">
        <f>O112+$Z$7</f>
        <v>-42.000000000000014</v>
      </c>
    </row>
    <row r="113" spans="1:23" x14ac:dyDescent="0.25">
      <c r="A113" t="s">
        <v>37</v>
      </c>
      <c r="B113" t="s">
        <v>290</v>
      </c>
      <c r="C113" t="s">
        <v>49</v>
      </c>
      <c r="D113" s="6">
        <v>34875.015000000007</v>
      </c>
      <c r="E113" s="7">
        <f>D113+$Y$10</f>
        <v>28620.015000000007</v>
      </c>
      <c r="F113" s="8">
        <v>170</v>
      </c>
      <c r="G113" s="8">
        <v>0</v>
      </c>
      <c r="H113" s="8">
        <v>85</v>
      </c>
      <c r="I113" s="8">
        <v>85</v>
      </c>
      <c r="J113" s="8">
        <v>26993.0502356221</v>
      </c>
      <c r="K113" s="8">
        <v>37206.856569342708</v>
      </c>
      <c r="L113" s="8">
        <v>27140.274554265448</v>
      </c>
      <c r="M113" s="8">
        <v>37121.856569342708</v>
      </c>
      <c r="N113" s="8">
        <v>-30.000000000000011</v>
      </c>
      <c r="O113" s="8">
        <v>-30.000000000000011</v>
      </c>
      <c r="P113" s="8">
        <f>D113-F113/2</f>
        <v>34790.015000000007</v>
      </c>
      <c r="Q113" s="8">
        <f>D113+F113/2</f>
        <v>34960.015000000007</v>
      </c>
      <c r="R113" s="9">
        <f>J113*$AB$7+K113*$AC$7</f>
        <v>34138.92778380675</v>
      </c>
      <c r="S113" s="9">
        <f>K113*$AB$7-J113*$AC$7+$Z$8</f>
        <v>30781.626769332499</v>
      </c>
      <c r="T113" s="9">
        <f>L113*$AB$7+M113*$AC$7</f>
        <v>34265.262404137895</v>
      </c>
      <c r="U113" s="9">
        <f>M113*$AB$7-L113*$AC$7+$Z$8</f>
        <v>30667.874566251496</v>
      </c>
      <c r="V113" s="9">
        <f>N113+$Z$7</f>
        <v>-42.000000000000014</v>
      </c>
      <c r="W113" s="9">
        <f>O113+$Z$7</f>
        <v>-42.000000000000014</v>
      </c>
    </row>
    <row r="114" spans="1:23" x14ac:dyDescent="0.25">
      <c r="A114" t="s">
        <v>37</v>
      </c>
      <c r="B114" t="s">
        <v>291</v>
      </c>
      <c r="C114" t="s">
        <v>48</v>
      </c>
      <c r="D114" s="6">
        <v>35085.015000000021</v>
      </c>
      <c r="E114" s="7">
        <f>D114+$Y$10</f>
        <v>28830.015000000021</v>
      </c>
      <c r="F114" s="8">
        <v>230</v>
      </c>
      <c r="G114" s="8">
        <v>0</v>
      </c>
      <c r="H114" s="8">
        <v>115</v>
      </c>
      <c r="I114" s="8">
        <v>115</v>
      </c>
      <c r="J114" s="8">
        <v>27148.9348083033</v>
      </c>
      <c r="K114" s="8">
        <v>37116.856569342708</v>
      </c>
      <c r="L114" s="8">
        <v>27348.120651173718</v>
      </c>
      <c r="M114" s="8">
        <v>37001.856569342708</v>
      </c>
      <c r="N114" s="8">
        <v>-30.000000000000011</v>
      </c>
      <c r="O114" s="8">
        <v>-30.000000000000011</v>
      </c>
      <c r="P114" s="8">
        <f>D114-F114/2</f>
        <v>34970.015000000021</v>
      </c>
      <c r="Q114" s="8">
        <f>D114+F114/2</f>
        <v>35200.015000000021</v>
      </c>
      <c r="R114" s="9">
        <f>J114*$AB$7+K114*$AC$7</f>
        <v>34272.69385239268</v>
      </c>
      <c r="S114" s="9">
        <f>K114*$AB$7-J114*$AC$7+$Z$8</f>
        <v>30661.183260187907</v>
      </c>
      <c r="T114" s="9">
        <f>L114*$AB$7+M114*$AC$7</f>
        <v>34443.617162252478</v>
      </c>
      <c r="U114" s="9">
        <f>M114*$AB$7-L114*$AC$7+$Z$8</f>
        <v>30507.28322072537</v>
      </c>
      <c r="V114" s="9">
        <f>N114+$Z$7</f>
        <v>-42.000000000000014</v>
      </c>
      <c r="W114" s="9">
        <f>O114+$Z$7</f>
        <v>-42.000000000000014</v>
      </c>
    </row>
    <row r="115" spans="1:23" x14ac:dyDescent="0.25">
      <c r="A115" t="s">
        <v>37</v>
      </c>
      <c r="B115" t="s">
        <v>292</v>
      </c>
      <c r="C115" t="s">
        <v>49</v>
      </c>
      <c r="D115" s="6">
        <v>35295.015000000007</v>
      </c>
      <c r="E115" s="7">
        <f>D115+$Y$10</f>
        <v>29040.015000000007</v>
      </c>
      <c r="F115" s="8">
        <v>170</v>
      </c>
      <c r="G115" s="8">
        <v>0</v>
      </c>
      <c r="H115" s="8">
        <v>85</v>
      </c>
      <c r="I115" s="8">
        <v>85</v>
      </c>
      <c r="J115" s="8">
        <v>27356.780905211559</v>
      </c>
      <c r="K115" s="8">
        <v>36996.856569342708</v>
      </c>
      <c r="L115" s="8">
        <v>27504.005223854921</v>
      </c>
      <c r="M115" s="8">
        <v>36911.856569342708</v>
      </c>
      <c r="N115" s="8">
        <v>-30.000000000000011</v>
      </c>
      <c r="O115" s="8">
        <v>-30.000000000000011</v>
      </c>
      <c r="P115" s="8">
        <f>D115-F115/2</f>
        <v>35210.015000000007</v>
      </c>
      <c r="Q115" s="8">
        <f>D115+F115/2</f>
        <v>35380.015000000007</v>
      </c>
      <c r="R115" s="9">
        <f>J115*$AB$7+K115*$AC$7</f>
        <v>34451.048610507249</v>
      </c>
      <c r="S115" s="9">
        <f>K115*$AB$7-J115*$AC$7+$Z$8</f>
        <v>30500.591914661782</v>
      </c>
      <c r="T115" s="9">
        <f>L115*$AB$7+M115*$AC$7</f>
        <v>34577.383230838408</v>
      </c>
      <c r="U115" s="9">
        <f>M115*$AB$7-L115*$AC$7+$Z$8</f>
        <v>30386.839711580767</v>
      </c>
      <c r="V115" s="9">
        <f>N115+$Z$7</f>
        <v>-42.000000000000014</v>
      </c>
      <c r="W115" s="9">
        <f>O115+$Z$7</f>
        <v>-42.000000000000014</v>
      </c>
    </row>
    <row r="116" spans="1:23" x14ac:dyDescent="0.25">
      <c r="A116" t="s">
        <v>37</v>
      </c>
      <c r="B116" t="s">
        <v>293</v>
      </c>
      <c r="C116" t="s">
        <v>48</v>
      </c>
      <c r="D116" s="6">
        <v>35505.015000000007</v>
      </c>
      <c r="E116" s="7">
        <f>D116+$Y$10</f>
        <v>29250.015000000007</v>
      </c>
      <c r="F116" s="8">
        <v>230</v>
      </c>
      <c r="G116" s="8">
        <v>0</v>
      </c>
      <c r="H116" s="8">
        <v>115</v>
      </c>
      <c r="I116" s="8">
        <v>115</v>
      </c>
      <c r="J116" s="8">
        <v>27512.665477892759</v>
      </c>
      <c r="K116" s="8">
        <v>36906.856569342708</v>
      </c>
      <c r="L116" s="8">
        <v>27711.85132076318</v>
      </c>
      <c r="M116" s="8">
        <v>36791.856569342708</v>
      </c>
      <c r="N116" s="8">
        <v>-30.000000000000011</v>
      </c>
      <c r="O116" s="8">
        <v>-30.000000000000011</v>
      </c>
      <c r="P116" s="8">
        <f>D116-F116/2</f>
        <v>35390.015000000007</v>
      </c>
      <c r="Q116" s="8">
        <f>D116+F116/2</f>
        <v>35620.015000000007</v>
      </c>
      <c r="R116" s="9">
        <f>J116*$AB$7+K116*$AC$7</f>
        <v>34584.814679093179</v>
      </c>
      <c r="S116" s="9">
        <f>K116*$AB$7-J116*$AC$7+$Z$8</f>
        <v>30380.148405517182</v>
      </c>
      <c r="T116" s="9">
        <f>L116*$AB$7+M116*$AC$7</f>
        <v>34755.737988952977</v>
      </c>
      <c r="U116" s="9">
        <f>M116*$AB$7-L116*$AC$7+$Z$8</f>
        <v>30226.248366054646</v>
      </c>
      <c r="V116" s="9">
        <f>N116+$Z$7</f>
        <v>-42.000000000000014</v>
      </c>
      <c r="W116" s="9">
        <f>O116+$Z$7</f>
        <v>-42.000000000000014</v>
      </c>
    </row>
    <row r="117" spans="1:23" x14ac:dyDescent="0.25">
      <c r="A117" t="s">
        <v>41</v>
      </c>
      <c r="B117" t="s">
        <v>294</v>
      </c>
      <c r="C117" t="s">
        <v>46</v>
      </c>
      <c r="D117" s="6">
        <v>35655.015000000007</v>
      </c>
      <c r="E117" s="7">
        <f>D117+$Y$10</f>
        <v>29400.015000000007</v>
      </c>
      <c r="F117" s="8">
        <v>25</v>
      </c>
      <c r="G117" s="8">
        <v>0</v>
      </c>
      <c r="H117" s="8">
        <v>12.5</v>
      </c>
      <c r="I117" s="8">
        <v>12.5</v>
      </c>
      <c r="J117" s="8">
        <v>27731.336892348339</v>
      </c>
      <c r="K117" s="8">
        <v>36780.606569342708</v>
      </c>
      <c r="L117" s="8">
        <v>27752.98752744294</v>
      </c>
      <c r="M117" s="8">
        <v>36768.106569342708</v>
      </c>
      <c r="N117" s="8">
        <v>-30.000000000000011</v>
      </c>
      <c r="O117" s="8">
        <v>-30.000000000000011</v>
      </c>
      <c r="P117" s="8">
        <f>D117-F117/2</f>
        <v>35642.515000000007</v>
      </c>
      <c r="Q117" s="8">
        <f>D117+F117/2</f>
        <v>35667.515000000007</v>
      </c>
      <c r="R117" s="9">
        <f>J117*$AB$7+K117*$AC$7</f>
        <v>34772.458747526231</v>
      </c>
      <c r="S117" s="9">
        <f>K117*$AB$7-J117*$AC$7+$Z$8</f>
        <v>30211.192927411576</v>
      </c>
      <c r="T117" s="9">
        <f>L117*$AB$7+M117*$AC$7</f>
        <v>34791.037368163154</v>
      </c>
      <c r="U117" s="9">
        <f>M117*$AB$7-L117*$AC$7+$Z$8</f>
        <v>30194.464662252605</v>
      </c>
      <c r="V117" s="9">
        <f>N117+$Z$7</f>
        <v>-42.000000000000014</v>
      </c>
      <c r="W117" s="9">
        <f>O117+$Z$7</f>
        <v>-42.000000000000014</v>
      </c>
    </row>
    <row r="118" spans="1:23" x14ac:dyDescent="0.25">
      <c r="A118" t="s">
        <v>37</v>
      </c>
      <c r="B118" t="s">
        <v>295</v>
      </c>
      <c r="C118" t="s">
        <v>47</v>
      </c>
      <c r="D118" s="6">
        <v>35720.015000000007</v>
      </c>
      <c r="E118" s="7">
        <f>D118+$Y$10</f>
        <v>29465.015000000007</v>
      </c>
      <c r="F118" s="8">
        <v>105</v>
      </c>
      <c r="G118" s="8">
        <v>0</v>
      </c>
      <c r="H118" s="8">
        <v>52.500000000000007</v>
      </c>
      <c r="I118" s="8">
        <v>52.500000000000007</v>
      </c>
      <c r="J118" s="8">
        <v>27752.98752744294</v>
      </c>
      <c r="K118" s="8">
        <v>36768.106569342708</v>
      </c>
      <c r="L118" s="8">
        <v>27843.92019484031</v>
      </c>
      <c r="M118" s="8">
        <v>36715.606569342708</v>
      </c>
      <c r="N118" s="8">
        <v>-30.000000000000011</v>
      </c>
      <c r="O118" s="8">
        <v>-30.000000000000011</v>
      </c>
      <c r="P118" s="8">
        <f>D118-F118/2</f>
        <v>35667.515000000007</v>
      </c>
      <c r="Q118" s="8">
        <f>D118+F118/2</f>
        <v>35772.515000000007</v>
      </c>
      <c r="R118" s="9">
        <f>J118*$AB$7+K118*$AC$7</f>
        <v>34791.037368163154</v>
      </c>
      <c r="S118" s="9">
        <f>K118*$AB$7-J118*$AC$7+$Z$8</f>
        <v>30194.464662252605</v>
      </c>
      <c r="T118" s="9">
        <f>L118*$AB$7+M118*$AC$7</f>
        <v>34869.067574838286</v>
      </c>
      <c r="U118" s="9">
        <f>M118*$AB$7-L118*$AC$7+$Z$8</f>
        <v>30124.205948584917</v>
      </c>
      <c r="V118" s="9">
        <f>N118+$Z$7</f>
        <v>-42.000000000000014</v>
      </c>
      <c r="W118" s="9">
        <f>O118+$Z$7</f>
        <v>-42.000000000000014</v>
      </c>
    </row>
    <row r="119" spans="1:23" x14ac:dyDescent="0.25">
      <c r="A119" t="s">
        <v>50</v>
      </c>
      <c r="B119" t="s">
        <v>296</v>
      </c>
      <c r="C119" t="s">
        <v>51</v>
      </c>
      <c r="D119" s="6">
        <v>35839.293400000061</v>
      </c>
      <c r="E119" s="7">
        <f>D119+$Y$10</f>
        <v>29584.293400000061</v>
      </c>
      <c r="F119" s="8">
        <v>0</v>
      </c>
      <c r="G119" s="8">
        <v>0</v>
      </c>
      <c r="H119" s="8">
        <v>0</v>
      </c>
      <c r="I119" s="8">
        <v>0</v>
      </c>
      <c r="J119" s="8">
        <v>27901.745967646719</v>
      </c>
      <c r="K119" s="8">
        <v>36682.206959820833</v>
      </c>
      <c r="L119" s="8">
        <v>27901.745967646719</v>
      </c>
      <c r="M119" s="8">
        <v>36682.206959820833</v>
      </c>
      <c r="N119" s="8">
        <v>-30.100000000000009</v>
      </c>
      <c r="O119" s="8">
        <v>-30.100000000000009</v>
      </c>
      <c r="P119" s="8">
        <f>D119-F119/2</f>
        <v>35839.293400000061</v>
      </c>
      <c r="Q119" s="8">
        <f>D119+F119/2</f>
        <v>35839.293400000061</v>
      </c>
      <c r="R119" s="9">
        <f>J119*$AB$7+K119*$AC$7</f>
        <v>34918.685546481109</v>
      </c>
      <c r="S119" s="9">
        <f>K119*$AB$7-J119*$AC$7+$Z$8</f>
        <v>30079.513546468625</v>
      </c>
      <c r="T119" s="9">
        <f>L119*$AB$7+M119*$AC$7</f>
        <v>34918.685546481109</v>
      </c>
      <c r="U119" s="9">
        <f>M119*$AB$7-L119*$AC$7+$Z$8</f>
        <v>30079.513546468625</v>
      </c>
      <c r="V119" s="9">
        <f>N119+$Z$7</f>
        <v>-42.100000000000009</v>
      </c>
      <c r="W119" s="9">
        <f>O119+$Z$7</f>
        <v>-42.100000000000009</v>
      </c>
    </row>
    <row r="120" spans="1:23" x14ac:dyDescent="0.25">
      <c r="A120" t="s">
        <v>37</v>
      </c>
      <c r="B120" t="s">
        <v>297</v>
      </c>
      <c r="C120" t="s">
        <v>52</v>
      </c>
      <c r="D120" s="6">
        <v>35946.765000000007</v>
      </c>
      <c r="E120" s="7">
        <f>D120+$Y$10</f>
        <v>29691.765000000007</v>
      </c>
      <c r="F120" s="8">
        <v>242.5</v>
      </c>
      <c r="G120" s="8">
        <v>-1.76</v>
      </c>
      <c r="H120" s="8">
        <v>121.259530473635</v>
      </c>
      <c r="I120" s="8">
        <v>121.2595395645824</v>
      </c>
      <c r="J120" s="8">
        <v>27889.819541240879</v>
      </c>
      <c r="K120" s="8">
        <v>36689.106569342708</v>
      </c>
      <c r="L120" s="8">
        <v>28097.935556105411</v>
      </c>
      <c r="M120" s="8">
        <v>36564.650350314107</v>
      </c>
      <c r="N120" s="8">
        <v>-30.000000000000011</v>
      </c>
      <c r="O120" s="8">
        <v>-31.760000000000009</v>
      </c>
      <c r="P120" s="8">
        <f>D120-F120/2</f>
        <v>35825.515000000007</v>
      </c>
      <c r="Q120" s="8">
        <f>D120+F120/2</f>
        <v>36068.015000000007</v>
      </c>
      <c r="R120" s="9">
        <f>J120*$AB$7+K120*$AC$7</f>
        <v>34908.454250588577</v>
      </c>
      <c r="S120" s="9">
        <f>K120*$AB$7-J120*$AC$7+$Z$8</f>
        <v>30088.742026447901</v>
      </c>
      <c r="T120" s="9">
        <f>L120*$AB$7+M120*$AC$7</f>
        <v>35086.14652827158</v>
      </c>
      <c r="U120" s="9">
        <f>M120*$AB$7-L120*$AC$7+$Z$8</f>
        <v>29923.735721871933</v>
      </c>
      <c r="V120" s="9">
        <f>N120+$Z$7</f>
        <v>-42.000000000000014</v>
      </c>
      <c r="W120" s="9">
        <f>O120+$Z$7</f>
        <v>-43.760000000000005</v>
      </c>
    </row>
    <row r="121" spans="1:23" x14ac:dyDescent="0.25">
      <c r="A121" t="s">
        <v>37</v>
      </c>
      <c r="B121" t="s">
        <v>298</v>
      </c>
      <c r="C121" t="s">
        <v>53</v>
      </c>
      <c r="D121" s="6">
        <v>36148.014999999999</v>
      </c>
      <c r="E121" s="7">
        <f>D121+$Y$10</f>
        <v>29893.014999999999</v>
      </c>
      <c r="F121" s="8">
        <v>140</v>
      </c>
      <c r="G121" s="8">
        <v>0</v>
      </c>
      <c r="H121" s="8">
        <v>70</v>
      </c>
      <c r="I121" s="8">
        <v>70</v>
      </c>
      <c r="J121" s="8">
        <v>28106.438159809299</v>
      </c>
      <c r="K121" s="8">
        <v>36559.38672701313</v>
      </c>
      <c r="L121" s="8">
        <v>28225.474611663769</v>
      </c>
      <c r="M121" s="8">
        <v>36485.696000799449</v>
      </c>
      <c r="N121" s="8">
        <v>-31.760000000000009</v>
      </c>
      <c r="O121" s="8">
        <v>-31.760000000000009</v>
      </c>
      <c r="P121" s="8">
        <f>D121-F121/2</f>
        <v>36078.014999999999</v>
      </c>
      <c r="Q121" s="8">
        <f>D121+F121/2</f>
        <v>36218.014999999999</v>
      </c>
      <c r="R121" s="9">
        <f>J121*$AB$7+K121*$AC$7</f>
        <v>35093.368960864194</v>
      </c>
      <c r="S121" s="9">
        <f>K121*$AB$7-J121*$AC$7+$Z$8</f>
        <v>29916.819330656486</v>
      </c>
      <c r="T121" s="9">
        <f>L121*$AB$7+M121*$AC$7</f>
        <v>35194.483017160834</v>
      </c>
      <c r="U121" s="9">
        <f>M121*$AB$7-L121*$AC$7+$Z$8</f>
        <v>29819.98985364024</v>
      </c>
      <c r="V121" s="9">
        <f>N121+$Z$7</f>
        <v>-43.760000000000005</v>
      </c>
      <c r="W121" s="9">
        <f>O121+$Z$7</f>
        <v>-43.760000000000005</v>
      </c>
    </row>
    <row r="122" spans="1:23" x14ac:dyDescent="0.25">
      <c r="A122" t="s">
        <v>54</v>
      </c>
      <c r="B122" t="s">
        <v>299</v>
      </c>
      <c r="C122" t="s">
        <v>195</v>
      </c>
      <c r="D122" s="6">
        <v>36348.014999999999</v>
      </c>
      <c r="E122" s="7">
        <f>D122+$Y$10</f>
        <v>30093.014999999999</v>
      </c>
      <c r="F122" s="8">
        <v>240</v>
      </c>
      <c r="G122" s="8">
        <v>-1</v>
      </c>
      <c r="H122" s="8">
        <v>120.0030462669925</v>
      </c>
      <c r="I122" s="8">
        <v>120.0030462669925</v>
      </c>
      <c r="J122" s="8">
        <v>28233.97721536766</v>
      </c>
      <c r="K122" s="8">
        <v>36480.432377498473</v>
      </c>
      <c r="L122" s="8">
        <v>28436.926961551952</v>
      </c>
      <c r="M122" s="8">
        <v>36352.331095791516</v>
      </c>
      <c r="N122" s="8">
        <v>-31.760000000000009</v>
      </c>
      <c r="O122" s="8">
        <v>-32.760000000000012</v>
      </c>
      <c r="P122" s="8">
        <f>D122-F122/2</f>
        <v>36228.014999999999</v>
      </c>
      <c r="Q122" s="8">
        <f>D122+F122/2</f>
        <v>36468.014999999999</v>
      </c>
      <c r="R122" s="9">
        <f>J122*$AB$7+K122*$AC$7</f>
        <v>35201.705449753455</v>
      </c>
      <c r="S122" s="9">
        <f>K122*$AB$7-J122*$AC$7+$Z$8</f>
        <v>29813.073462424793</v>
      </c>
      <c r="T122" s="9">
        <f>L122*$AB$7+M122*$AC$7</f>
        <v>35373.586502977538</v>
      </c>
      <c r="U122" s="9">
        <f>M122*$AB$7-L122*$AC$7+$Z$8</f>
        <v>29645.575876191993</v>
      </c>
      <c r="V122" s="9">
        <f>N122+$Z$7</f>
        <v>-43.760000000000005</v>
      </c>
      <c r="W122" s="9">
        <f>O122+$Z$7</f>
        <v>-44.760000000000012</v>
      </c>
    </row>
    <row r="123" spans="1:23" x14ac:dyDescent="0.25">
      <c r="A123" t="s">
        <v>54</v>
      </c>
      <c r="B123" t="s">
        <v>300</v>
      </c>
      <c r="C123" t="s">
        <v>196</v>
      </c>
      <c r="D123" s="6">
        <v>36852.515000000007</v>
      </c>
      <c r="E123" s="7">
        <f>D123+$Y$10</f>
        <v>30597.515000000007</v>
      </c>
      <c r="F123" s="8">
        <v>150</v>
      </c>
      <c r="G123" s="8">
        <v>0.26</v>
      </c>
      <c r="H123" s="8">
        <v>75.000128701124865</v>
      </c>
      <c r="I123" s="8">
        <v>75.000128701124865</v>
      </c>
      <c r="J123" s="8">
        <v>28697.19930977323</v>
      </c>
      <c r="K123" s="8">
        <v>36184.854068258253</v>
      </c>
      <c r="L123" s="8">
        <v>28823.5247286575</v>
      </c>
      <c r="M123" s="8">
        <v>36103.972364928748</v>
      </c>
      <c r="N123" s="8">
        <v>-32.760000000000012</v>
      </c>
      <c r="O123" s="8">
        <v>-32.500000000000007</v>
      </c>
      <c r="P123" s="8">
        <f>D123-F123/2</f>
        <v>36777.515000000007</v>
      </c>
      <c r="Q123" s="8">
        <f>D123+F123/2</f>
        <v>36927.515000000007</v>
      </c>
      <c r="R123" s="9">
        <f>J123*$AB$7+K123*$AC$7</f>
        <v>35593.350843959961</v>
      </c>
      <c r="S123" s="9">
        <f>K123*$AB$7-J123*$AC$7+$Z$8</f>
        <v>29427.644959540507</v>
      </c>
      <c r="T123" s="9">
        <f>L123*$AB$7+M123*$AC$7</f>
        <v>35700.099497657844</v>
      </c>
      <c r="U123" s="9">
        <f>M123*$AB$7-L123*$AC$7+$Z$8</f>
        <v>29322.266184052001</v>
      </c>
      <c r="V123" s="9">
        <f>N123+$Z$7</f>
        <v>-44.760000000000012</v>
      </c>
      <c r="W123" s="9">
        <f>O123+$Z$7</f>
        <v>-44.500000000000007</v>
      </c>
    </row>
    <row r="124" spans="1:23" x14ac:dyDescent="0.25">
      <c r="A124" t="s">
        <v>37</v>
      </c>
      <c r="B124" t="s">
        <v>301</v>
      </c>
      <c r="C124" t="s">
        <v>1787</v>
      </c>
      <c r="D124" s="6">
        <v>37047.514999999999</v>
      </c>
      <c r="E124" s="7">
        <f>D124+$Y$10</f>
        <v>30792.514999999999</v>
      </c>
      <c r="F124" s="8">
        <v>220</v>
      </c>
      <c r="G124" s="8">
        <v>0</v>
      </c>
      <c r="H124" s="8">
        <v>110</v>
      </c>
      <c r="I124" s="8">
        <v>110</v>
      </c>
      <c r="J124" s="8">
        <v>28831.958643115631</v>
      </c>
      <c r="K124" s="8">
        <v>36098.599368845287</v>
      </c>
      <c r="L124" s="8">
        <v>29017.504761194468</v>
      </c>
      <c r="M124" s="8">
        <v>35980.393455008983</v>
      </c>
      <c r="N124" s="8">
        <v>-32.500000000000007</v>
      </c>
      <c r="O124" s="8">
        <v>-32.500000000000007</v>
      </c>
      <c r="P124" s="8">
        <f>D124-F124/2</f>
        <v>36937.514999999999</v>
      </c>
      <c r="Q124" s="8">
        <f>D124+F124/2</f>
        <v>37157.514999999999</v>
      </c>
      <c r="R124" s="9">
        <f>J124*$AB$7+K124*$AC$7</f>
        <v>35707.232002149394</v>
      </c>
      <c r="S124" s="9">
        <f>K124*$AB$7-J124*$AC$7+$Z$8</f>
        <v>29315.25709140901</v>
      </c>
      <c r="T124" s="9">
        <f>L124*$AB$7+M124*$AC$7</f>
        <v>35864.14710096331</v>
      </c>
      <c r="U124" s="9">
        <f>M124*$AB$7-L124*$AC$7+$Z$8</f>
        <v>29161.057053263037</v>
      </c>
      <c r="V124" s="9">
        <f>N124+$Z$7</f>
        <v>-44.500000000000007</v>
      </c>
      <c r="W124" s="9">
        <f>O124+$Z$7</f>
        <v>-44.500000000000007</v>
      </c>
    </row>
    <row r="125" spans="1:23" x14ac:dyDescent="0.25">
      <c r="A125" t="s">
        <v>54</v>
      </c>
      <c r="B125" t="s">
        <v>302</v>
      </c>
      <c r="C125" t="s">
        <v>197</v>
      </c>
      <c r="D125" s="6">
        <v>37247.514999999992</v>
      </c>
      <c r="E125" s="7">
        <f>D125+$Y$10</f>
        <v>30992.514999999992</v>
      </c>
      <c r="F125" s="8">
        <v>140</v>
      </c>
      <c r="G125" s="8">
        <v>0.24</v>
      </c>
      <c r="H125" s="8">
        <v>70.000102351632648</v>
      </c>
      <c r="I125" s="8">
        <v>70.000102351632648</v>
      </c>
      <c r="J125" s="8">
        <v>29034.372590110728</v>
      </c>
      <c r="K125" s="8">
        <v>35969.647462842047</v>
      </c>
      <c r="L125" s="8">
        <v>29152.60459147867</v>
      </c>
      <c r="M125" s="8">
        <v>35894.673032573177</v>
      </c>
      <c r="N125" s="8">
        <v>-32.500000000000007</v>
      </c>
      <c r="O125" s="8">
        <v>-32.260000000000012</v>
      </c>
      <c r="P125" s="8">
        <f>D125-F125/2</f>
        <v>37177.514999999992</v>
      </c>
      <c r="Q125" s="8">
        <f>D125+F125/2</f>
        <v>37317.514999999992</v>
      </c>
      <c r="R125" s="9">
        <f>J125*$AB$7+K125*$AC$7</f>
        <v>35878.412109946396</v>
      </c>
      <c r="S125" s="9">
        <f>K125*$AB$7-J125*$AC$7+$Z$8</f>
        <v>29147.038867977044</v>
      </c>
      <c r="T125" s="9">
        <f>L125*$AB$7+M125*$AC$7</f>
        <v>35978.472397849109</v>
      </c>
      <c r="U125" s="9">
        <f>M125*$AB$7-L125*$AC$7+$Z$8</f>
        <v>29049.120993579982</v>
      </c>
      <c r="V125" s="9">
        <f>N125+$Z$7</f>
        <v>-44.500000000000007</v>
      </c>
      <c r="W125" s="9">
        <f>O125+$Z$7</f>
        <v>-44.260000000000012</v>
      </c>
    </row>
    <row r="126" spans="1:23" x14ac:dyDescent="0.25">
      <c r="A126" t="s">
        <v>41</v>
      </c>
      <c r="B126" t="s">
        <v>303</v>
      </c>
      <c r="C126" t="s">
        <v>46</v>
      </c>
      <c r="D126" s="6">
        <v>37352.514999999999</v>
      </c>
      <c r="E126" s="7">
        <f>D126+$Y$10</f>
        <v>31097.514999999999</v>
      </c>
      <c r="F126" s="8">
        <v>25</v>
      </c>
      <c r="G126" s="8">
        <v>0</v>
      </c>
      <c r="H126" s="8">
        <v>12.5</v>
      </c>
      <c r="I126" s="8">
        <v>12.5</v>
      </c>
      <c r="J126" s="8">
        <v>29171.6313716779</v>
      </c>
      <c r="K126" s="8">
        <v>35882.663384982581</v>
      </c>
      <c r="L126" s="8">
        <v>29192.772238565922</v>
      </c>
      <c r="M126" s="8">
        <v>35869.319332104133</v>
      </c>
      <c r="N126" s="8">
        <v>-32.260000000000012</v>
      </c>
      <c r="O126" s="8">
        <v>-32.260000000000012</v>
      </c>
      <c r="P126" s="8">
        <f>D126-F126/2</f>
        <v>37340.014999999999</v>
      </c>
      <c r="Q126" s="8">
        <f>D126+F126/2</f>
        <v>37365.014999999999</v>
      </c>
      <c r="R126" s="9">
        <f>J126*$AB$7+K126*$AC$7</f>
        <v>35994.586451113988</v>
      </c>
      <c r="S126" s="9">
        <f>K126*$AB$7-J126*$AC$7+$Z$8</f>
        <v>29033.417895561543</v>
      </c>
      <c r="T126" s="9">
        <f>L126*$AB$7+M126*$AC$7</f>
        <v>36012.490954741617</v>
      </c>
      <c r="U126" s="9">
        <f>M126*$AB$7-L126*$AC$7+$Z$8</f>
        <v>29015.970008874388</v>
      </c>
      <c r="V126" s="9">
        <f>N126+$Z$7</f>
        <v>-44.260000000000012</v>
      </c>
      <c r="W126" s="9">
        <f>O126+$Z$7</f>
        <v>-44.260000000000012</v>
      </c>
    </row>
    <row r="127" spans="1:23" x14ac:dyDescent="0.25">
      <c r="A127" t="s">
        <v>37</v>
      </c>
      <c r="B127" t="s">
        <v>304</v>
      </c>
      <c r="C127" t="s">
        <v>1815</v>
      </c>
      <c r="D127" s="6">
        <v>37422.514999999992</v>
      </c>
      <c r="E127" s="7">
        <f>D127+$Y$10</f>
        <v>31167.514999999992</v>
      </c>
      <c r="F127" s="8">
        <v>115</v>
      </c>
      <c r="G127" s="8">
        <v>0</v>
      </c>
      <c r="H127" s="8">
        <v>57.499999999999993</v>
      </c>
      <c r="I127" s="8">
        <v>57.499999999999993</v>
      </c>
      <c r="J127" s="8">
        <v>29192.772238565922</v>
      </c>
      <c r="K127" s="8">
        <v>35869.319332104133</v>
      </c>
      <c r="L127" s="8">
        <v>29290.020226250821</v>
      </c>
      <c r="M127" s="8">
        <v>35807.93668886325</v>
      </c>
      <c r="N127" s="8">
        <v>-32.260000000000012</v>
      </c>
      <c r="O127" s="8">
        <v>-32.260000000000012</v>
      </c>
      <c r="P127" s="8">
        <f>D127-F127/2</f>
        <v>37365.014999999992</v>
      </c>
      <c r="Q127" s="8">
        <f>D127+F127/2</f>
        <v>37480.014999999992</v>
      </c>
      <c r="R127" s="9">
        <f>J127*$AB$7+K127*$AC$7</f>
        <v>36012.490954741617</v>
      </c>
      <c r="S127" s="9">
        <f>K127*$AB$7-J127*$AC$7+$Z$8</f>
        <v>29015.970008874388</v>
      </c>
      <c r="T127" s="9">
        <f>L127*$AB$7+M127*$AC$7</f>
        <v>36094.851671428718</v>
      </c>
      <c r="U127" s="9">
        <f>M127*$AB$7-L127*$AC$7+$Z$8</f>
        <v>28935.709730113427</v>
      </c>
      <c r="V127" s="9">
        <f>N127+$Z$7</f>
        <v>-44.260000000000012</v>
      </c>
      <c r="W127" s="9">
        <f>O127+$Z$7</f>
        <v>-44.260000000000012</v>
      </c>
    </row>
    <row r="128" spans="1:23" x14ac:dyDescent="0.25">
      <c r="A128" t="s">
        <v>37</v>
      </c>
      <c r="B128" t="s">
        <v>305</v>
      </c>
      <c r="C128" t="s">
        <v>1788</v>
      </c>
      <c r="D128" s="6">
        <v>37607.514999999992</v>
      </c>
      <c r="E128" s="7">
        <f>D128+$Y$10</f>
        <v>31352.514999999992</v>
      </c>
      <c r="F128" s="8">
        <v>220</v>
      </c>
      <c r="G128" s="8">
        <v>0</v>
      </c>
      <c r="H128" s="8">
        <v>110</v>
      </c>
      <c r="I128" s="8">
        <v>110</v>
      </c>
      <c r="J128" s="8">
        <v>29304.818833072441</v>
      </c>
      <c r="K128" s="8">
        <v>35798.595851848331</v>
      </c>
      <c r="L128" s="8">
        <v>29490.858461687028</v>
      </c>
      <c r="M128" s="8">
        <v>35681.168186517949</v>
      </c>
      <c r="N128" s="8">
        <v>-32.260000000000012</v>
      </c>
      <c r="O128" s="8">
        <v>-32.260000000000012</v>
      </c>
      <c r="P128" s="8">
        <f>D128-F128/2</f>
        <v>37497.514999999992</v>
      </c>
      <c r="Q128" s="8">
        <f>D128+F128/2</f>
        <v>37717.514999999992</v>
      </c>
      <c r="R128" s="9">
        <f>J128*$AB$7+K128*$AC$7</f>
        <v>36107.384823968066</v>
      </c>
      <c r="S128" s="9">
        <f>K128*$AB$7-J128*$AC$7+$Z$8</f>
        <v>28923.496209432404</v>
      </c>
      <c r="T128" s="9">
        <f>L128*$AB$7+M128*$AC$7</f>
        <v>36264.944455891207</v>
      </c>
      <c r="U128" s="9">
        <f>M128*$AB$7-L128*$AC$7+$Z$8</f>
        <v>28769.954806585352</v>
      </c>
      <c r="V128" s="9">
        <f>N128+$Z$7</f>
        <v>-44.260000000000012</v>
      </c>
      <c r="W128" s="9">
        <f>O128+$Z$7</f>
        <v>-44.260000000000012</v>
      </c>
    </row>
    <row r="129" spans="1:23" x14ac:dyDescent="0.25">
      <c r="A129" t="s">
        <v>37</v>
      </c>
      <c r="B129" t="s">
        <v>1705</v>
      </c>
      <c r="C129" t="s">
        <v>1699</v>
      </c>
      <c r="D129" s="6">
        <v>38135.014999999992</v>
      </c>
      <c r="E129" s="7">
        <f>D129+$Y$10</f>
        <v>31880.014999999992</v>
      </c>
      <c r="F129" s="8">
        <v>775.00000000000011</v>
      </c>
      <c r="G129" s="8">
        <v>-5.48</v>
      </c>
      <c r="H129" s="8">
        <v>387.76848365843779</v>
      </c>
      <c r="I129" s="8">
        <v>387.76848365843779</v>
      </c>
      <c r="J129" s="8">
        <v>29516.227501952661</v>
      </c>
      <c r="K129" s="8">
        <v>35665.155323063809</v>
      </c>
      <c r="L129" s="8">
        <v>30150.783904059728</v>
      </c>
      <c r="M129" s="8">
        <v>35220.834146889203</v>
      </c>
      <c r="N129" s="8">
        <v>-32.260000000000012</v>
      </c>
      <c r="O129" s="8">
        <v>-37.740000000000009</v>
      </c>
      <c r="P129" s="8">
        <f>D129-F129/2</f>
        <v>37747.514999999992</v>
      </c>
      <c r="Q129" s="8">
        <f>D129+F129/2</f>
        <v>38522.514999999992</v>
      </c>
      <c r="R129" s="9">
        <f>J129*$AB$7+K129*$AC$7</f>
        <v>36286.429860244374</v>
      </c>
      <c r="S129" s="9">
        <f>K129*$AB$7-J129*$AC$7+$Z$8</f>
        <v>28749.017342560757</v>
      </c>
      <c r="T129" s="9">
        <f>L129*$AB$7+M129*$AC$7</f>
        <v>36814.740115491077</v>
      </c>
      <c r="U129" s="9">
        <f>M129*$AB$7-L129*$AC$7+$Z$8</f>
        <v>28182.473955649028</v>
      </c>
      <c r="V129" s="9">
        <f>N129+$Z$7</f>
        <v>-44.260000000000012</v>
      </c>
      <c r="W129" s="9">
        <f>O129+$Z$7</f>
        <v>-49.740000000000009</v>
      </c>
    </row>
    <row r="130" spans="1:23" x14ac:dyDescent="0.25">
      <c r="A130" t="s">
        <v>50</v>
      </c>
      <c r="B130" t="s">
        <v>1086</v>
      </c>
      <c r="C130" t="s">
        <v>1080</v>
      </c>
      <c r="D130" s="6">
        <v>38135.015000000029</v>
      </c>
      <c r="E130" s="7">
        <f>D130+$Y$10</f>
        <v>31880.015000000029</v>
      </c>
      <c r="F130" s="8">
        <v>0</v>
      </c>
      <c r="G130" s="8">
        <v>0</v>
      </c>
      <c r="H130" s="8">
        <v>0</v>
      </c>
      <c r="I130" s="8">
        <v>0</v>
      </c>
      <c r="J130" s="8">
        <v>29839.416584747971</v>
      </c>
      <c r="K130" s="8">
        <v>35451.436348954107</v>
      </c>
      <c r="L130" s="8">
        <v>29839.416584747971</v>
      </c>
      <c r="M130" s="8">
        <v>35451.436348954107</v>
      </c>
      <c r="N130" s="8">
        <v>-35</v>
      </c>
      <c r="O130" s="8">
        <v>-35</v>
      </c>
      <c r="P130" s="8">
        <f>D130-F130/2</f>
        <v>38135.015000000029</v>
      </c>
      <c r="Q130" s="8">
        <f>D130+F130/2</f>
        <v>38135.015000000029</v>
      </c>
      <c r="R130" s="9">
        <f>J130*$AB$7+K130*$AC$7</f>
        <v>36558.121812896978</v>
      </c>
      <c r="S130" s="9">
        <f>K130*$AB$7-J130*$AC$7+$Z$8</f>
        <v>28472.773852146245</v>
      </c>
      <c r="T130" s="9">
        <f>L130*$AB$7+M130*$AC$7</f>
        <v>36558.121812896978</v>
      </c>
      <c r="U130" s="9">
        <f>M130*$AB$7-L130*$AC$7+$Z$8</f>
        <v>28472.773852146245</v>
      </c>
      <c r="V130" s="9">
        <f>N130+$Z$7</f>
        <v>-47</v>
      </c>
      <c r="W130" s="9">
        <f>O130+$Z$7</f>
        <v>-47</v>
      </c>
    </row>
    <row r="131" spans="1:23" x14ac:dyDescent="0.25">
      <c r="A131" t="s">
        <v>37</v>
      </c>
      <c r="B131" t="s">
        <v>306</v>
      </c>
      <c r="C131" t="s">
        <v>1789</v>
      </c>
      <c r="D131" s="6">
        <v>38662.514999999992</v>
      </c>
      <c r="E131" s="7">
        <f>D131+$Y$10</f>
        <v>32407.514999999992</v>
      </c>
      <c r="F131" s="8">
        <v>220</v>
      </c>
      <c r="G131" s="8">
        <v>0</v>
      </c>
      <c r="H131" s="8">
        <v>110</v>
      </c>
      <c r="I131" s="8">
        <v>110</v>
      </c>
      <c r="J131" s="8">
        <v>30174.507796472932</v>
      </c>
      <c r="K131" s="8">
        <v>35202.471768808813</v>
      </c>
      <c r="L131" s="8">
        <v>30348.483007503019</v>
      </c>
      <c r="M131" s="8">
        <v>35067.814329552617</v>
      </c>
      <c r="N131" s="8">
        <v>-37.740000000000009</v>
      </c>
      <c r="O131" s="8">
        <v>-37.740000000000009</v>
      </c>
      <c r="P131" s="8">
        <f>D131-F131/2</f>
        <v>38552.514999999992</v>
      </c>
      <c r="Q131" s="8">
        <f>D131+F131/2</f>
        <v>38772.514999999992</v>
      </c>
      <c r="R131" s="9">
        <f>J131*$AB$7+K131*$AC$7</f>
        <v>36834.127830860991</v>
      </c>
      <c r="S131" s="9">
        <f>K131*$AB$7-J131*$AC$7+$Z$8</f>
        <v>28159.580365001515</v>
      </c>
      <c r="T131" s="9">
        <f>L131*$AB$7+M131*$AC$7</f>
        <v>36976.304410240286</v>
      </c>
      <c r="U131" s="9">
        <f>M131*$AB$7-L131*$AC$7+$Z$8</f>
        <v>27991.694033586475</v>
      </c>
      <c r="V131" s="9">
        <f>N131+$Z$7</f>
        <v>-49.740000000000009</v>
      </c>
      <c r="W131" s="9">
        <f>O131+$Z$7</f>
        <v>-49.740000000000009</v>
      </c>
    </row>
    <row r="132" spans="1:23" x14ac:dyDescent="0.25">
      <c r="A132" t="s">
        <v>54</v>
      </c>
      <c r="B132" t="s">
        <v>307</v>
      </c>
      <c r="C132" t="s">
        <v>198</v>
      </c>
      <c r="D132" s="6">
        <v>39022.514999999992</v>
      </c>
      <c r="E132" s="7">
        <f>D132+$Y$10</f>
        <v>32767.514999999992</v>
      </c>
      <c r="F132" s="8">
        <v>140</v>
      </c>
      <c r="G132" s="8">
        <v>0.24</v>
      </c>
      <c r="H132" s="8">
        <v>70.000102351632648</v>
      </c>
      <c r="I132" s="8">
        <v>70.000102351632648</v>
      </c>
      <c r="J132" s="8">
        <v>30490.826361982188</v>
      </c>
      <c r="K132" s="8">
        <v>34957.640061070277</v>
      </c>
      <c r="L132" s="8">
        <v>30601.717006907009</v>
      </c>
      <c r="M132" s="8">
        <v>34872.18108723039</v>
      </c>
      <c r="N132" s="8">
        <v>-37.740000000000009</v>
      </c>
      <c r="O132" s="8">
        <v>-37.500000000000007</v>
      </c>
      <c r="P132" s="8">
        <f>D132-F132/2</f>
        <v>38952.514999999992</v>
      </c>
      <c r="Q132" s="8">
        <f>D132+F132/2</f>
        <v>39092.514999999992</v>
      </c>
      <c r="R132" s="9">
        <f>J132*$AB$7+K132*$AC$7</f>
        <v>37092.630702459712</v>
      </c>
      <c r="S132" s="9">
        <f>K132*$AB$7-J132*$AC$7+$Z$8</f>
        <v>27854.332489701435</v>
      </c>
      <c r="T132" s="9">
        <f>L132*$AB$7+M132*$AC$7</f>
        <v>37183.330200990145</v>
      </c>
      <c r="U132" s="9">
        <f>M132*$AB$7-L132*$AC$7+$Z$8</f>
        <v>27747.685537996585</v>
      </c>
      <c r="V132" s="9">
        <f>N132+$Z$7</f>
        <v>-49.740000000000009</v>
      </c>
      <c r="W132" s="9">
        <f>O132+$Z$7</f>
        <v>-49.500000000000007</v>
      </c>
    </row>
    <row r="133" spans="1:23" x14ac:dyDescent="0.25">
      <c r="A133" t="s">
        <v>37</v>
      </c>
      <c r="B133" t="s">
        <v>308</v>
      </c>
      <c r="C133" t="s">
        <v>1790</v>
      </c>
      <c r="D133" s="6">
        <v>39212.514999999992</v>
      </c>
      <c r="E133" s="7">
        <f>D133+$Y$10</f>
        <v>32957.514999999992</v>
      </c>
      <c r="F133" s="8">
        <v>220</v>
      </c>
      <c r="G133" s="8">
        <v>0</v>
      </c>
      <c r="H133" s="8">
        <v>110</v>
      </c>
      <c r="I133" s="8">
        <v>110</v>
      </c>
      <c r="J133" s="8">
        <v>30609.650540309922</v>
      </c>
      <c r="K133" s="8">
        <v>34866.093472940302</v>
      </c>
      <c r="L133" s="8">
        <v>30784.18827517399</v>
      </c>
      <c r="M133" s="8">
        <v>34732.165958558377</v>
      </c>
      <c r="N133" s="8">
        <v>-37.500000000000007</v>
      </c>
      <c r="O133" s="8">
        <v>-37.500000000000007</v>
      </c>
      <c r="P133" s="8">
        <f>D133-F133/2</f>
        <v>39102.514999999992</v>
      </c>
      <c r="Q133" s="8">
        <f>D133+F133/2</f>
        <v>39322.514999999992</v>
      </c>
      <c r="R133" s="9">
        <f>J133*$AB$7+K133*$AC$7</f>
        <v>37189.824681473452</v>
      </c>
      <c r="S133" s="9">
        <f>K133*$AB$7-J133*$AC$7+$Z$8</f>
        <v>27740.081478340584</v>
      </c>
      <c r="T133" s="9">
        <f>L133*$AB$7+M133*$AC$7</f>
        <v>37332.703252106083</v>
      </c>
      <c r="U133" s="9">
        <f>M133*$AB$7-L133*$AC$7+$Z$8</f>
        <v>27572.792165908566</v>
      </c>
      <c r="V133" s="9">
        <f>N133+$Z$7</f>
        <v>-49.500000000000007</v>
      </c>
      <c r="W133" s="9">
        <f>O133+$Z$7</f>
        <v>-49.500000000000007</v>
      </c>
    </row>
    <row r="134" spans="1:23" x14ac:dyDescent="0.25">
      <c r="A134" t="s">
        <v>54</v>
      </c>
      <c r="B134" t="s">
        <v>309</v>
      </c>
      <c r="C134" t="s">
        <v>197</v>
      </c>
      <c r="D134" s="6">
        <v>39412.514999999978</v>
      </c>
      <c r="E134" s="7">
        <f>D134+$Y$10</f>
        <v>33157.514999999978</v>
      </c>
      <c r="F134" s="8">
        <v>140</v>
      </c>
      <c r="G134" s="8">
        <v>0.24</v>
      </c>
      <c r="H134" s="8">
        <v>70.000102351632648</v>
      </c>
      <c r="I134" s="8">
        <v>70.000102351632648</v>
      </c>
      <c r="J134" s="8">
        <v>30800.055341979809</v>
      </c>
      <c r="K134" s="8">
        <v>34719.990729978213</v>
      </c>
      <c r="L134" s="8">
        <v>30911.302982730169</v>
      </c>
      <c r="M134" s="8">
        <v>34634.99700215616</v>
      </c>
      <c r="N134" s="8">
        <v>-37.500000000000007</v>
      </c>
      <c r="O134" s="8">
        <v>-37.260000000000012</v>
      </c>
      <c r="P134" s="8">
        <f>D134-F134/2</f>
        <v>39342.514999999978</v>
      </c>
      <c r="Q134" s="8">
        <f>D134+F134/2</f>
        <v>39482.514999999978</v>
      </c>
      <c r="R134" s="9">
        <f>J134*$AB$7+K134*$AC$7</f>
        <v>37345.692213072682</v>
      </c>
      <c r="S134" s="9">
        <f>K134*$AB$7-J134*$AC$7+$Z$8</f>
        <v>27557.584046596578</v>
      </c>
      <c r="T134" s="9">
        <f>L134*$AB$7+M134*$AC$7</f>
        <v>37436.837636299562</v>
      </c>
      <c r="U134" s="9">
        <f>M134*$AB$7-L134*$AC$7+$Z$8</f>
        <v>27451.317950562126</v>
      </c>
      <c r="V134" s="9">
        <f>N134+$Z$7</f>
        <v>-49.500000000000007</v>
      </c>
      <c r="W134" s="9">
        <f>O134+$Z$7</f>
        <v>-49.260000000000012</v>
      </c>
    </row>
    <row r="135" spans="1:23" x14ac:dyDescent="0.25">
      <c r="A135" t="s">
        <v>41</v>
      </c>
      <c r="B135" t="s">
        <v>310</v>
      </c>
      <c r="C135" t="s">
        <v>46</v>
      </c>
      <c r="D135" s="6">
        <v>39517.514999999992</v>
      </c>
      <c r="E135" s="7">
        <f>D135+$Y$10</f>
        <v>33262.514999999992</v>
      </c>
      <c r="F135" s="8">
        <v>25</v>
      </c>
      <c r="G135" s="8">
        <v>0</v>
      </c>
      <c r="H135" s="8">
        <v>12.5</v>
      </c>
      <c r="I135" s="8">
        <v>12.5</v>
      </c>
      <c r="J135" s="8">
        <v>30929.210650530491</v>
      </c>
      <c r="K135" s="8">
        <v>34621.374761740088</v>
      </c>
      <c r="L135" s="8">
        <v>30949.108059197519</v>
      </c>
      <c r="M135" s="8">
        <v>34606.238939055562</v>
      </c>
      <c r="N135" s="8">
        <v>-37.260000000000012</v>
      </c>
      <c r="O135" s="8">
        <v>-37.260000000000012</v>
      </c>
      <c r="P135" s="8">
        <f>D135-F135/2</f>
        <v>39505.014999999992</v>
      </c>
      <c r="Q135" s="8">
        <f>D135+F135/2</f>
        <v>39530.014999999992</v>
      </c>
      <c r="R135" s="9">
        <f>J135*$AB$7+K135*$AC$7</f>
        <v>37451.52175555555</v>
      </c>
      <c r="S135" s="9">
        <f>K135*$AB$7-J135*$AC$7+$Z$8</f>
        <v>27434.270175291553</v>
      </c>
      <c r="T135" s="9">
        <f>L135*$AB$7+M135*$AC$7</f>
        <v>37467.837443617769</v>
      </c>
      <c r="U135" s="9">
        <f>M135*$AB$7-L135*$AC$7+$Z$8</f>
        <v>27415.328202768702</v>
      </c>
      <c r="V135" s="9">
        <f>N135+$Z$7</f>
        <v>-49.260000000000012</v>
      </c>
      <c r="W135" s="9">
        <f>O135+$Z$7</f>
        <v>-49.260000000000012</v>
      </c>
    </row>
    <row r="136" spans="1:23" x14ac:dyDescent="0.25">
      <c r="A136" t="s">
        <v>37</v>
      </c>
      <c r="B136" t="s">
        <v>311</v>
      </c>
      <c r="C136" t="s">
        <v>1815</v>
      </c>
      <c r="D136" s="6">
        <v>39587.514999999978</v>
      </c>
      <c r="E136" s="7">
        <f>D136+$Y$10</f>
        <v>33332.514999999978</v>
      </c>
      <c r="F136" s="8">
        <v>115</v>
      </c>
      <c r="G136" s="8">
        <v>0</v>
      </c>
      <c r="H136" s="8">
        <v>57.499999999999993</v>
      </c>
      <c r="I136" s="8">
        <v>57.499999999999993</v>
      </c>
      <c r="J136" s="8">
        <v>30949.108059197519</v>
      </c>
      <c r="K136" s="8">
        <v>34606.238939055562</v>
      </c>
      <c r="L136" s="8">
        <v>31040.636139065831</v>
      </c>
      <c r="M136" s="8">
        <v>34536.614154706753</v>
      </c>
      <c r="N136" s="8">
        <v>-37.260000000000012</v>
      </c>
      <c r="O136" s="8">
        <v>-37.260000000000012</v>
      </c>
      <c r="P136" s="8">
        <f>D136-F136/2</f>
        <v>39530.014999999978</v>
      </c>
      <c r="Q136" s="8">
        <f>D136+F136/2</f>
        <v>39645.014999999978</v>
      </c>
      <c r="R136" s="9">
        <f>J136*$AB$7+K136*$AC$7</f>
        <v>37467.837443617769</v>
      </c>
      <c r="S136" s="9">
        <f>K136*$AB$7-J136*$AC$7+$Z$8</f>
        <v>27415.328202768702</v>
      </c>
      <c r="T136" s="9">
        <f>L136*$AB$7+M136*$AC$7</f>
        <v>37542.889608703947</v>
      </c>
      <c r="U136" s="9">
        <f>M136*$AB$7-L136*$AC$7+$Z$8</f>
        <v>27328.195129163585</v>
      </c>
      <c r="V136" s="9">
        <f>N136+$Z$7</f>
        <v>-49.260000000000012</v>
      </c>
      <c r="W136" s="9">
        <f>O136+$Z$7</f>
        <v>-49.260000000000012</v>
      </c>
    </row>
    <row r="137" spans="1:23" x14ac:dyDescent="0.25">
      <c r="A137" t="s">
        <v>37</v>
      </c>
      <c r="B137" t="s">
        <v>312</v>
      </c>
      <c r="C137" t="s">
        <v>1791</v>
      </c>
      <c r="D137" s="6">
        <v>39772.514999999978</v>
      </c>
      <c r="E137" s="7">
        <f>D137+$Y$10</f>
        <v>33517.514999999978</v>
      </c>
      <c r="F137" s="8">
        <v>220</v>
      </c>
      <c r="G137" s="8">
        <v>0</v>
      </c>
      <c r="H137" s="8">
        <v>110</v>
      </c>
      <c r="I137" s="8">
        <v>110</v>
      </c>
      <c r="J137" s="8">
        <v>31054.564325132749</v>
      </c>
      <c r="K137" s="8">
        <v>34526.01907882758</v>
      </c>
      <c r="L137" s="8">
        <v>31229.66152140257</v>
      </c>
      <c r="M137" s="8">
        <v>34392.82383920376</v>
      </c>
      <c r="N137" s="8">
        <v>-37.260000000000012</v>
      </c>
      <c r="O137" s="8">
        <v>-37.260000000000012</v>
      </c>
      <c r="P137" s="8">
        <f>D137-F137/2</f>
        <v>39662.514999999978</v>
      </c>
      <c r="Q137" s="8">
        <f>D137+F137/2</f>
        <v>39882.514999999978</v>
      </c>
      <c r="R137" s="9">
        <f>J137*$AB$7+K137*$AC$7</f>
        <v>37554.310590347493</v>
      </c>
      <c r="S137" s="9">
        <f>K137*$AB$7-J137*$AC$7+$Z$8</f>
        <v>27314.935748397576</v>
      </c>
      <c r="T137" s="9">
        <f>L137*$AB$7+M137*$AC$7</f>
        <v>37697.888645294966</v>
      </c>
      <c r="U137" s="9">
        <f>M137*$AB$7-L137*$AC$7+$Z$8</f>
        <v>27148.246390196466</v>
      </c>
      <c r="V137" s="9">
        <f>N137+$Z$7</f>
        <v>-49.260000000000012</v>
      </c>
      <c r="W137" s="9">
        <f>O137+$Z$7</f>
        <v>-49.260000000000012</v>
      </c>
    </row>
    <row r="138" spans="1:23" x14ac:dyDescent="0.25">
      <c r="A138" t="s">
        <v>37</v>
      </c>
      <c r="B138" t="s">
        <v>1706</v>
      </c>
      <c r="C138" t="s">
        <v>1701</v>
      </c>
      <c r="D138" s="6">
        <v>40300.014999999978</v>
      </c>
      <c r="E138" s="7">
        <f>D138+$Y$10</f>
        <v>34045.014999999978</v>
      </c>
      <c r="F138" s="8">
        <v>775.00000000000011</v>
      </c>
      <c r="G138" s="8">
        <v>-5.48</v>
      </c>
      <c r="H138" s="8">
        <v>387.76848365843779</v>
      </c>
      <c r="I138" s="8">
        <v>387.76848365843779</v>
      </c>
      <c r="J138" s="8">
        <v>31253.538411803009</v>
      </c>
      <c r="K138" s="8">
        <v>34374.660851982328</v>
      </c>
      <c r="L138" s="8">
        <v>31846.954993094241</v>
      </c>
      <c r="M138" s="8">
        <v>33876.725217486368</v>
      </c>
      <c r="N138" s="8">
        <v>-37.260000000000012</v>
      </c>
      <c r="O138" s="8">
        <v>-42.740000000000009</v>
      </c>
      <c r="P138" s="8">
        <f>D138-F138/2</f>
        <v>39912.514999999978</v>
      </c>
      <c r="Q138" s="8">
        <f>D138+F138/2</f>
        <v>40687.514999999978</v>
      </c>
      <c r="R138" s="9">
        <f>J138*$AB$7+K138*$AC$7</f>
        <v>37717.467470969634</v>
      </c>
      <c r="S138" s="9">
        <f>K138*$AB$7-J138*$AC$7+$Z$8</f>
        <v>27125.516023169035</v>
      </c>
      <c r="T138" s="9">
        <f>L138*$AB$7+M138*$AC$7</f>
        <v>38194.389836508839</v>
      </c>
      <c r="U138" s="9">
        <f>M138*$AB$7-L138*$AC$7+$Z$8</f>
        <v>26515.083232191399</v>
      </c>
      <c r="V138" s="9">
        <f>N138+$Z$7</f>
        <v>-49.260000000000012</v>
      </c>
      <c r="W138" s="9">
        <f>O138+$Z$7</f>
        <v>-54.740000000000009</v>
      </c>
    </row>
    <row r="139" spans="1:23" x14ac:dyDescent="0.25">
      <c r="A139" t="s">
        <v>50</v>
      </c>
      <c r="B139" t="s">
        <v>1087</v>
      </c>
      <c r="C139" t="s">
        <v>1080</v>
      </c>
      <c r="D139" s="6">
        <v>40300.014999999999</v>
      </c>
      <c r="E139" s="7">
        <f>D139+$Y$10</f>
        <v>34045.014999999999</v>
      </c>
      <c r="F139" s="8">
        <v>0</v>
      </c>
      <c r="G139" s="8">
        <v>0</v>
      </c>
      <c r="H139" s="8">
        <v>0</v>
      </c>
      <c r="I139" s="8">
        <v>0</v>
      </c>
      <c r="J139" s="8">
        <v>31556.870826637041</v>
      </c>
      <c r="K139" s="8">
        <v>34133.587358533681</v>
      </c>
      <c r="L139" s="8">
        <v>31556.870826637041</v>
      </c>
      <c r="M139" s="8">
        <v>34133.587358533681</v>
      </c>
      <c r="N139" s="8">
        <v>-40</v>
      </c>
      <c r="O139" s="8">
        <v>-40</v>
      </c>
      <c r="P139" s="8">
        <f>D139-F139/2</f>
        <v>40300.014999999999</v>
      </c>
      <c r="Q139" s="8">
        <f>D139+F139/2</f>
        <v>40300.014999999999</v>
      </c>
      <c r="R139" s="9">
        <f>J139*$AB$7+K139*$AC$7</f>
        <v>37964.04934713008</v>
      </c>
      <c r="S139" s="9">
        <f>K139*$AB$7-J139*$AC$7+$Z$8</f>
        <v>26826.64420870375</v>
      </c>
      <c r="T139" s="9">
        <f>L139*$AB$7+M139*$AC$7</f>
        <v>37964.04934713008</v>
      </c>
      <c r="U139" s="9">
        <f>M139*$AB$7-L139*$AC$7+$Z$8</f>
        <v>26826.64420870375</v>
      </c>
      <c r="V139" s="9">
        <f>N139+$Z$7</f>
        <v>-52</v>
      </c>
      <c r="W139" s="9">
        <f>O139+$Z$7</f>
        <v>-52</v>
      </c>
    </row>
    <row r="140" spans="1:23" x14ac:dyDescent="0.25">
      <c r="A140" t="s">
        <v>37</v>
      </c>
      <c r="B140" t="s">
        <v>313</v>
      </c>
      <c r="C140" t="s">
        <v>1787</v>
      </c>
      <c r="D140" s="6">
        <v>40827.514999999978</v>
      </c>
      <c r="E140" s="7">
        <f>D140+$Y$10</f>
        <v>34572.514999999978</v>
      </c>
      <c r="F140" s="8">
        <v>220</v>
      </c>
      <c r="G140" s="8">
        <v>0</v>
      </c>
      <c r="H140" s="8">
        <v>110</v>
      </c>
      <c r="I140" s="8">
        <v>110</v>
      </c>
      <c r="J140" s="8">
        <v>31868.988222234151</v>
      </c>
      <c r="K140" s="8">
        <v>33856.365040334204</v>
      </c>
      <c r="L140" s="8">
        <v>32030.565235926861</v>
      </c>
      <c r="M140" s="8">
        <v>33707.057074551558</v>
      </c>
      <c r="N140" s="8">
        <v>-42.740000000000009</v>
      </c>
      <c r="O140" s="8">
        <v>-42.740000000000009</v>
      </c>
      <c r="P140" s="8">
        <f>D140-F140/2</f>
        <v>40717.514999999978</v>
      </c>
      <c r="Q140" s="8">
        <f>D140+F140/2</f>
        <v>40937.514999999978</v>
      </c>
      <c r="R140" s="9">
        <f>J140*$AB$7+K140*$AC$7</f>
        <v>38211.708467871409</v>
      </c>
      <c r="S140" s="9">
        <f>K140*$AB$7-J140*$AC$7+$Z$8</f>
        <v>26490.587007834834</v>
      </c>
      <c r="T140" s="9">
        <f>L140*$AB$7+M140*$AC$7</f>
        <v>38338.711764530235</v>
      </c>
      <c r="U140" s="9">
        <f>M140*$AB$7-L140*$AC$7+$Z$8</f>
        <v>26310.948029219959</v>
      </c>
      <c r="V140" s="9">
        <f>N140+$Z$7</f>
        <v>-54.740000000000009</v>
      </c>
      <c r="W140" s="9">
        <f>O140+$Z$7</f>
        <v>-54.740000000000009</v>
      </c>
    </row>
    <row r="141" spans="1:23" x14ac:dyDescent="0.25">
      <c r="A141" t="s">
        <v>54</v>
      </c>
      <c r="B141" t="s">
        <v>314</v>
      </c>
      <c r="C141" t="s">
        <v>198</v>
      </c>
      <c r="D141" s="6">
        <v>41187.514999999978</v>
      </c>
      <c r="E141" s="7">
        <f>D141+$Y$10</f>
        <v>34932.514999999978</v>
      </c>
      <c r="F141" s="8">
        <v>140</v>
      </c>
      <c r="G141" s="8">
        <v>0.24</v>
      </c>
      <c r="H141" s="8">
        <v>70.000102351632648</v>
      </c>
      <c r="I141" s="8">
        <v>70.000102351632648</v>
      </c>
      <c r="J141" s="8">
        <v>32162.764610766339</v>
      </c>
      <c r="K141" s="8">
        <v>33584.896011638491</v>
      </c>
      <c r="L141" s="8">
        <v>32265.78504296895</v>
      </c>
      <c r="M141" s="8">
        <v>33490.097478472642</v>
      </c>
      <c r="N141" s="8">
        <v>-42.740000000000009</v>
      </c>
      <c r="O141" s="8">
        <v>-42.500000000000007</v>
      </c>
      <c r="P141" s="8">
        <f>D141-F141/2</f>
        <v>41117.514999999978</v>
      </c>
      <c r="Q141" s="8">
        <f>D141+F141/2</f>
        <v>41257.514999999978</v>
      </c>
      <c r="R141" s="9">
        <f>J141*$AB$7+K141*$AC$7</f>
        <v>38442.623552705627</v>
      </c>
      <c r="S141" s="9">
        <f>K141*$AB$7-J141*$AC$7+$Z$8</f>
        <v>26163.970683080526</v>
      </c>
      <c r="T141" s="9">
        <f>L141*$AB$7+M141*$AC$7</f>
        <v>38523.683017973621</v>
      </c>
      <c r="U141" s="9">
        <f>M141*$AB$7-L141*$AC$7+$Z$8</f>
        <v>26049.824573063244</v>
      </c>
      <c r="V141" s="9">
        <f>N141+$Z$7</f>
        <v>-54.740000000000009</v>
      </c>
      <c r="W141" s="9">
        <f>O141+$Z$7</f>
        <v>-54.500000000000007</v>
      </c>
    </row>
    <row r="142" spans="1:23" x14ac:dyDescent="0.25">
      <c r="A142" t="s">
        <v>37</v>
      </c>
      <c r="B142" t="s">
        <v>315</v>
      </c>
      <c r="C142" t="s">
        <v>1790</v>
      </c>
      <c r="D142" s="6">
        <v>41377.514999999978</v>
      </c>
      <c r="E142" s="7">
        <f>D142+$Y$10</f>
        <v>35122.514999999978</v>
      </c>
      <c r="F142" s="8">
        <v>220</v>
      </c>
      <c r="G142" s="8">
        <v>0</v>
      </c>
      <c r="H142" s="8">
        <v>110</v>
      </c>
      <c r="I142" s="8">
        <v>110</v>
      </c>
      <c r="J142" s="8">
        <v>32273.15781633705</v>
      </c>
      <c r="K142" s="8">
        <v>33483.341576396488</v>
      </c>
      <c r="L142" s="8">
        <v>32435.358830435271</v>
      </c>
      <c r="M142" s="8">
        <v>33334.711730721043</v>
      </c>
      <c r="N142" s="8">
        <v>-42.500000000000007</v>
      </c>
      <c r="O142" s="8">
        <v>-42.500000000000007</v>
      </c>
      <c r="P142" s="8">
        <f>D142-F142/2</f>
        <v>41267.514999999978</v>
      </c>
      <c r="Q142" s="8">
        <f>D142+F142/2</f>
        <v>41487.514999999978</v>
      </c>
      <c r="R142" s="9">
        <f>J142*$AB$7+K142*$AC$7</f>
        <v>38529.490047530729</v>
      </c>
      <c r="S142" s="9">
        <f>K142*$AB$7-J142*$AC$7+$Z$8</f>
        <v>26041.683417879685</v>
      </c>
      <c r="T142" s="9">
        <f>L142*$AB$7+M142*$AC$7</f>
        <v>38657.24469778713</v>
      </c>
      <c r="U142" s="9">
        <f>M142*$AB$7-L142*$AC$7+$Z$8</f>
        <v>25862.5780038413</v>
      </c>
      <c r="V142" s="9">
        <f>N142+$Z$7</f>
        <v>-54.500000000000007</v>
      </c>
      <c r="W142" s="9">
        <f>O142+$Z$7</f>
        <v>-54.500000000000007</v>
      </c>
    </row>
    <row r="143" spans="1:23" x14ac:dyDescent="0.25">
      <c r="A143" t="s">
        <v>54</v>
      </c>
      <c r="B143" t="s">
        <v>316</v>
      </c>
      <c r="C143" t="s">
        <v>197</v>
      </c>
      <c r="D143" s="6">
        <v>41577.514999999978</v>
      </c>
      <c r="E143" s="7">
        <f>D143+$Y$10</f>
        <v>35322.514999999978</v>
      </c>
      <c r="F143" s="8">
        <v>140</v>
      </c>
      <c r="G143" s="8">
        <v>0.24</v>
      </c>
      <c r="H143" s="8">
        <v>70.000102351632648</v>
      </c>
      <c r="I143" s="8">
        <v>70.000102351632648</v>
      </c>
      <c r="J143" s="8">
        <v>32450.104377171479</v>
      </c>
      <c r="K143" s="8">
        <v>33321.199926568726</v>
      </c>
      <c r="L143" s="8">
        <v>32553.520995584971</v>
      </c>
      <c r="M143" s="8">
        <v>33226.83375478282</v>
      </c>
      <c r="N143" s="8">
        <v>-42.500000000000007</v>
      </c>
      <c r="O143" s="8">
        <v>-42.260000000000012</v>
      </c>
      <c r="P143" s="8">
        <f>D143-F143/2</f>
        <v>41507.514999999978</v>
      </c>
      <c r="Q143" s="8">
        <f>D143+F143/2</f>
        <v>41647.514999999978</v>
      </c>
      <c r="R143" s="9">
        <f>J143*$AB$7+K143*$AC$7</f>
        <v>38668.858756901354</v>
      </c>
      <c r="S143" s="9">
        <f>K143*$AB$7-J143*$AC$7+$Z$8</f>
        <v>25846.295693474163</v>
      </c>
      <c r="T143" s="9">
        <f>L143*$AB$7+M143*$AC$7</f>
        <v>38750.395643746502</v>
      </c>
      <c r="U143" s="9">
        <f>M143*$AB$7-L143*$AC$7+$Z$8</f>
        <v>25732.490124958342</v>
      </c>
      <c r="V143" s="9">
        <f>N143+$Z$7</f>
        <v>-54.500000000000007</v>
      </c>
      <c r="W143" s="9">
        <f>O143+$Z$7</f>
        <v>-54.260000000000012</v>
      </c>
    </row>
    <row r="144" spans="1:23" x14ac:dyDescent="0.25">
      <c r="A144" t="s">
        <v>41</v>
      </c>
      <c r="B144" t="s">
        <v>317</v>
      </c>
      <c r="C144" t="s">
        <v>46</v>
      </c>
      <c r="D144" s="6">
        <v>41682.514999999978</v>
      </c>
      <c r="E144" s="7">
        <f>D144+$Y$10</f>
        <v>35427.514999999978</v>
      </c>
      <c r="F144" s="8">
        <v>25</v>
      </c>
      <c r="G144" s="8">
        <v>0</v>
      </c>
      <c r="H144" s="8">
        <v>12.5</v>
      </c>
      <c r="I144" s="8">
        <v>12.5</v>
      </c>
      <c r="J144" s="8">
        <v>32570.173262821489</v>
      </c>
      <c r="K144" s="8">
        <v>33211.702595016177</v>
      </c>
      <c r="L144" s="8">
        <v>32588.675781973179</v>
      </c>
      <c r="M144" s="8">
        <v>33194.890195275468</v>
      </c>
      <c r="N144" s="8">
        <v>-42.260000000000012</v>
      </c>
      <c r="O144" s="8">
        <v>-42.260000000000012</v>
      </c>
      <c r="P144" s="8">
        <f>D144-F144/2</f>
        <v>41670.014999999978</v>
      </c>
      <c r="Q144" s="8">
        <f>D144+F144/2</f>
        <v>41695.014999999978</v>
      </c>
      <c r="R144" s="9">
        <f>J144*$AB$7+K144*$AC$7</f>
        <v>38763.538073979566</v>
      </c>
      <c r="S144" s="9">
        <f>K144*$AB$7-J144*$AC$7+$Z$8</f>
        <v>25714.227416299189</v>
      </c>
      <c r="T144" s="9">
        <f>L144*$AB$7+M144*$AC$7</f>
        <v>38778.140774238527</v>
      </c>
      <c r="U144" s="9">
        <f>M144*$AB$7-L144*$AC$7+$Z$8</f>
        <v>25693.935517789017</v>
      </c>
      <c r="V144" s="9">
        <f>N144+$Z$7</f>
        <v>-54.260000000000012</v>
      </c>
      <c r="W144" s="9">
        <f>O144+$Z$7</f>
        <v>-54.260000000000012</v>
      </c>
    </row>
    <row r="145" spans="1:23" x14ac:dyDescent="0.25">
      <c r="A145" t="s">
        <v>37</v>
      </c>
      <c r="B145" t="s">
        <v>318</v>
      </c>
      <c r="C145" t="s">
        <v>1815</v>
      </c>
      <c r="D145" s="6">
        <v>41752.514999999978</v>
      </c>
      <c r="E145" s="7">
        <f>D145+$Y$10</f>
        <v>35497.514999999978</v>
      </c>
      <c r="F145" s="8">
        <v>115</v>
      </c>
      <c r="G145" s="8">
        <v>0</v>
      </c>
      <c r="H145" s="8">
        <v>57.499999999999993</v>
      </c>
      <c r="I145" s="8">
        <v>57.499999999999993</v>
      </c>
      <c r="J145" s="8">
        <v>32588.675781973179</v>
      </c>
      <c r="K145" s="8">
        <v>33194.890195275468</v>
      </c>
      <c r="L145" s="8">
        <v>32673.78737007095</v>
      </c>
      <c r="M145" s="8">
        <v>33117.553156468217</v>
      </c>
      <c r="N145" s="8">
        <v>-42.260000000000012</v>
      </c>
      <c r="O145" s="8">
        <v>-42.260000000000012</v>
      </c>
      <c r="P145" s="8">
        <f>D145-F145/2</f>
        <v>41695.014999999978</v>
      </c>
      <c r="Q145" s="8">
        <f>D145+F145/2</f>
        <v>41810.014999999978</v>
      </c>
      <c r="R145" s="9">
        <f>J145*$AB$7+K145*$AC$7</f>
        <v>38778.140774238527</v>
      </c>
      <c r="S145" s="9">
        <f>K145*$AB$7-J145*$AC$7+$Z$8</f>
        <v>25693.935517789017</v>
      </c>
      <c r="T145" s="9">
        <f>L145*$AB$7+M145*$AC$7</f>
        <v>38845.31319542975</v>
      </c>
      <c r="U145" s="9">
        <f>M145*$AB$7-L145*$AC$7+$Z$8</f>
        <v>25600.592784642256</v>
      </c>
      <c r="V145" s="9">
        <f>N145+$Z$7</f>
        <v>-54.260000000000012</v>
      </c>
      <c r="W145" s="9">
        <f>O145+$Z$7</f>
        <v>-54.260000000000012</v>
      </c>
    </row>
    <row r="146" spans="1:23" x14ac:dyDescent="0.25">
      <c r="A146" t="s">
        <v>37</v>
      </c>
      <c r="B146" t="s">
        <v>319</v>
      </c>
      <c r="C146" t="s">
        <v>1788</v>
      </c>
      <c r="D146" s="6">
        <v>41937.514999999978</v>
      </c>
      <c r="E146" s="7">
        <f>D146+$Y$10</f>
        <v>35682.514999999978</v>
      </c>
      <c r="F146" s="8">
        <v>220</v>
      </c>
      <c r="G146" s="8">
        <v>0</v>
      </c>
      <c r="H146" s="8">
        <v>110</v>
      </c>
      <c r="I146" s="8">
        <v>110</v>
      </c>
      <c r="J146" s="8">
        <v>32686.739133477131</v>
      </c>
      <c r="K146" s="8">
        <v>33105.784476649707</v>
      </c>
      <c r="L146" s="8">
        <v>32849.561302011993</v>
      </c>
      <c r="M146" s="8">
        <v>32957.835358931479</v>
      </c>
      <c r="N146" s="8">
        <v>-42.260000000000012</v>
      </c>
      <c r="O146" s="8">
        <v>-42.260000000000012</v>
      </c>
      <c r="P146" s="8">
        <f>D146-F146/2</f>
        <v>41827.514999999978</v>
      </c>
      <c r="Q146" s="8">
        <f>D146+F146/2</f>
        <v>42047.514999999978</v>
      </c>
      <c r="R146" s="9">
        <f>J146*$AB$7+K146*$AC$7</f>
        <v>38855.535085611024</v>
      </c>
      <c r="S146" s="9">
        <f>K146*$AB$7-J146*$AC$7+$Z$8</f>
        <v>25586.388455685126</v>
      </c>
      <c r="T146" s="9">
        <f>L146*$AB$7+M146*$AC$7</f>
        <v>38984.038847889882</v>
      </c>
      <c r="U146" s="9">
        <f>M146*$AB$7-L146*$AC$7+$Z$8</f>
        <v>25407.81974879566</v>
      </c>
      <c r="V146" s="9">
        <f>N146+$Z$7</f>
        <v>-54.260000000000012</v>
      </c>
      <c r="W146" s="9">
        <f>O146+$Z$7</f>
        <v>-54.260000000000012</v>
      </c>
    </row>
    <row r="147" spans="1:23" x14ac:dyDescent="0.25">
      <c r="A147" t="s">
        <v>54</v>
      </c>
      <c r="B147" t="s">
        <v>320</v>
      </c>
      <c r="C147" t="s">
        <v>56</v>
      </c>
      <c r="D147" s="6">
        <v>42170.014999999978</v>
      </c>
      <c r="E147" s="7">
        <f>D147+$Y$10</f>
        <v>35915.014999999978</v>
      </c>
      <c r="F147" s="8">
        <v>185</v>
      </c>
      <c r="G147" s="8">
        <v>-1</v>
      </c>
      <c r="H147" s="8">
        <v>92.502348164140045</v>
      </c>
      <c r="I147" s="8">
        <v>92.502348164140045</v>
      </c>
      <c r="J147" s="8">
        <v>32871.764324994023</v>
      </c>
      <c r="K147" s="8">
        <v>32937.660479242622</v>
      </c>
      <c r="L147" s="8">
        <v>33007.590345678393</v>
      </c>
      <c r="M147" s="8">
        <v>32812.060227174377</v>
      </c>
      <c r="N147" s="8">
        <v>-42.260000000000012</v>
      </c>
      <c r="O147" s="8">
        <v>-43.260000000000012</v>
      </c>
      <c r="P147" s="8">
        <f>D147-F147/2</f>
        <v>42077.514999999978</v>
      </c>
      <c r="Q147" s="8">
        <f>D147+F147/2</f>
        <v>42262.514999999978</v>
      </c>
      <c r="R147" s="9">
        <f>J147*$AB$7+K147*$AC$7</f>
        <v>39001.562088200633</v>
      </c>
      <c r="S147" s="9">
        <f>K147*$AB$7-J147*$AC$7+$Z$8</f>
        <v>25383.469470583452</v>
      </c>
      <c r="T147" s="9">
        <f>L147*$AB$7+M147*$AC$7</f>
        <v>39108.306223675623</v>
      </c>
      <c r="U147" s="9">
        <f>M147*$AB$7-L147*$AC$7+$Z$8</f>
        <v>25232.374067753804</v>
      </c>
      <c r="V147" s="9">
        <f>N147+$Z$7</f>
        <v>-54.260000000000012</v>
      </c>
      <c r="W147" s="9">
        <f>O147+$Z$7</f>
        <v>-55.260000000000012</v>
      </c>
    </row>
    <row r="148" spans="1:23" x14ac:dyDescent="0.25">
      <c r="A148" t="s">
        <v>37</v>
      </c>
      <c r="B148" t="s">
        <v>321</v>
      </c>
      <c r="C148" t="s">
        <v>65</v>
      </c>
      <c r="D148" s="6">
        <v>42465.022499999977</v>
      </c>
      <c r="E148" s="7">
        <f>D148+$Y$10</f>
        <v>36210.022499999977</v>
      </c>
      <c r="F148" s="8">
        <v>405.01200000000011</v>
      </c>
      <c r="G148" s="8">
        <v>-3.48</v>
      </c>
      <c r="H148" s="8">
        <v>202.56088196944191</v>
      </c>
      <c r="I148" s="8">
        <v>202.56088196944191</v>
      </c>
      <c r="J148" s="8">
        <v>33007.591438055453</v>
      </c>
      <c r="K148" s="8">
        <v>32812.05919920923</v>
      </c>
      <c r="L148" s="8">
        <v>33293.923697433762</v>
      </c>
      <c r="M148" s="8">
        <v>32525.726939830922</v>
      </c>
      <c r="N148" s="8">
        <v>-43.260000000000012</v>
      </c>
      <c r="O148" s="8">
        <v>-46.74</v>
      </c>
      <c r="P148" s="8">
        <f>D148-F148/2</f>
        <v>42262.516499999976</v>
      </c>
      <c r="Q148" s="8">
        <f>D148+F148/2</f>
        <v>42667.528499999979</v>
      </c>
      <c r="R148" s="9">
        <f>J148*$AB$7+K148*$AC$7</f>
        <v>39108.307078455655</v>
      </c>
      <c r="S148" s="9">
        <f>K148*$AB$7-J148*$AC$7+$Z$8</f>
        <v>25232.3728351342</v>
      </c>
      <c r="T148" s="9">
        <f>L148*$AB$7+M148*$AC$7</f>
        <v>39328.850466796226</v>
      </c>
      <c r="U148" s="9">
        <f>M148*$AB$7-L148*$AC$7+$Z$8</f>
        <v>24892.765798427605</v>
      </c>
      <c r="V148" s="9">
        <f>N148+$Z$7</f>
        <v>-55.260000000000012</v>
      </c>
      <c r="W148" s="9">
        <f>O148+$Z$7</f>
        <v>-58.74</v>
      </c>
    </row>
    <row r="149" spans="1:23" x14ac:dyDescent="0.25">
      <c r="A149" t="s">
        <v>50</v>
      </c>
      <c r="B149" t="s">
        <v>1088</v>
      </c>
      <c r="C149" t="s">
        <v>1083</v>
      </c>
      <c r="D149" s="6">
        <v>42465.022499999977</v>
      </c>
      <c r="E149" s="7">
        <f>D149+$Y$10</f>
        <v>36210.022499999977</v>
      </c>
      <c r="F149" s="8">
        <v>0</v>
      </c>
      <c r="G149" s="8">
        <v>0</v>
      </c>
      <c r="H149" s="8">
        <v>0</v>
      </c>
      <c r="I149" s="8">
        <v>0</v>
      </c>
      <c r="J149" s="8">
        <v>33153.261029324924</v>
      </c>
      <c r="K149" s="8">
        <v>32671.39653110041</v>
      </c>
      <c r="L149" s="8">
        <v>33153.261029324924</v>
      </c>
      <c r="M149" s="8">
        <v>32671.39653110041</v>
      </c>
      <c r="N149" s="8">
        <v>-44.999999999999993</v>
      </c>
      <c r="O149" s="8">
        <v>-44.999999999999993</v>
      </c>
      <c r="P149" s="8">
        <f>D149-F149/2</f>
        <v>42465.022499999977</v>
      </c>
      <c r="Q149" s="8">
        <f>D149+F149/2</f>
        <v>42465.022499999977</v>
      </c>
      <c r="R149" s="9">
        <f>J149*$AB$7+K149*$AC$7</f>
        <v>39221.548026494318</v>
      </c>
      <c r="S149" s="9">
        <f>K149*$AB$7-J149*$AC$7+$Z$8</f>
        <v>25064.497572789176</v>
      </c>
      <c r="T149" s="9">
        <f>L149*$AB$7+M149*$AC$7</f>
        <v>39221.548026494318</v>
      </c>
      <c r="U149" s="9">
        <f>M149*$AB$7-L149*$AC$7+$Z$8</f>
        <v>25064.497572789176</v>
      </c>
      <c r="V149" s="9">
        <f>N149+$Z$7</f>
        <v>-56.999999999999993</v>
      </c>
      <c r="W149" s="9">
        <f>O149+$Z$7</f>
        <v>-56.999999999999993</v>
      </c>
    </row>
    <row r="150" spans="1:23" x14ac:dyDescent="0.25">
      <c r="A150" t="s">
        <v>54</v>
      </c>
      <c r="B150" t="s">
        <v>322</v>
      </c>
      <c r="C150" t="s">
        <v>57</v>
      </c>
      <c r="D150" s="6">
        <v>42760.029999999977</v>
      </c>
      <c r="E150" s="7">
        <f>D150+$Y$10</f>
        <v>36505.029999999977</v>
      </c>
      <c r="F150" s="8">
        <v>185</v>
      </c>
      <c r="G150" s="8">
        <v>-1</v>
      </c>
      <c r="H150" s="8">
        <v>92.502348164140045</v>
      </c>
      <c r="I150" s="8">
        <v>92.502348164140045</v>
      </c>
      <c r="J150" s="8">
        <v>33293.924725398923</v>
      </c>
      <c r="K150" s="8">
        <v>32525.725847453861</v>
      </c>
      <c r="L150" s="8">
        <v>33419.524977467147</v>
      </c>
      <c r="M150" s="8">
        <v>32389.899826769491</v>
      </c>
      <c r="N150" s="8">
        <v>-46.74</v>
      </c>
      <c r="O150" s="8">
        <v>-47.74</v>
      </c>
      <c r="P150" s="8">
        <f>D150-F150/2</f>
        <v>42667.529999999977</v>
      </c>
      <c r="Q150" s="8">
        <f>D150+F150/2</f>
        <v>42852.529999999977</v>
      </c>
      <c r="R150" s="9">
        <f>J150*$AB$7+K150*$AC$7</f>
        <v>39328.851245179918</v>
      </c>
      <c r="S150" s="9">
        <f>K150*$AB$7-J150*$AC$7+$Z$8</f>
        <v>24892.764516195632</v>
      </c>
      <c r="T150" s="9">
        <f>L150*$AB$7+M150*$AC$7</f>
        <v>39423.467012774476</v>
      </c>
      <c r="U150" s="9">
        <f>M150*$AB$7-L150*$AC$7+$Z$8</f>
        <v>24733.792859171353</v>
      </c>
      <c r="V150" s="9">
        <f>N150+$Z$7</f>
        <v>-58.74</v>
      </c>
      <c r="W150" s="9">
        <f>O150+$Z$7</f>
        <v>-59.74</v>
      </c>
    </row>
    <row r="151" spans="1:23" x14ac:dyDescent="0.25">
      <c r="A151" t="s">
        <v>37</v>
      </c>
      <c r="B151" t="s">
        <v>323</v>
      </c>
      <c r="C151" t="s">
        <v>1787</v>
      </c>
      <c r="D151" s="6">
        <v>42992.529999999977</v>
      </c>
      <c r="E151" s="7">
        <f>D151+$Y$10</f>
        <v>36737.529999999977</v>
      </c>
      <c r="F151" s="8">
        <v>220</v>
      </c>
      <c r="G151" s="8">
        <v>0</v>
      </c>
      <c r="H151" s="8">
        <v>110</v>
      </c>
      <c r="I151" s="8">
        <v>110</v>
      </c>
      <c r="J151" s="8">
        <v>33439.699857156003</v>
      </c>
      <c r="K151" s="8">
        <v>32367.696803787469</v>
      </c>
      <c r="L151" s="8">
        <v>33587.648974874239</v>
      </c>
      <c r="M151" s="8">
        <v>32204.87463525261</v>
      </c>
      <c r="N151" s="8">
        <v>-47.74</v>
      </c>
      <c r="O151" s="8">
        <v>-47.74</v>
      </c>
      <c r="P151" s="8">
        <f>D151-F151/2</f>
        <v>42882.529999999977</v>
      </c>
      <c r="Q151" s="8">
        <f>D151+F151/2</f>
        <v>43102.529999999977</v>
      </c>
      <c r="R151" s="9">
        <f>J151*$AB$7+K151*$AC$7</f>
        <v>39438.584754887765</v>
      </c>
      <c r="S151" s="9">
        <f>K151*$AB$7-J151*$AC$7+$Z$8</f>
        <v>24707.880432164293</v>
      </c>
      <c r="T151" s="9">
        <f>L151*$AB$7+M151*$AC$7</f>
        <v>39549.448197051846</v>
      </c>
      <c r="U151" s="9">
        <f>M151*$AB$7-L151*$AC$7+$Z$8</f>
        <v>24517.855967445852</v>
      </c>
      <c r="V151" s="9">
        <f>N151+$Z$7</f>
        <v>-59.74</v>
      </c>
      <c r="W151" s="9">
        <f>O151+$Z$7</f>
        <v>-59.74</v>
      </c>
    </row>
    <row r="152" spans="1:23" x14ac:dyDescent="0.25">
      <c r="A152" t="s">
        <v>54</v>
      </c>
      <c r="B152" t="s">
        <v>324</v>
      </c>
      <c r="C152" t="s">
        <v>198</v>
      </c>
      <c r="D152" s="6">
        <v>43352.529999999977</v>
      </c>
      <c r="E152" s="7">
        <f>D152+$Y$10</f>
        <v>37097.529999999977</v>
      </c>
      <c r="F152" s="8">
        <v>140</v>
      </c>
      <c r="G152" s="8">
        <v>0.24</v>
      </c>
      <c r="H152" s="8">
        <v>70.000102351632648</v>
      </c>
      <c r="I152" s="8">
        <v>70.000102351632648</v>
      </c>
      <c r="J152" s="8">
        <v>33708.698253007336</v>
      </c>
      <c r="K152" s="8">
        <v>32071.656497360451</v>
      </c>
      <c r="L152" s="8">
        <v>33803.064424793243</v>
      </c>
      <c r="M152" s="8">
        <v>31968.239878946952</v>
      </c>
      <c r="N152" s="8">
        <v>-47.74</v>
      </c>
      <c r="O152" s="8">
        <v>-47.5</v>
      </c>
      <c r="P152" s="8">
        <f>D152-F152/2</f>
        <v>43282.529999999977</v>
      </c>
      <c r="Q152" s="8">
        <f>D152+F152/2</f>
        <v>43422.529999999977</v>
      </c>
      <c r="R152" s="9">
        <f>J152*$AB$7+K152*$AC$7</f>
        <v>39640.154649731543</v>
      </c>
      <c r="S152" s="9">
        <f>K152*$AB$7-J152*$AC$7+$Z$8</f>
        <v>24362.381405403488</v>
      </c>
      <c r="T152" s="9">
        <f>L152*$AB$7+M152*$AC$7</f>
        <v>39710.957170261361</v>
      </c>
      <c r="U152" s="9">
        <f>M152*$AB$7-L152*$AC$7+$Z$8</f>
        <v>24241.604857894316</v>
      </c>
      <c r="V152" s="9">
        <f>N152+$Z$7</f>
        <v>-59.74</v>
      </c>
      <c r="W152" s="9">
        <f>O152+$Z$7</f>
        <v>-59.5</v>
      </c>
    </row>
    <row r="153" spans="1:23" x14ac:dyDescent="0.25">
      <c r="A153" t="s">
        <v>37</v>
      </c>
      <c r="B153" t="s">
        <v>325</v>
      </c>
      <c r="C153" t="s">
        <v>1792</v>
      </c>
      <c r="D153" s="6">
        <v>43552.529999999977</v>
      </c>
      <c r="E153" s="7">
        <f>D153+$Y$10</f>
        <v>37297.529999999977</v>
      </c>
      <c r="F153" s="8">
        <v>220</v>
      </c>
      <c r="G153" s="8">
        <v>0</v>
      </c>
      <c r="H153" s="8">
        <v>110</v>
      </c>
      <c r="I153" s="8">
        <v>110</v>
      </c>
      <c r="J153" s="8">
        <v>33816.576228945552</v>
      </c>
      <c r="K153" s="8">
        <v>31953.49433221075</v>
      </c>
      <c r="L153" s="8">
        <v>33965.206074620997</v>
      </c>
      <c r="M153" s="8">
        <v>31791.293318112519</v>
      </c>
      <c r="N153" s="8">
        <v>-47.5</v>
      </c>
      <c r="O153" s="8">
        <v>-47.5</v>
      </c>
      <c r="P153" s="8">
        <f>D153-F153/2</f>
        <v>43442.529999999977</v>
      </c>
      <c r="Q153" s="8">
        <f>D153+F153/2</f>
        <v>43662.529999999977</v>
      </c>
      <c r="R153" s="9">
        <f>J153*$AB$7+K153*$AC$7</f>
        <v>39721.107937520566</v>
      </c>
      <c r="S153" s="9">
        <f>K153*$AB$7-J153*$AC$7+$Z$8</f>
        <v>24224.372274685484</v>
      </c>
      <c r="T153" s="9">
        <f>L153*$AB$7+M153*$AC$7</f>
        <v>39832.766377371918</v>
      </c>
      <c r="U153" s="9">
        <f>M153*$AB$7-L153*$AC$7+$Z$8</f>
        <v>24034.813859388345</v>
      </c>
      <c r="V153" s="9">
        <f>N153+$Z$7</f>
        <v>-59.5</v>
      </c>
      <c r="W153" s="9">
        <f>O153+$Z$7</f>
        <v>-59.5</v>
      </c>
    </row>
    <row r="154" spans="1:23" x14ac:dyDescent="0.25">
      <c r="A154" t="s">
        <v>54</v>
      </c>
      <c r="B154" t="s">
        <v>326</v>
      </c>
      <c r="C154" t="s">
        <v>197</v>
      </c>
      <c r="D154" s="6">
        <v>43742.529999999977</v>
      </c>
      <c r="E154" s="7">
        <f>D154+$Y$10</f>
        <v>37487.529999999977</v>
      </c>
      <c r="F154" s="8">
        <v>140</v>
      </c>
      <c r="G154" s="8">
        <v>0.24</v>
      </c>
      <c r="H154" s="8">
        <v>70.000102351632648</v>
      </c>
      <c r="I154" s="8">
        <v>70.000102351632648</v>
      </c>
      <c r="J154" s="8">
        <v>33971.961976697152</v>
      </c>
      <c r="K154" s="8">
        <v>31783.920544744418</v>
      </c>
      <c r="L154" s="8">
        <v>34066.760509863001</v>
      </c>
      <c r="M154" s="8">
        <v>31680.900112541811</v>
      </c>
      <c r="N154" s="8">
        <v>-47.5</v>
      </c>
      <c r="O154" s="8">
        <v>-47.26</v>
      </c>
      <c r="P154" s="8">
        <f>D154-F154/2</f>
        <v>43672.529999999977</v>
      </c>
      <c r="Q154" s="8">
        <f>D154+F154/2</f>
        <v>43812.529999999977</v>
      </c>
      <c r="R154" s="9">
        <f>J154*$AB$7+K154*$AC$7</f>
        <v>39837.841761001524</v>
      </c>
      <c r="S154" s="9">
        <f>K154*$AB$7-J154*$AC$7+$Z$8</f>
        <v>24026.197567783933</v>
      </c>
      <c r="T154" s="9">
        <f>L154*$AB$7+M154*$AC$7</f>
        <v>39909.149566522763</v>
      </c>
      <c r="U154" s="9">
        <f>M154*$AB$7-L154*$AC$7+$Z$8</f>
        <v>23905.718655880835</v>
      </c>
      <c r="V154" s="9">
        <f>N154+$Z$7</f>
        <v>-59.5</v>
      </c>
      <c r="W154" s="9">
        <f>O154+$Z$7</f>
        <v>-59.26</v>
      </c>
    </row>
    <row r="155" spans="1:23" x14ac:dyDescent="0.25">
      <c r="A155" t="s">
        <v>41</v>
      </c>
      <c r="B155" t="s">
        <v>327</v>
      </c>
      <c r="C155" t="s">
        <v>46</v>
      </c>
      <c r="D155" s="6">
        <v>43847.529999999977</v>
      </c>
      <c r="E155" s="7">
        <f>D155+$Y$10</f>
        <v>37592.529999999977</v>
      </c>
      <c r="F155" s="8">
        <v>25</v>
      </c>
      <c r="G155" s="8">
        <v>0</v>
      </c>
      <c r="H155" s="8">
        <v>12.5</v>
      </c>
      <c r="I155" s="8">
        <v>12.5</v>
      </c>
      <c r="J155" s="8">
        <v>34082.030642727143</v>
      </c>
      <c r="K155" s="8">
        <v>31664.375190686871</v>
      </c>
      <c r="L155" s="8">
        <v>34098.997457020618</v>
      </c>
      <c r="M155" s="8">
        <v>31646.014166403609</v>
      </c>
      <c r="N155" s="8">
        <v>-47.26</v>
      </c>
      <c r="O155" s="8">
        <v>-47.26</v>
      </c>
      <c r="P155" s="8">
        <f>D155-F155/2</f>
        <v>43835.029999999977</v>
      </c>
      <c r="Q155" s="8">
        <f>D155+F155/2</f>
        <v>43860.029999999977</v>
      </c>
      <c r="R155" s="9">
        <f>J155*$AB$7+K155*$AC$7</f>
        <v>39920.650285903219</v>
      </c>
      <c r="S155" s="9">
        <f>K155*$AB$7-J155*$AC$7+$Z$8</f>
        <v>23886.380004073319</v>
      </c>
      <c r="T155" s="9">
        <f>L155*$AB$7+M155*$AC$7</f>
        <v>39933.428862992601</v>
      </c>
      <c r="U155" s="9">
        <f>M155*$AB$7-L155*$AC$7+$Z$8</f>
        <v>23864.892613176082</v>
      </c>
      <c r="V155" s="9">
        <f>N155+$Z$7</f>
        <v>-59.26</v>
      </c>
      <c r="W155" s="9">
        <f>O155+$Z$7</f>
        <v>-59.26</v>
      </c>
    </row>
    <row r="156" spans="1:23" x14ac:dyDescent="0.25">
      <c r="A156" t="s">
        <v>37</v>
      </c>
      <c r="B156" t="s">
        <v>1837</v>
      </c>
      <c r="C156" t="s">
        <v>1815</v>
      </c>
      <c r="D156" s="6">
        <v>43917.529999999977</v>
      </c>
      <c r="E156" s="7">
        <f>D156+$Y$10</f>
        <v>37662.529999999977</v>
      </c>
      <c r="F156" s="8">
        <v>115</v>
      </c>
      <c r="G156" s="8">
        <v>0</v>
      </c>
      <c r="H156" s="8">
        <v>57.499999999999993</v>
      </c>
      <c r="I156" s="8">
        <v>57.499999999999993</v>
      </c>
      <c r="J156" s="8">
        <v>34098.997457020618</v>
      </c>
      <c r="K156" s="8">
        <v>31646.014166403609</v>
      </c>
      <c r="L156" s="8">
        <v>34177.04480277063</v>
      </c>
      <c r="M156" s="8">
        <v>31561.553454700599</v>
      </c>
      <c r="N156" s="8">
        <v>-47.26</v>
      </c>
      <c r="O156" s="8">
        <v>-47.26</v>
      </c>
      <c r="P156" s="8">
        <f>D156-F156/2</f>
        <v>43860.029999999977</v>
      </c>
      <c r="Q156" s="8">
        <f>D156+F156/2</f>
        <v>43975.029999999977</v>
      </c>
      <c r="R156" s="9">
        <f>J156*$AB$7+K156*$AC$7</f>
        <v>39933.428862992601</v>
      </c>
      <c r="S156" s="9">
        <f>K156*$AB$7-J156*$AC$7+$Z$8</f>
        <v>23864.892613176082</v>
      </c>
      <c r="T156" s="9">
        <f>L156*$AB$7+M156*$AC$7</f>
        <v>39992.210317603771</v>
      </c>
      <c r="U156" s="9">
        <f>M156*$AB$7-L156*$AC$7+$Z$8</f>
        <v>23766.050615048789</v>
      </c>
      <c r="V156" s="9">
        <f>N156+$Z$7</f>
        <v>-59.26</v>
      </c>
      <c r="W156" s="9">
        <f>O156+$Z$7</f>
        <v>-59.26</v>
      </c>
    </row>
    <row r="157" spans="1:23" x14ac:dyDescent="0.25">
      <c r="A157" t="s">
        <v>37</v>
      </c>
      <c r="B157" t="s">
        <v>328</v>
      </c>
      <c r="C157" t="s">
        <v>1791</v>
      </c>
      <c r="D157" s="6">
        <v>44102.529999999977</v>
      </c>
      <c r="E157" s="7">
        <f>D157+$Y$10</f>
        <v>37847.529999999977</v>
      </c>
      <c r="F157" s="8">
        <v>220</v>
      </c>
      <c r="G157" s="8">
        <v>0</v>
      </c>
      <c r="H157" s="8">
        <v>110</v>
      </c>
      <c r="I157" s="8">
        <v>110</v>
      </c>
      <c r="J157" s="8">
        <v>34188.921572776067</v>
      </c>
      <c r="K157" s="8">
        <v>31548.700737702318</v>
      </c>
      <c r="L157" s="8">
        <v>34338.229538558713</v>
      </c>
      <c r="M157" s="8">
        <v>31387.12372400962</v>
      </c>
      <c r="N157" s="8">
        <v>-47.26</v>
      </c>
      <c r="O157" s="8">
        <v>-47.26</v>
      </c>
      <c r="P157" s="8">
        <f>D157-F157/2</f>
        <v>43992.529999999977</v>
      </c>
      <c r="Q157" s="8">
        <f>D157+F157/2</f>
        <v>44212.529999999977</v>
      </c>
      <c r="R157" s="9">
        <f>J157*$AB$7+K157*$AC$7</f>
        <v>40001.155321566344</v>
      </c>
      <c r="S157" s="9">
        <f>K157*$AB$7-J157*$AC$7+$Z$8</f>
        <v>23751.009441420731</v>
      </c>
      <c r="T157" s="9">
        <f>L157*$AB$7+M157*$AC$7</f>
        <v>40113.606799952948</v>
      </c>
      <c r="U157" s="9">
        <f>M157*$AB$7-L157*$AC$7+$Z$8</f>
        <v>23561.920401525051</v>
      </c>
      <c r="V157" s="9">
        <f>N157+$Z$7</f>
        <v>-59.26</v>
      </c>
      <c r="W157" s="9">
        <f>O157+$Z$7</f>
        <v>-59.26</v>
      </c>
    </row>
    <row r="158" spans="1:23" x14ac:dyDescent="0.25">
      <c r="A158" t="s">
        <v>37</v>
      </c>
      <c r="B158" t="s">
        <v>1707</v>
      </c>
      <c r="C158" t="s">
        <v>1701</v>
      </c>
      <c r="D158" s="6">
        <v>44630.029999999977</v>
      </c>
      <c r="E158" s="7">
        <f>D158+$Y$10</f>
        <v>38375.029999999977</v>
      </c>
      <c r="F158" s="8">
        <v>775.00000000000011</v>
      </c>
      <c r="G158" s="8">
        <v>-5.48</v>
      </c>
      <c r="H158" s="8">
        <v>387.76848365843779</v>
      </c>
      <c r="I158" s="8">
        <v>387.76848365843779</v>
      </c>
      <c r="J158" s="8">
        <v>34358.589715710877</v>
      </c>
      <c r="K158" s="8">
        <v>31365.09049486971</v>
      </c>
      <c r="L158" s="8">
        <v>34856.525350206837</v>
      </c>
      <c r="M158" s="8">
        <v>30771.673913578481</v>
      </c>
      <c r="N158" s="8">
        <v>-47.26</v>
      </c>
      <c r="O158" s="8">
        <v>-52.739999999999988</v>
      </c>
      <c r="P158" s="8">
        <f>D158-F158/2</f>
        <v>44242.529999999977</v>
      </c>
      <c r="Q158" s="8">
        <f>D158+F158/2</f>
        <v>45017.529999999977</v>
      </c>
      <c r="R158" s="9">
        <f>J158*$AB$7+K158*$AC$7</f>
        <v>40128.941092460198</v>
      </c>
      <c r="S158" s="9">
        <f>K158*$AB$7-J158*$AC$7+$Z$8</f>
        <v>23536.135532448374</v>
      </c>
      <c r="T158" s="9">
        <f>L158*$AB$7+M158*$AC$7</f>
        <v>40492.617393886736</v>
      </c>
      <c r="U158" s="9">
        <f>M158*$AB$7-L158*$AC$7+$Z$8</f>
        <v>22852.159887536236</v>
      </c>
      <c r="V158" s="9">
        <f>N158+$Z$7</f>
        <v>-59.26</v>
      </c>
      <c r="W158" s="9">
        <f>O158+$Z$7</f>
        <v>-64.739999999999981</v>
      </c>
    </row>
    <row r="159" spans="1:23" x14ac:dyDescent="0.25">
      <c r="A159" t="s">
        <v>50</v>
      </c>
      <c r="B159" t="s">
        <v>1089</v>
      </c>
      <c r="C159" t="s">
        <v>1080</v>
      </c>
      <c r="D159" s="6">
        <v>44630.029999999948</v>
      </c>
      <c r="E159" s="7">
        <f>D159+$Y$10</f>
        <v>38375.029999999948</v>
      </c>
      <c r="F159" s="8">
        <v>0</v>
      </c>
      <c r="G159" s="8">
        <v>0</v>
      </c>
      <c r="H159" s="8">
        <v>0</v>
      </c>
      <c r="I159" s="8">
        <v>0</v>
      </c>
      <c r="J159" s="8">
        <v>34615.451856758198</v>
      </c>
      <c r="K159" s="8">
        <v>31075.00632841251</v>
      </c>
      <c r="L159" s="8">
        <v>34615.451856758198</v>
      </c>
      <c r="M159" s="8">
        <v>31075.00632841251</v>
      </c>
      <c r="N159" s="8">
        <v>-49.999999999999993</v>
      </c>
      <c r="O159" s="8">
        <v>-49.999999999999993</v>
      </c>
      <c r="P159" s="8">
        <f>D159-F159/2</f>
        <v>44630.029999999948</v>
      </c>
      <c r="Q159" s="8">
        <f>D159+F159/2</f>
        <v>44630.029999999948</v>
      </c>
      <c r="R159" s="9">
        <f>J159*$AB$7+K159*$AC$7</f>
        <v>40319.878289917404</v>
      </c>
      <c r="S159" s="9">
        <f>K159*$AB$7-J159*$AC$7+$Z$8</f>
        <v>23198.98575896518</v>
      </c>
      <c r="T159" s="9">
        <f>L159*$AB$7+M159*$AC$7</f>
        <v>40319.878289917404</v>
      </c>
      <c r="U159" s="9">
        <f>M159*$AB$7-L159*$AC$7+$Z$8</f>
        <v>23198.98575896518</v>
      </c>
      <c r="V159" s="9">
        <f>N159+$Z$7</f>
        <v>-61.999999999999993</v>
      </c>
      <c r="W159" s="9">
        <f>O159+$Z$7</f>
        <v>-61.999999999999993</v>
      </c>
    </row>
    <row r="160" spans="1:23" x14ac:dyDescent="0.25">
      <c r="A160" t="s">
        <v>37</v>
      </c>
      <c r="B160" t="s">
        <v>329</v>
      </c>
      <c r="C160" t="s">
        <v>1787</v>
      </c>
      <c r="D160" s="6">
        <v>45157.529999999977</v>
      </c>
      <c r="E160" s="7">
        <f>D160+$Y$10</f>
        <v>38902.529999999977</v>
      </c>
      <c r="F160" s="8">
        <v>220</v>
      </c>
      <c r="G160" s="8">
        <v>0</v>
      </c>
      <c r="H160" s="8">
        <v>110</v>
      </c>
      <c r="I160" s="8">
        <v>110</v>
      </c>
      <c r="J160" s="8">
        <v>34874.68833742827</v>
      </c>
      <c r="K160" s="8">
        <v>30747.797023178049</v>
      </c>
      <c r="L160" s="8">
        <v>35007.883577052089</v>
      </c>
      <c r="M160" s="8">
        <v>30572.699826908229</v>
      </c>
      <c r="N160" s="8">
        <v>-52.739999999999988</v>
      </c>
      <c r="O160" s="8">
        <v>-52.739999999999988</v>
      </c>
      <c r="P160" s="8">
        <f>D160-F160/2</f>
        <v>45047.529999999977</v>
      </c>
      <c r="Q160" s="8">
        <f>D160+F160/2</f>
        <v>45267.529999999977</v>
      </c>
      <c r="R160" s="9">
        <f>J160*$AB$7+K160*$AC$7</f>
        <v>40505.419191604909</v>
      </c>
      <c r="S160" s="9">
        <f>K160*$AB$7-J160*$AC$7+$Z$8</f>
        <v>22825.028467094555</v>
      </c>
      <c r="T160" s="9">
        <f>L160*$AB$7+M160*$AC$7</f>
        <v>40599.299041538208</v>
      </c>
      <c r="U160" s="9">
        <f>M160*$AB$7-L160*$AC$7+$Z$8</f>
        <v>22626.064717188954</v>
      </c>
      <c r="V160" s="9">
        <f>N160+$Z$7</f>
        <v>-64.739999999999981</v>
      </c>
      <c r="W160" s="9">
        <f>O160+$Z$7</f>
        <v>-64.739999999999981</v>
      </c>
    </row>
    <row r="161" spans="1:23" x14ac:dyDescent="0.25">
      <c r="A161" t="s">
        <v>54</v>
      </c>
      <c r="B161" t="s">
        <v>330</v>
      </c>
      <c r="C161" t="s">
        <v>198</v>
      </c>
      <c r="D161" s="6">
        <v>45517.529999999977</v>
      </c>
      <c r="E161" s="7">
        <f>D161+$Y$10</f>
        <v>39262.529999999977</v>
      </c>
      <c r="F161" s="8">
        <v>140</v>
      </c>
      <c r="G161" s="8">
        <v>0.24</v>
      </c>
      <c r="H161" s="8">
        <v>70.000102351632648</v>
      </c>
      <c r="I161" s="8">
        <v>70.000102351632648</v>
      </c>
      <c r="J161" s="8">
        <v>35116.86150038067</v>
      </c>
      <c r="K161" s="8">
        <v>30429.438484505641</v>
      </c>
      <c r="L161" s="8">
        <v>35201.855228202723</v>
      </c>
      <c r="M161" s="8">
        <v>30318.190843755281</v>
      </c>
      <c r="N161" s="8">
        <v>-52.739999999999988</v>
      </c>
      <c r="O161" s="8">
        <v>-52.499999999999993</v>
      </c>
      <c r="P161" s="8">
        <f>D161-F161/2</f>
        <v>45447.529999999977</v>
      </c>
      <c r="Q161" s="8">
        <f>D161+F161/2</f>
        <v>45587.529999999977</v>
      </c>
      <c r="R161" s="9">
        <f>J161*$AB$7+K161*$AC$7</f>
        <v>40676.109827847271</v>
      </c>
      <c r="S161" s="9">
        <f>K161*$AB$7-J161*$AC$7+$Z$8</f>
        <v>22463.276194538899</v>
      </c>
      <c r="T161" s="9">
        <f>L161*$AB$7+M161*$AC$7</f>
        <v>40736.116553705942</v>
      </c>
      <c r="U161" s="9">
        <f>M161*$AB$7-L161*$AC$7+$Z$8</f>
        <v>22336.788391991257</v>
      </c>
      <c r="V161" s="9">
        <f>N161+$Z$7</f>
        <v>-64.739999999999981</v>
      </c>
      <c r="W161" s="9">
        <f>O161+$Z$7</f>
        <v>-64.5</v>
      </c>
    </row>
    <row r="162" spans="1:23" x14ac:dyDescent="0.25">
      <c r="A162" t="s">
        <v>37</v>
      </c>
      <c r="B162" t="s">
        <v>331</v>
      </c>
      <c r="C162" t="s">
        <v>1792</v>
      </c>
      <c r="D162" s="6">
        <v>45717.529999999977</v>
      </c>
      <c r="E162" s="7">
        <f>D162+$Y$10</f>
        <v>39462.529999999977</v>
      </c>
      <c r="F162" s="8">
        <v>220</v>
      </c>
      <c r="G162" s="8">
        <v>0</v>
      </c>
      <c r="H162" s="8">
        <v>110</v>
      </c>
      <c r="I162" s="8">
        <v>110</v>
      </c>
      <c r="J162" s="8">
        <v>35214.030456782901</v>
      </c>
      <c r="K162" s="8">
        <v>30302.323776949459</v>
      </c>
      <c r="L162" s="8">
        <v>35347.957971164818</v>
      </c>
      <c r="M162" s="8">
        <v>30127.786042085379</v>
      </c>
      <c r="N162" s="8">
        <v>-52.499999999999993</v>
      </c>
      <c r="O162" s="8">
        <v>-52.499999999999993</v>
      </c>
      <c r="P162" s="8">
        <f>D162-F162/2</f>
        <v>45607.529999999977</v>
      </c>
      <c r="Q162" s="8">
        <f>D162+F162/2</f>
        <v>45827.529999999977</v>
      </c>
      <c r="R162" s="9">
        <f>J162*$AB$7+K162*$AC$7</f>
        <v>40744.726775642106</v>
      </c>
      <c r="S162" s="9">
        <f>K162*$AB$7-J162*$AC$7+$Z$8</f>
        <v>22318.736686304259</v>
      </c>
      <c r="T162" s="9">
        <f>L162*$AB$7+M162*$AC$7</f>
        <v>40839.439216939929</v>
      </c>
      <c r="U162" s="9">
        <f>M162*$AB$7-L162*$AC$7+$Z$8</f>
        <v>22120.167923747282</v>
      </c>
      <c r="V162" s="9">
        <f>N162+$Z$7</f>
        <v>-64.5</v>
      </c>
      <c r="W162" s="9">
        <f>O162+$Z$7</f>
        <v>-64.5</v>
      </c>
    </row>
    <row r="163" spans="1:23" x14ac:dyDescent="0.25">
      <c r="A163" t="s">
        <v>54</v>
      </c>
      <c r="B163" t="s">
        <v>332</v>
      </c>
      <c r="C163" t="s">
        <v>197</v>
      </c>
      <c r="D163" s="6">
        <v>45907.52999999997</v>
      </c>
      <c r="E163" s="7">
        <f>D163+$Y$10</f>
        <v>39652.52999999997</v>
      </c>
      <c r="F163" s="8">
        <v>140</v>
      </c>
      <c r="G163" s="8">
        <v>0.24</v>
      </c>
      <c r="H163" s="8">
        <v>70.000102351632648</v>
      </c>
      <c r="I163" s="8">
        <v>70.000102351632648</v>
      </c>
      <c r="J163" s="8">
        <v>35354.045585454907</v>
      </c>
      <c r="K163" s="8">
        <v>30119.85250868247</v>
      </c>
      <c r="L163" s="8">
        <v>35439.504559294801</v>
      </c>
      <c r="M163" s="8">
        <v>30008.96186375765</v>
      </c>
      <c r="N163" s="8">
        <v>-52.499999999999993</v>
      </c>
      <c r="O163" s="8">
        <v>-52.259999999999991</v>
      </c>
      <c r="P163" s="8">
        <f>D163-F163/2</f>
        <v>45837.52999999997</v>
      </c>
      <c r="Q163" s="8">
        <f>D163+F163/2</f>
        <v>45977.52999999997</v>
      </c>
      <c r="R163" s="9">
        <f>J163*$AB$7+K163*$AC$7</f>
        <v>40843.744327908018</v>
      </c>
      <c r="S163" s="9">
        <f>K163*$AB$7-J163*$AC$7+$Z$8</f>
        <v>22111.142070903788</v>
      </c>
      <c r="T163" s="9">
        <f>L163*$AB$7+M163*$AC$7</f>
        <v>40904.280356648487</v>
      </c>
      <c r="U163" s="9">
        <f>M163*$AB$7-L163*$AC$7+$Z$8</f>
        <v>21984.906732880147</v>
      </c>
      <c r="V163" s="9">
        <f>N163+$Z$7</f>
        <v>-64.5</v>
      </c>
      <c r="W163" s="9">
        <f>O163+$Z$7</f>
        <v>-64.259999999999991</v>
      </c>
    </row>
    <row r="164" spans="1:23" x14ac:dyDescent="0.25">
      <c r="A164" t="s">
        <v>41</v>
      </c>
      <c r="B164" t="s">
        <v>333</v>
      </c>
      <c r="C164" t="s">
        <v>46</v>
      </c>
      <c r="D164" s="6">
        <v>46012.529999999977</v>
      </c>
      <c r="E164" s="7">
        <f>D164+$Y$10</f>
        <v>39757.529999999977</v>
      </c>
      <c r="F164" s="8">
        <v>25</v>
      </c>
      <c r="G164" s="8">
        <v>0</v>
      </c>
      <c r="H164" s="8">
        <v>12.5</v>
      </c>
      <c r="I164" s="8">
        <v>12.5</v>
      </c>
      <c r="J164" s="8">
        <v>35453.27634285509</v>
      </c>
      <c r="K164" s="8">
        <v>29991.16894444776</v>
      </c>
      <c r="L164" s="8">
        <v>35468.578324588751</v>
      </c>
      <c r="M164" s="8">
        <v>29971.39903410343</v>
      </c>
      <c r="N164" s="8">
        <v>-52.259999999999991</v>
      </c>
      <c r="O164" s="8">
        <v>-52.259999999999991</v>
      </c>
      <c r="P164" s="8">
        <f>D164-F164/2</f>
        <v>46000.029999999977</v>
      </c>
      <c r="Q164" s="8">
        <f>D164+F164/2</f>
        <v>46025.029999999977</v>
      </c>
      <c r="R164" s="9">
        <f>J164*$AB$7+K164*$AC$7</f>
        <v>40914.051837757506</v>
      </c>
      <c r="S164" s="9">
        <f>K164*$AB$7-J164*$AC$7+$Z$8</f>
        <v>21964.63931674153</v>
      </c>
      <c r="T164" s="9">
        <f>L164*$AB$7+M164*$AC$7</f>
        <v>40924.909038989754</v>
      </c>
      <c r="U164" s="9">
        <f>M164*$AB$7-L164*$AC$7+$Z$8</f>
        <v>21942.119965476395</v>
      </c>
      <c r="V164" s="9">
        <f>N164+$Z$7</f>
        <v>-64.259999999999991</v>
      </c>
      <c r="W164" s="9">
        <f>O164+$Z$7</f>
        <v>-64.259999999999991</v>
      </c>
    </row>
    <row r="165" spans="1:23" x14ac:dyDescent="0.25">
      <c r="A165" t="s">
        <v>37</v>
      </c>
      <c r="B165" t="s">
        <v>1836</v>
      </c>
      <c r="C165" t="s">
        <v>1815</v>
      </c>
      <c r="D165" s="6">
        <v>46082.52999999997</v>
      </c>
      <c r="E165" s="7">
        <f>D165+$Y$10</f>
        <v>39827.52999999997</v>
      </c>
      <c r="F165" s="8">
        <v>115</v>
      </c>
      <c r="G165" s="8">
        <v>0</v>
      </c>
      <c r="H165" s="8">
        <v>57.499999999999993</v>
      </c>
      <c r="I165" s="8">
        <v>57.499999999999993</v>
      </c>
      <c r="J165" s="8">
        <v>35468.578324588751</v>
      </c>
      <c r="K165" s="8">
        <v>29971.39903410343</v>
      </c>
      <c r="L165" s="8">
        <v>35538.967440563567</v>
      </c>
      <c r="M165" s="8">
        <v>29880.457446519511</v>
      </c>
      <c r="N165" s="8">
        <v>-52.259999999999991</v>
      </c>
      <c r="O165" s="8">
        <v>-52.259999999999991</v>
      </c>
      <c r="P165" s="8">
        <f>D165-F165/2</f>
        <v>46025.02999999997</v>
      </c>
      <c r="Q165" s="8">
        <f>D165+F165/2</f>
        <v>46140.02999999997</v>
      </c>
      <c r="R165" s="9">
        <f>J165*$AB$7+K165*$AC$7</f>
        <v>40924.909038989754</v>
      </c>
      <c r="S165" s="9">
        <f>K165*$AB$7-J165*$AC$7+$Z$8</f>
        <v>21942.119965476395</v>
      </c>
      <c r="T165" s="9">
        <f>L165*$AB$7+M165*$AC$7</f>
        <v>40974.85216465807</v>
      </c>
      <c r="U165" s="9">
        <f>M165*$AB$7-L165*$AC$7+$Z$8</f>
        <v>21838.530949656772</v>
      </c>
      <c r="V165" s="9">
        <f>N165+$Z$7</f>
        <v>-64.259999999999991</v>
      </c>
      <c r="W165" s="9">
        <f>O165+$Z$7</f>
        <v>-64.259999999999991</v>
      </c>
    </row>
    <row r="166" spans="1:23" x14ac:dyDescent="0.25">
      <c r="A166" t="s">
        <v>37</v>
      </c>
      <c r="B166" t="s">
        <v>334</v>
      </c>
      <c r="C166" t="s">
        <v>1791</v>
      </c>
      <c r="D166" s="6">
        <v>46267.52999999997</v>
      </c>
      <c r="E166" s="7">
        <f>D166+$Y$10</f>
        <v>40012.52999999997</v>
      </c>
      <c r="F166" s="8">
        <v>220</v>
      </c>
      <c r="G166" s="8">
        <v>0</v>
      </c>
      <c r="H166" s="8">
        <v>110</v>
      </c>
      <c r="I166" s="8">
        <v>110</v>
      </c>
      <c r="J166" s="8">
        <v>35549.678827777127</v>
      </c>
      <c r="K166" s="8">
        <v>29866.618509278491</v>
      </c>
      <c r="L166" s="8">
        <v>35684.336267033323</v>
      </c>
      <c r="M166" s="8">
        <v>29692.643298248389</v>
      </c>
      <c r="N166" s="8">
        <v>-52.259999999999991</v>
      </c>
      <c r="O166" s="8">
        <v>-52.259999999999991</v>
      </c>
      <c r="P166" s="8">
        <f>D166-F166/2</f>
        <v>46157.52999999997</v>
      </c>
      <c r="Q166" s="8">
        <f>D166+F166/2</f>
        <v>46377.52999999997</v>
      </c>
      <c r="R166" s="9">
        <f>J166*$AB$7+K166*$AC$7</f>
        <v>40982.452205520647</v>
      </c>
      <c r="S166" s="9">
        <f>K166*$AB$7-J166*$AC$7+$Z$8</f>
        <v>21822.767403771184</v>
      </c>
      <c r="T166" s="9">
        <f>L166*$AB$7+M166*$AC$7</f>
        <v>41077.99557636441</v>
      </c>
      <c r="U166" s="9">
        <f>M166*$AB$7-L166*$AC$7+$Z$8</f>
        <v>21624.597112637988</v>
      </c>
      <c r="V166" s="9">
        <f>N166+$Z$7</f>
        <v>-64.259999999999991</v>
      </c>
      <c r="W166" s="9">
        <f>O166+$Z$7</f>
        <v>-64.259999999999991</v>
      </c>
    </row>
    <row r="167" spans="1:23" x14ac:dyDescent="0.25">
      <c r="A167" t="s">
        <v>37</v>
      </c>
      <c r="B167" t="s">
        <v>1708</v>
      </c>
      <c r="C167" t="s">
        <v>1704</v>
      </c>
      <c r="D167" s="6">
        <v>46795.029999999977</v>
      </c>
      <c r="E167" s="7">
        <f>D167+$Y$10</f>
        <v>40540.029999999977</v>
      </c>
      <c r="F167" s="8">
        <v>775.00000000000011</v>
      </c>
      <c r="G167" s="8">
        <v>-5.48</v>
      </c>
      <c r="H167" s="8">
        <v>387.76848365843779</v>
      </c>
      <c r="I167" s="8">
        <v>387.76848365843779</v>
      </c>
      <c r="J167" s="8">
        <v>35702.698645113713</v>
      </c>
      <c r="K167" s="8">
        <v>29668.9194058352</v>
      </c>
      <c r="L167" s="8">
        <v>36147.019821288319</v>
      </c>
      <c r="M167" s="8">
        <v>29034.363003728129</v>
      </c>
      <c r="N167" s="8">
        <v>-52.259999999999991</v>
      </c>
      <c r="O167" s="8">
        <v>-57.739999999999988</v>
      </c>
      <c r="P167" s="8">
        <f>D167-F167/2</f>
        <v>46407.529999999977</v>
      </c>
      <c r="Q167" s="8">
        <f>D167+F167/2</f>
        <v>47182.529999999977</v>
      </c>
      <c r="R167" s="9">
        <f>J167*$AB$7+K167*$AC$7</f>
        <v>41091.024217843107</v>
      </c>
      <c r="S167" s="9">
        <f>K167*$AB$7-J167*$AC$7+$Z$8</f>
        <v>21597.573891119831</v>
      </c>
      <c r="T167" s="9">
        <f>L167*$AB$7+M167*$AC$7</f>
        <v>41393.704215792197</v>
      </c>
      <c r="U167" s="9">
        <f>M167*$AB$7-L167*$AC$7+$Z$8</f>
        <v>20884.504501863925</v>
      </c>
      <c r="V167" s="9">
        <f>N167+$Z$7</f>
        <v>-64.259999999999991</v>
      </c>
      <c r="W167" s="9">
        <f>O167+$Z$7</f>
        <v>-69.739999999999981</v>
      </c>
    </row>
    <row r="168" spans="1:23" x14ac:dyDescent="0.25">
      <c r="A168" t="s">
        <v>50</v>
      </c>
      <c r="B168" t="s">
        <v>1090</v>
      </c>
      <c r="C168" t="s">
        <v>1080</v>
      </c>
      <c r="D168" s="6">
        <v>46795.029999999919</v>
      </c>
      <c r="E168" s="7">
        <f>D168+$Y$10</f>
        <v>40540.029999999919</v>
      </c>
      <c r="F168" s="8">
        <v>0</v>
      </c>
      <c r="G168" s="8">
        <v>0</v>
      </c>
      <c r="H168" s="8">
        <v>0</v>
      </c>
      <c r="I168" s="8">
        <v>0</v>
      </c>
      <c r="J168" s="8">
        <v>35933.300847178652</v>
      </c>
      <c r="K168" s="8">
        <v>29357.552086523439</v>
      </c>
      <c r="L168" s="8">
        <v>35933.300847178652</v>
      </c>
      <c r="M168" s="8">
        <v>29357.552086523439</v>
      </c>
      <c r="N168" s="8">
        <v>-54.999999999999972</v>
      </c>
      <c r="O168" s="8">
        <v>-54.999999999999972</v>
      </c>
      <c r="P168" s="8">
        <f>D168-F168/2</f>
        <v>46795.029999999919</v>
      </c>
      <c r="Q168" s="8">
        <f>D168+F168/2</f>
        <v>46795.029999999919</v>
      </c>
      <c r="R168" s="9">
        <f>J168*$AB$7+K168*$AC$7</f>
        <v>41251.850302693354</v>
      </c>
      <c r="S168" s="9">
        <f>K168*$AB$7-J168*$AC$7+$Z$8</f>
        <v>21245.065801050496</v>
      </c>
      <c r="T168" s="9">
        <f>L168*$AB$7+M168*$AC$7</f>
        <v>41251.850302693354</v>
      </c>
      <c r="U168" s="9">
        <f>M168*$AB$7-L168*$AC$7+$Z$8</f>
        <v>21245.065801050496</v>
      </c>
      <c r="V168" s="9">
        <f>N168+$Z$7</f>
        <v>-66.999999999999972</v>
      </c>
      <c r="W168" s="9">
        <f>O168+$Z$7</f>
        <v>-66.999999999999972</v>
      </c>
    </row>
    <row r="169" spans="1:23" x14ac:dyDescent="0.25">
      <c r="A169" t="s">
        <v>37</v>
      </c>
      <c r="B169" t="s">
        <v>335</v>
      </c>
      <c r="C169" t="s">
        <v>1787</v>
      </c>
      <c r="D169" s="6">
        <v>47322.52999999997</v>
      </c>
      <c r="E169" s="7">
        <f>D169+$Y$10</f>
        <v>41067.52999999997</v>
      </c>
      <c r="F169" s="8">
        <v>220</v>
      </c>
      <c r="G169" s="8">
        <v>0</v>
      </c>
      <c r="H169" s="8">
        <v>110</v>
      </c>
      <c r="I169" s="8">
        <v>110</v>
      </c>
      <c r="J169" s="8">
        <v>36163.032684742459</v>
      </c>
      <c r="K169" s="8">
        <v>29008.993963462501</v>
      </c>
      <c r="L169" s="8">
        <v>36280.460350072841</v>
      </c>
      <c r="M169" s="8">
        <v>28822.954334847898</v>
      </c>
      <c r="N169" s="8">
        <v>-57.739999999999988</v>
      </c>
      <c r="O169" s="8">
        <v>-57.739999999999988</v>
      </c>
      <c r="P169" s="8">
        <f>D169-F169/2</f>
        <v>47212.52999999997</v>
      </c>
      <c r="Q169" s="8">
        <f>D169+F169/2</f>
        <v>47432.52999999997</v>
      </c>
      <c r="R169" s="9">
        <f>J169*$AB$7+K169*$AC$7</f>
        <v>41404.092639704693</v>
      </c>
      <c r="S169" s="9">
        <f>K169*$AB$7-J169*$AC$7+$Z$8</f>
        <v>20856.360574479597</v>
      </c>
      <c r="T169" s="9">
        <f>L169*$AB$7+M169*$AC$7</f>
        <v>41480.27441506301</v>
      </c>
      <c r="U169" s="9">
        <f>M169*$AB$7-L169*$AC$7+$Z$8</f>
        <v>20649.971773661193</v>
      </c>
      <c r="V169" s="9">
        <f>N169+$Z$7</f>
        <v>-69.739999999999981</v>
      </c>
      <c r="W169" s="9">
        <f>O169+$Z$7</f>
        <v>-69.739999999999981</v>
      </c>
    </row>
    <row r="170" spans="1:23" x14ac:dyDescent="0.25">
      <c r="A170" t="s">
        <v>54</v>
      </c>
      <c r="B170" t="s">
        <v>336</v>
      </c>
      <c r="C170" t="s">
        <v>198</v>
      </c>
      <c r="D170" s="6">
        <v>47682.52999999997</v>
      </c>
      <c r="E170" s="7">
        <f>D170+$Y$10</f>
        <v>41427.52999999997</v>
      </c>
      <c r="F170" s="8">
        <v>140</v>
      </c>
      <c r="G170" s="8">
        <v>0.24</v>
      </c>
      <c r="H170" s="8">
        <v>70.000102351632648</v>
      </c>
      <c r="I170" s="8">
        <v>70.000102351632648</v>
      </c>
      <c r="J170" s="8">
        <v>36376.537530797701</v>
      </c>
      <c r="K170" s="8">
        <v>28670.740093254139</v>
      </c>
      <c r="L170" s="8">
        <v>36451.511961066557</v>
      </c>
      <c r="M170" s="8">
        <v>28552.5080918862</v>
      </c>
      <c r="N170" s="8">
        <v>-57.739999999999988</v>
      </c>
      <c r="O170" s="8">
        <v>-57.499999999999993</v>
      </c>
      <c r="P170" s="8">
        <f>D170-F170/2</f>
        <v>47612.52999999997</v>
      </c>
      <c r="Q170" s="8">
        <f>D170+F170/2</f>
        <v>47752.52999999997</v>
      </c>
      <c r="R170" s="9">
        <f>J170*$AB$7+K170*$AC$7</f>
        <v>41542.604958538002</v>
      </c>
      <c r="S170" s="9">
        <f>K170*$AB$7-J170*$AC$7+$Z$8</f>
        <v>20481.108209355232</v>
      </c>
      <c r="T170" s="9">
        <f>L170*$AB$7+M170*$AC$7</f>
        <v>41591.359202308689</v>
      </c>
      <c r="U170" s="9">
        <f>M170*$AB$7-L170*$AC$7+$Z$8</f>
        <v>20349.871800321933</v>
      </c>
      <c r="V170" s="9">
        <f>N170+$Z$7</f>
        <v>-69.739999999999981</v>
      </c>
      <c r="W170" s="9">
        <f>O170+$Z$7</f>
        <v>-69.5</v>
      </c>
    </row>
    <row r="171" spans="1:23" x14ac:dyDescent="0.25">
      <c r="A171" t="s">
        <v>37</v>
      </c>
      <c r="B171" t="s">
        <v>337</v>
      </c>
      <c r="C171" t="s">
        <v>1788</v>
      </c>
      <c r="D171" s="6">
        <v>47882.52999999997</v>
      </c>
      <c r="E171" s="7">
        <f>D171+$Y$10</f>
        <v>41627.52999999997</v>
      </c>
      <c r="F171" s="8">
        <v>220</v>
      </c>
      <c r="G171" s="8">
        <v>0</v>
      </c>
      <c r="H171" s="8">
        <v>110</v>
      </c>
      <c r="I171" s="8">
        <v>110</v>
      </c>
      <c r="J171" s="8">
        <v>36462.2579532335</v>
      </c>
      <c r="K171" s="8">
        <v>28535.640262969941</v>
      </c>
      <c r="L171" s="8">
        <v>36580.463867069797</v>
      </c>
      <c r="M171" s="8">
        <v>28350.0941448911</v>
      </c>
      <c r="N171" s="8">
        <v>-57.499999999999993</v>
      </c>
      <c r="O171" s="8">
        <v>-57.499999999999993</v>
      </c>
      <c r="P171" s="8">
        <f>D171-F171/2</f>
        <v>47772.52999999997</v>
      </c>
      <c r="Q171" s="8">
        <f>D171+F171/2</f>
        <v>47992.52999999997</v>
      </c>
      <c r="R171" s="9">
        <f>J171*$AB$7+K171*$AC$7</f>
        <v>41598.363349933883</v>
      </c>
      <c r="S171" s="9">
        <f>K171*$AB$7-J171*$AC$7+$Z$8</f>
        <v>20331.138356536962</v>
      </c>
      <c r="T171" s="9">
        <f>L171*$AB$7+M171*$AC$7</f>
        <v>41675.408973810961</v>
      </c>
      <c r="U171" s="9">
        <f>M171*$AB$7-L171*$AC$7+$Z$8</f>
        <v>20125.07047490231</v>
      </c>
      <c r="V171" s="9">
        <f>N171+$Z$7</f>
        <v>-69.5</v>
      </c>
      <c r="W171" s="9">
        <f>O171+$Z$7</f>
        <v>-69.5</v>
      </c>
    </row>
    <row r="172" spans="1:23" x14ac:dyDescent="0.25">
      <c r="A172" t="s">
        <v>54</v>
      </c>
      <c r="B172" t="s">
        <v>338</v>
      </c>
      <c r="C172" t="s">
        <v>199</v>
      </c>
      <c r="D172" s="6">
        <v>48077.52999999997</v>
      </c>
      <c r="E172" s="7">
        <f>D172+$Y$10</f>
        <v>41822.52999999997</v>
      </c>
      <c r="F172" s="8">
        <v>150</v>
      </c>
      <c r="G172" s="8">
        <v>0.26</v>
      </c>
      <c r="H172" s="8">
        <v>75.000128701124865</v>
      </c>
      <c r="I172" s="8">
        <v>75.000128701124865</v>
      </c>
      <c r="J172" s="8">
        <v>36585.836863153272</v>
      </c>
      <c r="K172" s="8">
        <v>28341.660230432979</v>
      </c>
      <c r="L172" s="8">
        <v>36666.718566482778</v>
      </c>
      <c r="M172" s="8">
        <v>28215.33481154871</v>
      </c>
      <c r="N172" s="8">
        <v>-57.499999999999993</v>
      </c>
      <c r="O172" s="8">
        <v>-57.239999999999988</v>
      </c>
      <c r="P172" s="8">
        <f>D172-F172/2</f>
        <v>48002.52999999997</v>
      </c>
      <c r="Q172" s="8">
        <f>D172+F172/2</f>
        <v>48152.52999999997</v>
      </c>
      <c r="R172" s="9">
        <f>J172*$AB$7+K172*$AC$7</f>
        <v>41678.911047623566</v>
      </c>
      <c r="S172" s="9">
        <f>K172*$AB$7-J172*$AC$7+$Z$8</f>
        <v>20115.703753009831</v>
      </c>
      <c r="T172" s="9">
        <f>L172*$AB$7+M172*$AC$7</f>
        <v>41731.760760245095</v>
      </c>
      <c r="U172" s="9">
        <f>M172*$AB$7-L172*$AC$7+$Z$8</f>
        <v>19975.322595921032</v>
      </c>
      <c r="V172" s="9">
        <f>N172+$Z$7</f>
        <v>-69.5</v>
      </c>
      <c r="W172" s="9">
        <f>O172+$Z$7</f>
        <v>-69.239999999999981</v>
      </c>
    </row>
    <row r="173" spans="1:23" x14ac:dyDescent="0.25">
      <c r="A173" t="s">
        <v>41</v>
      </c>
      <c r="B173" t="s">
        <v>339</v>
      </c>
      <c r="C173" t="s">
        <v>46</v>
      </c>
      <c r="D173" s="6">
        <v>48187.52999999997</v>
      </c>
      <c r="E173" s="7">
        <f>D173+$Y$10</f>
        <v>41932.52999999997</v>
      </c>
      <c r="F173" s="8">
        <v>25</v>
      </c>
      <c r="G173" s="8">
        <v>0</v>
      </c>
      <c r="H173" s="8">
        <v>12.5</v>
      </c>
      <c r="I173" s="8">
        <v>12.5</v>
      </c>
      <c r="J173" s="8">
        <v>36678.893794655633</v>
      </c>
      <c r="K173" s="8">
        <v>28196.413558446999</v>
      </c>
      <c r="L173" s="8">
        <v>36692.421825958801</v>
      </c>
      <c r="M173" s="8">
        <v>28175.389943889539</v>
      </c>
      <c r="N173" s="8">
        <v>-57.239999999999988</v>
      </c>
      <c r="O173" s="8">
        <v>-57.239999999999988</v>
      </c>
      <c r="P173" s="8">
        <f>D173-F173/2</f>
        <v>48175.02999999997</v>
      </c>
      <c r="Q173" s="8">
        <f>D173+F173/2</f>
        <v>48200.02999999997</v>
      </c>
      <c r="R173" s="9">
        <f>J173*$AB$7+K173*$AC$7</f>
        <v>41739.735980745994</v>
      </c>
      <c r="S173" s="9">
        <f>K173*$AB$7-J173*$AC$7+$Z$8</f>
        <v>19954.283445321205</v>
      </c>
      <c r="T173" s="9">
        <f>L173*$AB$7+M173*$AC$7</f>
        <v>41748.597336858096</v>
      </c>
      <c r="U173" s="9">
        <f>M173*$AB$7-L173*$AC$7+$Z$8</f>
        <v>19930.906611321399</v>
      </c>
      <c r="V173" s="9">
        <f>N173+$Z$7</f>
        <v>-69.239999999999981</v>
      </c>
      <c r="W173" s="9">
        <f>O173+$Z$7</f>
        <v>-69.239999999999981</v>
      </c>
    </row>
    <row r="174" spans="1:23" x14ac:dyDescent="0.25">
      <c r="A174" t="s">
        <v>37</v>
      </c>
      <c r="B174" t="s">
        <v>1810</v>
      </c>
      <c r="C174" t="s">
        <v>1815</v>
      </c>
      <c r="D174" s="6">
        <v>48257.529999999962</v>
      </c>
      <c r="E174" s="7">
        <f>D174+$Y$10</f>
        <v>42002.529999999962</v>
      </c>
      <c r="F174" s="8">
        <v>115</v>
      </c>
      <c r="G174" s="8">
        <v>0</v>
      </c>
      <c r="H174" s="8">
        <v>57.499999999999993</v>
      </c>
      <c r="I174" s="8">
        <v>57.499999999999993</v>
      </c>
      <c r="J174" s="8">
        <v>36692.421825958801</v>
      </c>
      <c r="K174" s="8">
        <v>28175.389943889539</v>
      </c>
      <c r="L174" s="8">
        <v>36754.65076995339</v>
      </c>
      <c r="M174" s="8">
        <v>28078.681316925249</v>
      </c>
      <c r="N174" s="8">
        <v>-57.239999999999988</v>
      </c>
      <c r="O174" s="8">
        <v>-57.239999999999988</v>
      </c>
      <c r="P174" s="8">
        <f>D174-F174/2</f>
        <v>48200.029999999962</v>
      </c>
      <c r="Q174" s="8">
        <f>D174+F174/2</f>
        <v>48315.029999999962</v>
      </c>
      <c r="R174" s="9">
        <f>J174*$AB$7+K174*$AC$7</f>
        <v>41748.597336858096</v>
      </c>
      <c r="S174" s="9">
        <f>K174*$AB$7-J174*$AC$7+$Z$8</f>
        <v>19930.906611321399</v>
      </c>
      <c r="T174" s="9">
        <f>L174*$AB$7+M174*$AC$7</f>
        <v>41789.359574973787</v>
      </c>
      <c r="U174" s="9">
        <f>M174*$AB$7-L174*$AC$7+$Z$8</f>
        <v>19823.373174922301</v>
      </c>
      <c r="V174" s="9">
        <f>N174+$Z$7</f>
        <v>-69.239999999999981</v>
      </c>
      <c r="W174" s="9">
        <f>O174+$Z$7</f>
        <v>-69.239999999999981</v>
      </c>
    </row>
    <row r="175" spans="1:23" x14ac:dyDescent="0.25">
      <c r="A175" t="s">
        <v>54</v>
      </c>
      <c r="B175" t="s">
        <v>340</v>
      </c>
      <c r="C175" t="s">
        <v>200</v>
      </c>
      <c r="D175" s="6">
        <v>48582.029999999962</v>
      </c>
      <c r="E175" s="7">
        <f>D175+$Y$10</f>
        <v>42327.029999999962</v>
      </c>
      <c r="F175" s="8">
        <v>240</v>
      </c>
      <c r="G175" s="8">
        <v>-1</v>
      </c>
      <c r="H175" s="8">
        <v>120.0030462669925</v>
      </c>
      <c r="I175" s="8">
        <v>120.0030462669925</v>
      </c>
      <c r="J175" s="8">
        <v>36834.195594016041</v>
      </c>
      <c r="K175" s="8">
        <v>27955.06246332742</v>
      </c>
      <c r="L175" s="8">
        <v>36962.29687572299</v>
      </c>
      <c r="M175" s="8">
        <v>27752.112717143129</v>
      </c>
      <c r="N175" s="8">
        <v>-57.239999999999988</v>
      </c>
      <c r="O175" s="8">
        <v>-58.239999999999988</v>
      </c>
      <c r="P175" s="8">
        <f>D175-F175/2</f>
        <v>48462.029999999962</v>
      </c>
      <c r="Q175" s="8">
        <f>D175+F175/2</f>
        <v>48702.029999999962</v>
      </c>
      <c r="R175" s="9">
        <f>J175*$AB$7+K175*$AC$7</f>
        <v>41841.464348912988</v>
      </c>
      <c r="S175" s="9">
        <f>K175*$AB$7-J175*$AC$7+$Z$8</f>
        <v>19685.917391003451</v>
      </c>
      <c r="T175" s="9">
        <f>L175*$AB$7+M175*$AC$7</f>
        <v>41924.570685385355</v>
      </c>
      <c r="U175" s="9">
        <f>M175*$AB$7-L175*$AC$7+$Z$8</f>
        <v>19460.768829628138</v>
      </c>
      <c r="V175" s="9">
        <f>N175+$Z$7</f>
        <v>-69.239999999999981</v>
      </c>
      <c r="W175" s="9">
        <f>O175+$Z$7</f>
        <v>-70.239999999999981</v>
      </c>
    </row>
    <row r="176" spans="1:23" x14ac:dyDescent="0.25">
      <c r="A176" t="s">
        <v>37</v>
      </c>
      <c r="B176" t="s">
        <v>341</v>
      </c>
      <c r="C176" t="s">
        <v>53</v>
      </c>
      <c r="D176" s="6">
        <v>48782.029999999962</v>
      </c>
      <c r="E176" s="7">
        <f>D176+$Y$10</f>
        <v>42527.029999999962</v>
      </c>
      <c r="F176" s="8">
        <v>140</v>
      </c>
      <c r="G176" s="8">
        <v>0</v>
      </c>
      <c r="H176" s="8">
        <v>70</v>
      </c>
      <c r="I176" s="8">
        <v>70</v>
      </c>
      <c r="J176" s="8">
        <v>36967.560499023974</v>
      </c>
      <c r="K176" s="8">
        <v>27743.610113439241</v>
      </c>
      <c r="L176" s="8">
        <v>37041.251225237647</v>
      </c>
      <c r="M176" s="8">
        <v>27624.573661584771</v>
      </c>
      <c r="N176" s="8">
        <v>-58.239999999999988</v>
      </c>
      <c r="O176" s="8">
        <v>-58.239999999999988</v>
      </c>
      <c r="P176" s="8">
        <f>D176-F176/2</f>
        <v>48712.029999999962</v>
      </c>
      <c r="Q176" s="8">
        <f>D176+F176/2</f>
        <v>48852.029999999962</v>
      </c>
      <c r="R176" s="9">
        <f>J176*$AB$7+K176*$AC$7</f>
        <v>41927.951495175948</v>
      </c>
      <c r="S176" s="9">
        <f>K176*$AB$7-J176*$AC$7+$Z$8</f>
        <v>19451.357659394853</v>
      </c>
      <c r="T176" s="9">
        <f>L176*$AB$7+M176*$AC$7</f>
        <v>41975.282832244178</v>
      </c>
      <c r="U176" s="9">
        <f>M176*$AB$7-L176*$AC$7+$Z$8</f>
        <v>19319.601276128866</v>
      </c>
      <c r="V176" s="9">
        <f>N176+$Z$7</f>
        <v>-70.239999999999981</v>
      </c>
      <c r="W176" s="9">
        <f>O176+$Z$7</f>
        <v>-70.239999999999981</v>
      </c>
    </row>
    <row r="177" spans="1:23" x14ac:dyDescent="0.25">
      <c r="A177" t="s">
        <v>37</v>
      </c>
      <c r="B177" t="s">
        <v>342</v>
      </c>
      <c r="C177" t="s">
        <v>58</v>
      </c>
      <c r="D177" s="6">
        <v>48983.279999999962</v>
      </c>
      <c r="E177" s="7">
        <f>D177+$Y$10</f>
        <v>42728.279999999962</v>
      </c>
      <c r="F177" s="8">
        <v>242.5</v>
      </c>
      <c r="G177" s="8">
        <v>-1.76</v>
      </c>
      <c r="H177" s="8">
        <v>121.2595395645824</v>
      </c>
      <c r="I177" s="8">
        <v>121.259530473635</v>
      </c>
      <c r="J177" s="8">
        <v>37046.514848538623</v>
      </c>
      <c r="K177" s="8">
        <v>27616.071057880879</v>
      </c>
      <c r="L177" s="8">
        <v>37170.971067567232</v>
      </c>
      <c r="M177" s="8">
        <v>27407.955043016351</v>
      </c>
      <c r="N177" s="8">
        <v>-58.239999999999988</v>
      </c>
      <c r="O177" s="8">
        <v>-59.999999999999993</v>
      </c>
      <c r="P177" s="8">
        <f>D177-F177/2</f>
        <v>48862.029999999962</v>
      </c>
      <c r="Q177" s="8">
        <f>D177+F177/2</f>
        <v>49104.529999999962</v>
      </c>
      <c r="R177" s="9">
        <f>J177*$AB$7+K177*$AC$7</f>
        <v>41978.663642034764</v>
      </c>
      <c r="S177" s="9">
        <f>K177*$AB$7-J177*$AC$7+$Z$8</f>
        <v>19310.190105895581</v>
      </c>
      <c r="T177" s="9">
        <f>L177*$AB$7+M177*$AC$7</f>
        <v>42057.130441537258</v>
      </c>
      <c r="U177" s="9">
        <f>M177*$AB$7-L177*$AC$7+$Z$8</f>
        <v>19080.74602235054</v>
      </c>
      <c r="V177" s="9">
        <f>N177+$Z$7</f>
        <v>-70.239999999999981</v>
      </c>
      <c r="W177" s="9">
        <f>O177+$Z$7</f>
        <v>-72</v>
      </c>
    </row>
    <row r="178" spans="1:23" x14ac:dyDescent="0.25">
      <c r="A178" t="s">
        <v>50</v>
      </c>
      <c r="B178" t="s">
        <v>343</v>
      </c>
      <c r="C178" t="s">
        <v>51</v>
      </c>
      <c r="D178" s="6">
        <v>49090.751599999887</v>
      </c>
      <c r="E178" s="7">
        <f>D178+$Y$10</f>
        <v>42835.751599999887</v>
      </c>
      <c r="F178" s="8">
        <v>0</v>
      </c>
      <c r="G178" s="8">
        <v>0</v>
      </c>
      <c r="H178" s="8">
        <v>0</v>
      </c>
      <c r="I178" s="8">
        <v>0</v>
      </c>
      <c r="J178" s="8">
        <v>37164.071458045342</v>
      </c>
      <c r="K178" s="8">
        <v>27419.881469422198</v>
      </c>
      <c r="L178" s="8">
        <v>37164.071458045342</v>
      </c>
      <c r="M178" s="8">
        <v>27419.881469422198</v>
      </c>
      <c r="N178" s="8">
        <v>-59.89999999999997</v>
      </c>
      <c r="O178" s="8">
        <v>-59.89999999999997</v>
      </c>
      <c r="P178" s="8">
        <f>D178-F178/2</f>
        <v>49090.751599999887</v>
      </c>
      <c r="Q178" s="8">
        <f>D178+F178/2</f>
        <v>49090.751599999887</v>
      </c>
      <c r="R178" s="9">
        <f>J178*$AB$7+K178*$AC$7</f>
        <v>42052.861248516878</v>
      </c>
      <c r="S178" s="9">
        <f>K178*$AB$7-J178*$AC$7+$Z$8</f>
        <v>19093.846337206422</v>
      </c>
      <c r="T178" s="9">
        <f>L178*$AB$7+M178*$AC$7</f>
        <v>42052.861248516878</v>
      </c>
      <c r="U178" s="9">
        <f>M178*$AB$7-L178*$AC$7+$Z$8</f>
        <v>19093.846337206422</v>
      </c>
      <c r="V178" s="9">
        <f>N178+$Z$7</f>
        <v>-71.899999999999977</v>
      </c>
      <c r="W178" s="9">
        <f>O178+$Z$7</f>
        <v>-71.899999999999977</v>
      </c>
    </row>
    <row r="179" spans="1:23" x14ac:dyDescent="0.25">
      <c r="A179" t="s">
        <v>37</v>
      </c>
      <c r="B179" t="s">
        <v>344</v>
      </c>
      <c r="C179" t="s">
        <v>55</v>
      </c>
      <c r="D179" s="6">
        <v>49425.029999999962</v>
      </c>
      <c r="E179" s="7">
        <f>D179+$Y$10</f>
        <v>43170.029999999962</v>
      </c>
      <c r="F179" s="8">
        <v>230</v>
      </c>
      <c r="G179" s="8">
        <v>0</v>
      </c>
      <c r="H179" s="8">
        <v>115</v>
      </c>
      <c r="I179" s="8">
        <v>115</v>
      </c>
      <c r="J179" s="8">
        <v>37273.721067567232</v>
      </c>
      <c r="K179" s="8">
        <v>27229.986822538649</v>
      </c>
      <c r="L179" s="8">
        <v>37388.721067567232</v>
      </c>
      <c r="M179" s="8">
        <v>27030.800979668231</v>
      </c>
      <c r="N179" s="8">
        <v>-59.999999999999993</v>
      </c>
      <c r="O179" s="8">
        <v>-59.999999999999993</v>
      </c>
      <c r="P179" s="8">
        <f>D179-F179/2</f>
        <v>49310.029999999962</v>
      </c>
      <c r="Q179" s="8">
        <f>D179+F179/2</f>
        <v>49540.029999999962</v>
      </c>
      <c r="R179" s="9">
        <f>J179*$AB$7+K179*$AC$7</f>
        <v>42120.633433881318</v>
      </c>
      <c r="S179" s="9">
        <f>K179*$AB$7-J179*$AC$7+$Z$8</f>
        <v>18885.303908251884</v>
      </c>
      <c r="T179" s="9">
        <f>L179*$AB$7+M179*$AC$7</f>
        <v>42191.70734258755</v>
      </c>
      <c r="U179" s="9">
        <f>M179*$AB$7-L179*$AC$7+$Z$8</f>
        <v>18666.560909504002</v>
      </c>
      <c r="V179" s="9">
        <f>N179+$Z$7</f>
        <v>-72</v>
      </c>
      <c r="W179" s="9">
        <f>O179+$Z$7</f>
        <v>-72</v>
      </c>
    </row>
    <row r="180" spans="1:23" x14ac:dyDescent="0.25">
      <c r="A180" t="s">
        <v>37</v>
      </c>
      <c r="B180" t="s">
        <v>345</v>
      </c>
      <c r="C180" t="s">
        <v>59</v>
      </c>
      <c r="D180" s="6">
        <v>49635.029999999948</v>
      </c>
      <c r="E180" s="7">
        <f>D180+$Y$10</f>
        <v>43380.029999999948</v>
      </c>
      <c r="F180" s="8">
        <v>170</v>
      </c>
      <c r="G180" s="8">
        <v>0</v>
      </c>
      <c r="H180" s="8">
        <v>85</v>
      </c>
      <c r="I180" s="8">
        <v>85</v>
      </c>
      <c r="J180" s="8">
        <v>37393.721067567232</v>
      </c>
      <c r="K180" s="8">
        <v>27022.14072563039</v>
      </c>
      <c r="L180" s="8">
        <v>37478.721067567232</v>
      </c>
      <c r="M180" s="8">
        <v>26874.916406987031</v>
      </c>
      <c r="N180" s="8">
        <v>-59.999999999999993</v>
      </c>
      <c r="O180" s="8">
        <v>-59.999999999999993</v>
      </c>
      <c r="P180" s="8">
        <f>D180-F180/2</f>
        <v>49550.029999999948</v>
      </c>
      <c r="Q180" s="8">
        <f>D180+F180/2</f>
        <v>49720.029999999948</v>
      </c>
      <c r="R180" s="9">
        <f>J180*$AB$7+K180*$AC$7</f>
        <v>42194.797512531302</v>
      </c>
      <c r="S180" s="9">
        <f>K180*$AB$7-J180*$AC$7+$Z$8</f>
        <v>18657.050344341053</v>
      </c>
      <c r="T180" s="9">
        <f>L180*$AB$7+M180*$AC$7</f>
        <v>42247.33040157504</v>
      </c>
      <c r="U180" s="9">
        <f>M180*$AB$7-L180*$AC$7+$Z$8</f>
        <v>18495.370736570872</v>
      </c>
      <c r="V180" s="9">
        <f>N180+$Z$7</f>
        <v>-72</v>
      </c>
      <c r="W180" s="9">
        <f>O180+$Z$7</f>
        <v>-72</v>
      </c>
    </row>
    <row r="181" spans="1:23" x14ac:dyDescent="0.25">
      <c r="A181" t="s">
        <v>37</v>
      </c>
      <c r="B181" t="s">
        <v>346</v>
      </c>
      <c r="C181" t="s">
        <v>55</v>
      </c>
      <c r="D181" s="6">
        <v>49845.029999999962</v>
      </c>
      <c r="E181" s="7">
        <f>D181+$Y$10</f>
        <v>43590.029999999962</v>
      </c>
      <c r="F181" s="8">
        <v>230</v>
      </c>
      <c r="G181" s="8">
        <v>0</v>
      </c>
      <c r="H181" s="8">
        <v>115</v>
      </c>
      <c r="I181" s="8">
        <v>115</v>
      </c>
      <c r="J181" s="8">
        <v>37483.721067567232</v>
      </c>
      <c r="K181" s="8">
        <v>26866.25615294919</v>
      </c>
      <c r="L181" s="8">
        <v>37598.721067567232</v>
      </c>
      <c r="M181" s="8">
        <v>26667.070310078769</v>
      </c>
      <c r="N181" s="8">
        <v>-59.999999999999993</v>
      </c>
      <c r="O181" s="8">
        <v>-59.999999999999993</v>
      </c>
      <c r="P181" s="8">
        <f>D181-F181/2</f>
        <v>49730.029999999962</v>
      </c>
      <c r="Q181" s="8">
        <f>D181+F181/2</f>
        <v>49960.029999999962</v>
      </c>
      <c r="R181" s="9">
        <f>J181*$AB$7+K181*$AC$7</f>
        <v>42250.420571518793</v>
      </c>
      <c r="S181" s="9">
        <f>K181*$AB$7-J181*$AC$7+$Z$8</f>
        <v>18485.860171407923</v>
      </c>
      <c r="T181" s="9">
        <f>L181*$AB$7+M181*$AC$7</f>
        <v>42321.494480225025</v>
      </c>
      <c r="U181" s="9">
        <f>M181*$AB$7-L181*$AC$7+$Z$8</f>
        <v>18267.117172660037</v>
      </c>
      <c r="V181" s="9">
        <f>N181+$Z$7</f>
        <v>-72</v>
      </c>
      <c r="W181" s="9">
        <f>O181+$Z$7</f>
        <v>-72</v>
      </c>
    </row>
    <row r="182" spans="1:23" x14ac:dyDescent="0.25">
      <c r="A182" t="s">
        <v>37</v>
      </c>
      <c r="B182" t="s">
        <v>347</v>
      </c>
      <c r="C182" t="s">
        <v>59</v>
      </c>
      <c r="D182" s="6">
        <v>50055.029999999948</v>
      </c>
      <c r="E182" s="7">
        <f>D182+$Y$10</f>
        <v>43800.029999999948</v>
      </c>
      <c r="F182" s="8">
        <v>170</v>
      </c>
      <c r="G182" s="8">
        <v>0</v>
      </c>
      <c r="H182" s="8">
        <v>85</v>
      </c>
      <c r="I182" s="8">
        <v>85</v>
      </c>
      <c r="J182" s="8">
        <v>37603.721067567232</v>
      </c>
      <c r="K182" s="8">
        <v>26658.410056040921</v>
      </c>
      <c r="L182" s="8">
        <v>37688.721067567232</v>
      </c>
      <c r="M182" s="8">
        <v>26511.185737397569</v>
      </c>
      <c r="N182" s="8">
        <v>-59.999999999999993</v>
      </c>
      <c r="O182" s="8">
        <v>-59.999999999999993</v>
      </c>
      <c r="P182" s="8">
        <f>D182-F182/2</f>
        <v>49970.029999999948</v>
      </c>
      <c r="Q182" s="8">
        <f>D182+F182/2</f>
        <v>50140.029999999948</v>
      </c>
      <c r="R182" s="9">
        <f>J182*$AB$7+K182*$AC$7</f>
        <v>42324.584650168777</v>
      </c>
      <c r="S182" s="9">
        <f>K182*$AB$7-J182*$AC$7+$Z$8</f>
        <v>18257.60660749708</v>
      </c>
      <c r="T182" s="9">
        <f>L182*$AB$7+M182*$AC$7</f>
        <v>42377.117539212515</v>
      </c>
      <c r="U182" s="9">
        <f>M182*$AB$7-L182*$AC$7+$Z$8</f>
        <v>18095.926999726911</v>
      </c>
      <c r="V182" s="9">
        <f>N182+$Z$7</f>
        <v>-72</v>
      </c>
      <c r="W182" s="9">
        <f>O182+$Z$7</f>
        <v>-72</v>
      </c>
    </row>
    <row r="183" spans="1:23" x14ac:dyDescent="0.25">
      <c r="A183" t="s">
        <v>37</v>
      </c>
      <c r="B183" t="s">
        <v>348</v>
      </c>
      <c r="C183" t="s">
        <v>55</v>
      </c>
      <c r="D183" s="6">
        <v>50265.029999999962</v>
      </c>
      <c r="E183" s="7">
        <f>D183+$Y$10</f>
        <v>44010.029999999962</v>
      </c>
      <c r="F183" s="8">
        <v>230</v>
      </c>
      <c r="G183" s="8">
        <v>0</v>
      </c>
      <c r="H183" s="8">
        <v>115</v>
      </c>
      <c r="I183" s="8">
        <v>115</v>
      </c>
      <c r="J183" s="8">
        <v>37693.721067567232</v>
      </c>
      <c r="K183" s="8">
        <v>26502.525483359721</v>
      </c>
      <c r="L183" s="8">
        <v>37808.721067567232</v>
      </c>
      <c r="M183" s="8">
        <v>26303.339640489299</v>
      </c>
      <c r="N183" s="8">
        <v>-59.999999999999993</v>
      </c>
      <c r="O183" s="8">
        <v>-59.999999999999993</v>
      </c>
      <c r="P183" s="8">
        <f>D183-F183/2</f>
        <v>50150.029999999962</v>
      </c>
      <c r="Q183" s="8">
        <f>D183+F183/2</f>
        <v>50380.029999999962</v>
      </c>
      <c r="R183" s="9">
        <f>J183*$AB$7+K183*$AC$7</f>
        <v>42380.207709156268</v>
      </c>
      <c r="S183" s="9">
        <f>K183*$AB$7-J183*$AC$7+$Z$8</f>
        <v>18086.416434563955</v>
      </c>
      <c r="T183" s="9">
        <f>L183*$AB$7+M183*$AC$7</f>
        <v>42451.281617862507</v>
      </c>
      <c r="U183" s="9">
        <f>M183*$AB$7-L183*$AC$7+$Z$8</f>
        <v>17867.673435816068</v>
      </c>
      <c r="V183" s="9">
        <f>N183+$Z$7</f>
        <v>-72</v>
      </c>
      <c r="W183" s="9">
        <f>O183+$Z$7</f>
        <v>-72</v>
      </c>
    </row>
    <row r="184" spans="1:23" x14ac:dyDescent="0.25">
      <c r="A184" t="s">
        <v>37</v>
      </c>
      <c r="B184" t="s">
        <v>349</v>
      </c>
      <c r="C184" t="s">
        <v>60</v>
      </c>
      <c r="D184" s="6">
        <v>50495.029999999941</v>
      </c>
      <c r="E184" s="7">
        <f>D184+$Y$10</f>
        <v>44240.029999999941</v>
      </c>
      <c r="F184" s="8">
        <v>210</v>
      </c>
      <c r="G184" s="8">
        <v>0</v>
      </c>
      <c r="H184" s="8">
        <v>105</v>
      </c>
      <c r="I184" s="8">
        <v>105</v>
      </c>
      <c r="J184" s="8">
        <v>37813.721067567232</v>
      </c>
      <c r="K184" s="8">
        <v>26294.679386451451</v>
      </c>
      <c r="L184" s="8">
        <v>37918.721067567232</v>
      </c>
      <c r="M184" s="8">
        <v>26112.814051656718</v>
      </c>
      <c r="N184" s="8">
        <v>-59.999999999999993</v>
      </c>
      <c r="O184" s="8">
        <v>-59.999999999999993</v>
      </c>
      <c r="P184" s="8">
        <f>D184-F184/2</f>
        <v>50390.029999999941</v>
      </c>
      <c r="Q184" s="8">
        <f>D184+F184/2</f>
        <v>50600.029999999941</v>
      </c>
      <c r="R184" s="9">
        <f>J184*$AB$7+K184*$AC$7</f>
        <v>42454.37178780626</v>
      </c>
      <c r="S184" s="9">
        <f>K184*$AB$7-J184*$AC$7+$Z$8</f>
        <v>17858.162870653112</v>
      </c>
      <c r="T184" s="9">
        <f>L184*$AB$7+M184*$AC$7</f>
        <v>42519.265356624994</v>
      </c>
      <c r="U184" s="9">
        <f>M184*$AB$7-L184*$AC$7+$Z$8</f>
        <v>17658.441002231131</v>
      </c>
      <c r="V184" s="9">
        <f>N184+$Z$7</f>
        <v>-72</v>
      </c>
      <c r="W184" s="9">
        <f>O184+$Z$7</f>
        <v>-72</v>
      </c>
    </row>
    <row r="185" spans="1:23" x14ac:dyDescent="0.25">
      <c r="A185" t="s">
        <v>41</v>
      </c>
      <c r="B185" t="s">
        <v>350</v>
      </c>
      <c r="C185" t="s">
        <v>46</v>
      </c>
      <c r="D185" s="6">
        <v>50635.029999999948</v>
      </c>
      <c r="E185" s="7">
        <f>D185+$Y$10</f>
        <v>44380.029999999948</v>
      </c>
      <c r="F185" s="8">
        <v>25</v>
      </c>
      <c r="G185" s="8">
        <v>0</v>
      </c>
      <c r="H185" s="8">
        <v>12.5</v>
      </c>
      <c r="I185" s="8">
        <v>12.5</v>
      </c>
      <c r="J185" s="8">
        <v>37929.971067567232</v>
      </c>
      <c r="K185" s="8">
        <v>26093.32848007157</v>
      </c>
      <c r="L185" s="8">
        <v>37942.471067567232</v>
      </c>
      <c r="M185" s="8">
        <v>26071.677844976959</v>
      </c>
      <c r="N185" s="8">
        <v>-59.999999999999993</v>
      </c>
      <c r="O185" s="8">
        <v>-59.999999999999993</v>
      </c>
      <c r="P185" s="8">
        <f>D185-F185/2</f>
        <v>50622.529999999948</v>
      </c>
      <c r="Q185" s="8">
        <f>D185+F185/2</f>
        <v>50647.529999999948</v>
      </c>
      <c r="R185" s="9">
        <f>J185*$AB$7+K185*$AC$7</f>
        <v>42526.21823899843</v>
      </c>
      <c r="S185" s="9">
        <f>K185*$AB$7-J185*$AC$7+$Z$8</f>
        <v>17637.04223061449</v>
      </c>
      <c r="T185" s="9">
        <f>L185*$AB$7+M185*$AC$7</f>
        <v>42533.943663857797</v>
      </c>
      <c r="U185" s="9">
        <f>M185*$AB$7-L185*$AC$7+$Z$8</f>
        <v>17613.265817707113</v>
      </c>
      <c r="V185" s="9">
        <f>N185+$Z$7</f>
        <v>-72</v>
      </c>
      <c r="W185" s="9">
        <f>O185+$Z$7</f>
        <v>-72</v>
      </c>
    </row>
    <row r="186" spans="1:23" x14ac:dyDescent="0.25">
      <c r="A186" t="s">
        <v>37</v>
      </c>
      <c r="B186" t="s">
        <v>351</v>
      </c>
      <c r="C186" t="s">
        <v>47</v>
      </c>
      <c r="D186" s="6">
        <v>50700.029999999948</v>
      </c>
      <c r="E186" s="7">
        <f>D186+$Y$10</f>
        <v>44445.029999999948</v>
      </c>
      <c r="F186" s="8">
        <v>105</v>
      </c>
      <c r="G186" s="8">
        <v>0</v>
      </c>
      <c r="H186" s="8">
        <v>52.500000000000007</v>
      </c>
      <c r="I186" s="8">
        <v>52.500000000000007</v>
      </c>
      <c r="J186" s="8">
        <v>37942.471067567232</v>
      </c>
      <c r="K186" s="8">
        <v>26071.677844976959</v>
      </c>
      <c r="L186" s="8">
        <v>37994.971067567232</v>
      </c>
      <c r="M186" s="8">
        <v>25980.7451775796</v>
      </c>
      <c r="N186" s="8">
        <v>-59.999999999999993</v>
      </c>
      <c r="O186" s="8">
        <v>-59.999999999999993</v>
      </c>
      <c r="P186" s="8">
        <f>D186-F186/2</f>
        <v>50647.529999999948</v>
      </c>
      <c r="Q186" s="8">
        <f>D186+F186/2</f>
        <v>50752.529999999948</v>
      </c>
      <c r="R186" s="9">
        <f>J186*$AB$7+K186*$AC$7</f>
        <v>42533.943663857797</v>
      </c>
      <c r="S186" s="9">
        <f>K186*$AB$7-J186*$AC$7+$Z$8</f>
        <v>17613.265817707113</v>
      </c>
      <c r="T186" s="9">
        <f>L186*$AB$7+M186*$AC$7</f>
        <v>42566.390448267171</v>
      </c>
      <c r="U186" s="9">
        <f>M186*$AB$7-L186*$AC$7+$Z$8</f>
        <v>17513.404883496129</v>
      </c>
      <c r="V186" s="9">
        <f>N186+$Z$7</f>
        <v>-72</v>
      </c>
      <c r="W186" s="9">
        <f>O186+$Z$7</f>
        <v>-72</v>
      </c>
    </row>
    <row r="187" spans="1:23" x14ac:dyDescent="0.25">
      <c r="A187" t="s">
        <v>37</v>
      </c>
      <c r="B187" t="s">
        <v>352</v>
      </c>
      <c r="C187" t="s">
        <v>60</v>
      </c>
      <c r="D187" s="6">
        <v>50875.029999999941</v>
      </c>
      <c r="E187" s="7">
        <f>D187+$Y$10</f>
        <v>44620.029999999941</v>
      </c>
      <c r="F187" s="8">
        <v>210</v>
      </c>
      <c r="G187" s="8">
        <v>0</v>
      </c>
      <c r="H187" s="8">
        <v>105</v>
      </c>
      <c r="I187" s="8">
        <v>105</v>
      </c>
      <c r="J187" s="8">
        <v>38003.721067567232</v>
      </c>
      <c r="K187" s="8">
        <v>25965.58973301337</v>
      </c>
      <c r="L187" s="8">
        <v>38108.721067567232</v>
      </c>
      <c r="M187" s="8">
        <v>25783.724398218641</v>
      </c>
      <c r="N187" s="8">
        <v>-59.999999999999993</v>
      </c>
      <c r="O187" s="8">
        <v>-59.999999999999993</v>
      </c>
      <c r="P187" s="8">
        <f>D187-F187/2</f>
        <v>50770.029999999941</v>
      </c>
      <c r="Q187" s="8">
        <f>D187+F187/2</f>
        <v>50980.029999999941</v>
      </c>
      <c r="R187" s="9">
        <f>J187*$AB$7+K187*$AC$7</f>
        <v>42571.798245668731</v>
      </c>
      <c r="S187" s="9">
        <f>K187*$AB$7-J187*$AC$7+$Z$8</f>
        <v>17496.761394460962</v>
      </c>
      <c r="T187" s="9">
        <f>L187*$AB$7+M187*$AC$7</f>
        <v>42636.691814487473</v>
      </c>
      <c r="U187" s="9">
        <f>M187*$AB$7-L187*$AC$7+$Z$8</f>
        <v>17297.039526038981</v>
      </c>
      <c r="V187" s="9">
        <f>N187+$Z$7</f>
        <v>-72</v>
      </c>
      <c r="W187" s="9">
        <f>O187+$Z$7</f>
        <v>-72</v>
      </c>
    </row>
    <row r="188" spans="1:23" x14ac:dyDescent="0.25">
      <c r="A188" t="s">
        <v>24</v>
      </c>
      <c r="B188" t="s">
        <v>353</v>
      </c>
      <c r="C188" t="s">
        <v>27</v>
      </c>
      <c r="D188" s="6">
        <v>51080.029999999941</v>
      </c>
      <c r="E188" s="7">
        <f>D188+$Y$10</f>
        <v>44825.029999999941</v>
      </c>
      <c r="F188" s="8">
        <v>0</v>
      </c>
      <c r="G188" s="8">
        <v>0</v>
      </c>
      <c r="H188" s="8">
        <v>0</v>
      </c>
      <c r="I188" s="8">
        <v>0</v>
      </c>
      <c r="J188" s="8">
        <v>38158.721067567232</v>
      </c>
      <c r="K188" s="8">
        <v>25697.121857840189</v>
      </c>
      <c r="L188" s="8">
        <v>38158.721067567232</v>
      </c>
      <c r="M188" s="8">
        <v>25697.121857840189</v>
      </c>
      <c r="N188" s="8">
        <v>-59.999999999999993</v>
      </c>
      <c r="O188" s="8">
        <v>-59.999999999999993</v>
      </c>
      <c r="P188" s="8">
        <f>D188-F188/2</f>
        <v>51080.029999999941</v>
      </c>
      <c r="Q188" s="8">
        <f>D188+F188/2</f>
        <v>51080.029999999941</v>
      </c>
      <c r="R188" s="9">
        <f>J188*$AB$7+K188*$AC$7</f>
        <v>42667.593513924963</v>
      </c>
      <c r="S188" s="9">
        <f>K188*$AB$7-J188*$AC$7+$Z$8</f>
        <v>17201.933874409457</v>
      </c>
      <c r="T188" s="9">
        <f>L188*$AB$7+M188*$AC$7</f>
        <v>42667.593513924963</v>
      </c>
      <c r="U188" s="9">
        <f>M188*$AB$7-L188*$AC$7+$Z$8</f>
        <v>17201.933874409457</v>
      </c>
      <c r="V188" s="9">
        <f>N188+$Z$7</f>
        <v>-72</v>
      </c>
      <c r="W188" s="9">
        <f>O188+$Z$7</f>
        <v>-72</v>
      </c>
    </row>
    <row r="189" spans="1:23" x14ac:dyDescent="0.25">
      <c r="A189" t="s">
        <v>50</v>
      </c>
      <c r="B189" t="s">
        <v>354</v>
      </c>
      <c r="C189" t="s">
        <v>64</v>
      </c>
      <c r="D189" s="6">
        <v>53570.029999999882</v>
      </c>
      <c r="E189" s="7">
        <f>D189+$Y$10</f>
        <v>47315.029999999882</v>
      </c>
      <c r="F189" s="8">
        <v>0</v>
      </c>
      <c r="G189" s="8">
        <v>0</v>
      </c>
      <c r="H189" s="8">
        <v>0</v>
      </c>
      <c r="I189" s="8">
        <v>0</v>
      </c>
      <c r="J189" s="8">
        <v>39403.721067567232</v>
      </c>
      <c r="K189" s="8">
        <v>23540.71860241695</v>
      </c>
      <c r="L189" s="8">
        <v>39403.721067567232</v>
      </c>
      <c r="M189" s="8">
        <v>23540.71860241695</v>
      </c>
      <c r="N189" s="8">
        <v>-59.999999999999972</v>
      </c>
      <c r="O189" s="8">
        <v>-59.999999999999972</v>
      </c>
      <c r="P189" s="8">
        <f>D189-F189/2</f>
        <v>53570.029999999882</v>
      </c>
      <c r="Q189" s="8">
        <f>D189+F189/2</f>
        <v>53570.029999999882</v>
      </c>
      <c r="R189" s="9">
        <f>J189*$AB$7+K189*$AC$7</f>
        <v>43437.045829918592</v>
      </c>
      <c r="S189" s="9">
        <f>K189*$AB$7-J189*$AC$7+$Z$8</f>
        <v>14833.80314883454</v>
      </c>
      <c r="T189" s="9">
        <f>L189*$AB$7+M189*$AC$7</f>
        <v>43437.045829918592</v>
      </c>
      <c r="U189" s="9">
        <f>M189*$AB$7-L189*$AC$7+$Z$8</f>
        <v>14833.80314883454</v>
      </c>
      <c r="V189" s="9">
        <f>N189+$Z$7</f>
        <v>-71.999999999999972</v>
      </c>
      <c r="W189" s="9">
        <f>O189+$Z$7</f>
        <v>-71.999999999999972</v>
      </c>
    </row>
    <row r="190" spans="1:23" x14ac:dyDescent="0.25">
      <c r="A190" t="s">
        <v>24</v>
      </c>
      <c r="B190" t="s">
        <v>355</v>
      </c>
      <c r="C190" t="s">
        <v>33</v>
      </c>
      <c r="D190" s="6">
        <v>54255.029999999941</v>
      </c>
      <c r="E190" s="7">
        <f>D190+$Y$10</f>
        <v>48000.029999999941</v>
      </c>
      <c r="F190" s="8">
        <v>0</v>
      </c>
      <c r="G190" s="8">
        <v>0</v>
      </c>
      <c r="H190" s="8">
        <v>0</v>
      </c>
      <c r="I190" s="8">
        <v>0</v>
      </c>
      <c r="J190" s="8">
        <v>39746.221067567232</v>
      </c>
      <c r="K190" s="8">
        <v>22947.491200824599</v>
      </c>
      <c r="L190" s="8">
        <v>39746.221067567232</v>
      </c>
      <c r="M190" s="8">
        <v>22947.491200824599</v>
      </c>
      <c r="N190" s="8">
        <v>-59.999999999999993</v>
      </c>
      <c r="O190" s="8">
        <v>-59.999999999999993</v>
      </c>
      <c r="P190" s="8">
        <f>D190-F190/2</f>
        <v>54255.029999999941</v>
      </c>
      <c r="Q190" s="8">
        <f>D190+F190/2</f>
        <v>54255.029999999941</v>
      </c>
      <c r="R190" s="9">
        <f>J190*$AB$7+K190*$AC$7</f>
        <v>43648.722471065426</v>
      </c>
      <c r="S190" s="9">
        <f>K190*$AB$7-J190*$AC$7+$Z$8</f>
        <v>14182.329435172349</v>
      </c>
      <c r="T190" s="9">
        <f>L190*$AB$7+M190*$AC$7</f>
        <v>43648.722471065426</v>
      </c>
      <c r="U190" s="9">
        <f>M190*$AB$7-L190*$AC$7+$Z$8</f>
        <v>14182.329435172349</v>
      </c>
      <c r="V190" s="9">
        <f>N190+$Z$7</f>
        <v>-72</v>
      </c>
      <c r="W190" s="9">
        <f>O190+$Z$7</f>
        <v>-72</v>
      </c>
    </row>
    <row r="191" spans="1:23" x14ac:dyDescent="0.25">
      <c r="A191" t="s">
        <v>37</v>
      </c>
      <c r="B191" t="s">
        <v>356</v>
      </c>
      <c r="C191" t="s">
        <v>49</v>
      </c>
      <c r="D191" s="6">
        <v>56145.029999999941</v>
      </c>
      <c r="E191" s="7">
        <f>D191+$Y$10</f>
        <v>49890.029999999941</v>
      </c>
      <c r="F191" s="8">
        <v>170</v>
      </c>
      <c r="G191" s="8">
        <v>0</v>
      </c>
      <c r="H191" s="8">
        <v>85</v>
      </c>
      <c r="I191" s="8">
        <v>85</v>
      </c>
      <c r="J191" s="8">
        <v>40648.721067567232</v>
      </c>
      <c r="K191" s="8">
        <v>21384.315346993691</v>
      </c>
      <c r="L191" s="8">
        <v>40733.721067567232</v>
      </c>
      <c r="M191" s="8">
        <v>21237.09102835034</v>
      </c>
      <c r="N191" s="8">
        <v>-59.999999999999993</v>
      </c>
      <c r="O191" s="8">
        <v>-59.999999999999993</v>
      </c>
      <c r="P191" s="8">
        <f>D191-F191/2</f>
        <v>56060.029999999941</v>
      </c>
      <c r="Q191" s="8">
        <f>D191+F191/2</f>
        <v>56230.029999999941</v>
      </c>
      <c r="R191" s="9">
        <f>J191*$AB$7+K191*$AC$7</f>
        <v>44206.498145912206</v>
      </c>
      <c r="S191" s="9">
        <f>K191*$AB$7-J191*$AC$7+$Z$8</f>
        <v>12465.672423259601</v>
      </c>
      <c r="T191" s="9">
        <f>L191*$AB$7+M191*$AC$7</f>
        <v>44259.031034955944</v>
      </c>
      <c r="U191" s="9">
        <f>M191*$AB$7-L191*$AC$7+$Z$8</f>
        <v>12303.992815489428</v>
      </c>
      <c r="V191" s="9">
        <f>N191+$Z$7</f>
        <v>-72</v>
      </c>
      <c r="W191" s="9">
        <f>O191+$Z$7</f>
        <v>-72</v>
      </c>
    </row>
    <row r="192" spans="1:23" x14ac:dyDescent="0.25">
      <c r="A192" t="s">
        <v>41</v>
      </c>
      <c r="B192" t="s">
        <v>1154</v>
      </c>
      <c r="C192" t="s">
        <v>46</v>
      </c>
      <c r="D192" s="6">
        <v>56265.029999999962</v>
      </c>
      <c r="E192" s="7">
        <f>D192+$Y$10</f>
        <v>50010.029999999962</v>
      </c>
      <c r="F192" s="8">
        <v>25</v>
      </c>
      <c r="G192" s="8">
        <v>0</v>
      </c>
      <c r="H192" s="8">
        <v>12.5</v>
      </c>
      <c r="I192" s="8">
        <v>12.5</v>
      </c>
      <c r="J192" s="8">
        <v>40744.971067567232</v>
      </c>
      <c r="K192" s="8">
        <v>21217.605456765192</v>
      </c>
      <c r="L192" s="8">
        <v>40757.471067567232</v>
      </c>
      <c r="M192" s="8">
        <v>21195.954821670581</v>
      </c>
      <c r="N192" s="8">
        <v>-59.999999999999993</v>
      </c>
      <c r="O192" s="8">
        <v>-59.999999999999993</v>
      </c>
      <c r="P192" s="8">
        <f>D192-F192/2</f>
        <v>56252.529999999962</v>
      </c>
      <c r="Q192" s="8">
        <f>D192+F192/2</f>
        <v>56277.529999999962</v>
      </c>
      <c r="R192" s="9">
        <f>J192*$AB$7+K192*$AC$7</f>
        <v>44265.983917329388</v>
      </c>
      <c r="S192" s="9">
        <f>K192*$AB$7-J192*$AC$7+$Z$8</f>
        <v>12282.594043872787</v>
      </c>
      <c r="T192" s="9">
        <f>L192*$AB$7+M192*$AC$7</f>
        <v>44273.709342188762</v>
      </c>
      <c r="U192" s="9">
        <f>M192*$AB$7-L192*$AC$7+$Z$8</f>
        <v>12258.817630965408</v>
      </c>
      <c r="V192" s="9">
        <f>N192+$Z$7</f>
        <v>-72</v>
      </c>
      <c r="W192" s="9">
        <f>O192+$Z$7</f>
        <v>-72</v>
      </c>
    </row>
    <row r="193" spans="1:23" x14ac:dyDescent="0.25">
      <c r="A193" t="s">
        <v>37</v>
      </c>
      <c r="B193" t="s">
        <v>1155</v>
      </c>
      <c r="C193" t="s">
        <v>47</v>
      </c>
      <c r="D193" s="6">
        <v>56330.029999999948</v>
      </c>
      <c r="E193" s="7">
        <f>D193+$Y$10</f>
        <v>50075.029999999948</v>
      </c>
      <c r="F193" s="8">
        <v>105</v>
      </c>
      <c r="G193" s="8">
        <v>0</v>
      </c>
      <c r="H193" s="8">
        <v>52.500000000000007</v>
      </c>
      <c r="I193" s="8">
        <v>52.500000000000007</v>
      </c>
      <c r="J193" s="8">
        <v>40757.471067567232</v>
      </c>
      <c r="K193" s="8">
        <v>21195.954821670581</v>
      </c>
      <c r="L193" s="8">
        <v>40809.971067567232</v>
      </c>
      <c r="M193" s="8">
        <v>21105.022154273211</v>
      </c>
      <c r="N193" s="8">
        <v>-59.999999999999993</v>
      </c>
      <c r="O193" s="8">
        <v>-59.999999999999993</v>
      </c>
      <c r="P193" s="8">
        <f>D193-F193/2</f>
        <v>56277.529999999948</v>
      </c>
      <c r="Q193" s="8">
        <f>D193+F193/2</f>
        <v>56382.529999999948</v>
      </c>
      <c r="R193" s="9">
        <f>J193*$AB$7+K193*$AC$7</f>
        <v>44273.709342188762</v>
      </c>
      <c r="S193" s="9">
        <f>K193*$AB$7-J193*$AC$7+$Z$8</f>
        <v>12258.817630965408</v>
      </c>
      <c r="T193" s="9">
        <f>L193*$AB$7+M193*$AC$7</f>
        <v>44306.156126598129</v>
      </c>
      <c r="U193" s="9">
        <f>M193*$AB$7-L193*$AC$7+$Z$8</f>
        <v>12158.956696754412</v>
      </c>
      <c r="V193" s="9">
        <f>N193+$Z$7</f>
        <v>-72</v>
      </c>
      <c r="W193" s="9">
        <f>O193+$Z$7</f>
        <v>-72</v>
      </c>
    </row>
    <row r="194" spans="1:23" x14ac:dyDescent="0.25">
      <c r="A194" t="s">
        <v>37</v>
      </c>
      <c r="B194" t="s">
        <v>357</v>
      </c>
      <c r="C194" t="s">
        <v>45</v>
      </c>
      <c r="D194" s="6">
        <v>56505.029999999941</v>
      </c>
      <c r="E194" s="7">
        <f>D194+$Y$10</f>
        <v>50250.029999999941</v>
      </c>
      <c r="F194" s="8">
        <v>210</v>
      </c>
      <c r="G194" s="8">
        <v>0</v>
      </c>
      <c r="H194" s="8">
        <v>105</v>
      </c>
      <c r="I194" s="8">
        <v>105</v>
      </c>
      <c r="J194" s="8">
        <v>40818.721067567232</v>
      </c>
      <c r="K194" s="8">
        <v>21089.866709706981</v>
      </c>
      <c r="L194" s="8">
        <v>40923.721067567232</v>
      </c>
      <c r="M194" s="8">
        <v>20908.001374912252</v>
      </c>
      <c r="N194" s="8">
        <v>-59.999999999999993</v>
      </c>
      <c r="O194" s="8">
        <v>-59.999999999999993</v>
      </c>
      <c r="P194" s="8">
        <f>D194-F194/2</f>
        <v>56400.029999999941</v>
      </c>
      <c r="Q194" s="8">
        <f>D194+F194/2</f>
        <v>56610.029999999941</v>
      </c>
      <c r="R194" s="9">
        <f>J194*$AB$7+K194*$AC$7</f>
        <v>44311.563923999682</v>
      </c>
      <c r="S194" s="9">
        <f>K194*$AB$7-J194*$AC$7+$Z$8</f>
        <v>12142.313207719246</v>
      </c>
      <c r="T194" s="9">
        <f>L194*$AB$7+M194*$AC$7</f>
        <v>44376.45749281843</v>
      </c>
      <c r="U194" s="9">
        <f>M194*$AB$7-L194*$AC$7+$Z$8</f>
        <v>11942.591339297267</v>
      </c>
      <c r="V194" s="9">
        <f>N194+$Z$7</f>
        <v>-72</v>
      </c>
      <c r="W194" s="9">
        <f>O194+$Z$7</f>
        <v>-72</v>
      </c>
    </row>
    <row r="195" spans="1:23" x14ac:dyDescent="0.25">
      <c r="A195" t="s">
        <v>24</v>
      </c>
      <c r="B195" t="s">
        <v>358</v>
      </c>
      <c r="C195" t="s">
        <v>44</v>
      </c>
      <c r="D195" s="6">
        <v>57430.029999999948</v>
      </c>
      <c r="E195" s="7">
        <f>D195+$Y$10</f>
        <v>51175.029999999948</v>
      </c>
      <c r="F195" s="8">
        <v>0</v>
      </c>
      <c r="G195" s="8">
        <v>0</v>
      </c>
      <c r="H195" s="8">
        <v>0</v>
      </c>
      <c r="I195" s="8">
        <v>0</v>
      </c>
      <c r="J195" s="8">
        <v>41333.721067567232</v>
      </c>
      <c r="K195" s="8">
        <v>20197.860543809009</v>
      </c>
      <c r="L195" s="8">
        <v>41333.721067567232</v>
      </c>
      <c r="M195" s="8">
        <v>20197.860543809009</v>
      </c>
      <c r="N195" s="8">
        <v>-59.999999999999993</v>
      </c>
      <c r="O195" s="8">
        <v>-59.999999999999993</v>
      </c>
      <c r="P195" s="8">
        <f>D195-F195/2</f>
        <v>57430.029999999948</v>
      </c>
      <c r="Q195" s="8">
        <f>D195+F195/2</f>
        <v>57430.029999999948</v>
      </c>
      <c r="R195" s="9">
        <f>J195*$AB$7+K195*$AC$7</f>
        <v>44629.851428205882</v>
      </c>
      <c r="S195" s="9">
        <f>K195*$AB$7-J195*$AC$7+$Z$8</f>
        <v>11162.724995935239</v>
      </c>
      <c r="T195" s="9">
        <f>L195*$AB$7+M195*$AC$7</f>
        <v>44629.851428205882</v>
      </c>
      <c r="U195" s="9">
        <f>M195*$AB$7-L195*$AC$7+$Z$8</f>
        <v>11162.724995935239</v>
      </c>
      <c r="V195" s="9">
        <f>N195+$Z$7</f>
        <v>-72</v>
      </c>
      <c r="W195" s="9">
        <f>O195+$Z$7</f>
        <v>-72</v>
      </c>
    </row>
    <row r="196" spans="1:23" x14ac:dyDescent="0.25">
      <c r="A196" t="s">
        <v>37</v>
      </c>
      <c r="B196" t="s">
        <v>359</v>
      </c>
      <c r="C196" t="s">
        <v>45</v>
      </c>
      <c r="D196" s="6">
        <v>57635.029999999941</v>
      </c>
      <c r="E196" s="7">
        <f>D196+$Y$10</f>
        <v>51380.029999999941</v>
      </c>
      <c r="F196" s="8">
        <v>210</v>
      </c>
      <c r="G196" s="8">
        <v>0</v>
      </c>
      <c r="H196" s="8">
        <v>105</v>
      </c>
      <c r="I196" s="8">
        <v>105</v>
      </c>
      <c r="J196" s="8">
        <v>41383.721067567232</v>
      </c>
      <c r="K196" s="8">
        <v>20111.258003430568</v>
      </c>
      <c r="L196" s="8">
        <v>41488.721067567232</v>
      </c>
      <c r="M196" s="8">
        <v>19929.392668635839</v>
      </c>
      <c r="N196" s="8">
        <v>-59.999999999999993</v>
      </c>
      <c r="O196" s="8">
        <v>-59.999999999999993</v>
      </c>
      <c r="P196" s="8">
        <f>D196-F196/2</f>
        <v>57530.029999999941</v>
      </c>
      <c r="Q196" s="8">
        <f>D196+F196/2</f>
        <v>57740.029999999941</v>
      </c>
      <c r="R196" s="9">
        <f>J196*$AB$7+K196*$AC$7</f>
        <v>44660.753127643387</v>
      </c>
      <c r="S196" s="9">
        <f>K196*$AB$7-J196*$AC$7+$Z$8</f>
        <v>11067.619344305725</v>
      </c>
      <c r="T196" s="9">
        <f>L196*$AB$7+M196*$AC$7</f>
        <v>44725.646696462121</v>
      </c>
      <c r="U196" s="9">
        <f>M196*$AB$7-L196*$AC$7+$Z$8</f>
        <v>10867.897475883745</v>
      </c>
      <c r="V196" s="9">
        <f>N196+$Z$7</f>
        <v>-72</v>
      </c>
      <c r="W196" s="9">
        <f>O196+$Z$7</f>
        <v>-72</v>
      </c>
    </row>
    <row r="197" spans="1:23" x14ac:dyDescent="0.25">
      <c r="A197" t="s">
        <v>41</v>
      </c>
      <c r="B197" t="s">
        <v>360</v>
      </c>
      <c r="C197" t="s">
        <v>46</v>
      </c>
      <c r="D197" s="6">
        <v>57775.029999999948</v>
      </c>
      <c r="E197" s="7">
        <f>D197+$Y$10</f>
        <v>51520.029999999948</v>
      </c>
      <c r="F197" s="8">
        <v>25</v>
      </c>
      <c r="G197" s="8">
        <v>0</v>
      </c>
      <c r="H197" s="8">
        <v>12.5</v>
      </c>
      <c r="I197" s="8">
        <v>12.5</v>
      </c>
      <c r="J197" s="8">
        <v>41499.971067567232</v>
      </c>
      <c r="K197" s="8">
        <v>19909.907097050691</v>
      </c>
      <c r="L197" s="8">
        <v>41512.471067567232</v>
      </c>
      <c r="M197" s="8">
        <v>19888.25646195608</v>
      </c>
      <c r="N197" s="8">
        <v>-59.999999999999993</v>
      </c>
      <c r="O197" s="8">
        <v>-59.999999999999993</v>
      </c>
      <c r="P197" s="8">
        <f>D197-F197/2</f>
        <v>57762.529999999948</v>
      </c>
      <c r="Q197" s="8">
        <f>D197+F197/2</f>
        <v>57787.529999999948</v>
      </c>
      <c r="R197" s="9">
        <f>J197*$AB$7+K197*$AC$7</f>
        <v>44732.599578835558</v>
      </c>
      <c r="S197" s="9">
        <f>K197*$AB$7-J197*$AC$7+$Z$8</f>
        <v>10846.498704267107</v>
      </c>
      <c r="T197" s="9">
        <f>L197*$AB$7+M197*$AC$7</f>
        <v>44740.325003694925</v>
      </c>
      <c r="U197" s="9">
        <f>M197*$AB$7-L197*$AC$7+$Z$8</f>
        <v>10822.722291359727</v>
      </c>
      <c r="V197" s="9">
        <f>N197+$Z$7</f>
        <v>-72</v>
      </c>
      <c r="W197" s="9">
        <f>O197+$Z$7</f>
        <v>-72</v>
      </c>
    </row>
    <row r="198" spans="1:23" x14ac:dyDescent="0.25">
      <c r="A198" t="s">
        <v>37</v>
      </c>
      <c r="B198" t="s">
        <v>361</v>
      </c>
      <c r="C198" t="s">
        <v>47</v>
      </c>
      <c r="D198" s="6">
        <v>57840.029999999948</v>
      </c>
      <c r="E198" s="7">
        <f>D198+$Y$10</f>
        <v>51585.029999999948</v>
      </c>
      <c r="F198" s="8">
        <v>105</v>
      </c>
      <c r="G198" s="8">
        <v>0</v>
      </c>
      <c r="H198" s="8">
        <v>52.500000000000007</v>
      </c>
      <c r="I198" s="8">
        <v>52.500000000000007</v>
      </c>
      <c r="J198" s="8">
        <v>41512.471067567232</v>
      </c>
      <c r="K198" s="8">
        <v>19888.25646195608</v>
      </c>
      <c r="L198" s="8">
        <v>41564.971067567232</v>
      </c>
      <c r="M198" s="8">
        <v>19797.32379455871</v>
      </c>
      <c r="N198" s="8">
        <v>-59.999999999999993</v>
      </c>
      <c r="O198" s="8">
        <v>-59.999999999999993</v>
      </c>
      <c r="P198" s="8">
        <f>D198-F198/2</f>
        <v>57787.529999999948</v>
      </c>
      <c r="Q198" s="8">
        <f>D198+F198/2</f>
        <v>57892.529999999948</v>
      </c>
      <c r="R198" s="9">
        <f>J198*$AB$7+K198*$AC$7</f>
        <v>44740.325003694925</v>
      </c>
      <c r="S198" s="9">
        <f>K198*$AB$7-J198*$AC$7+$Z$8</f>
        <v>10822.722291359727</v>
      </c>
      <c r="T198" s="9">
        <f>L198*$AB$7+M198*$AC$7</f>
        <v>44772.771788104299</v>
      </c>
      <c r="U198" s="9">
        <f>M198*$AB$7-L198*$AC$7+$Z$8</f>
        <v>10722.861357148733</v>
      </c>
      <c r="V198" s="9">
        <f>N198+$Z$7</f>
        <v>-72</v>
      </c>
      <c r="W198" s="9">
        <f>O198+$Z$7</f>
        <v>-72</v>
      </c>
    </row>
    <row r="199" spans="1:23" x14ac:dyDescent="0.25">
      <c r="A199" t="s">
        <v>37</v>
      </c>
      <c r="B199" t="s">
        <v>362</v>
      </c>
      <c r="C199" t="s">
        <v>45</v>
      </c>
      <c r="D199" s="6">
        <v>58015.029999999941</v>
      </c>
      <c r="E199" s="7">
        <f>D199+$Y$10</f>
        <v>51760.029999999941</v>
      </c>
      <c r="F199" s="8">
        <v>210</v>
      </c>
      <c r="G199" s="8">
        <v>0</v>
      </c>
      <c r="H199" s="8">
        <v>105</v>
      </c>
      <c r="I199" s="8">
        <v>105</v>
      </c>
      <c r="J199" s="8">
        <v>41573.721067567232</v>
      </c>
      <c r="K199" s="8">
        <v>19782.16834999248</v>
      </c>
      <c r="L199" s="8">
        <v>41678.721067567232</v>
      </c>
      <c r="M199" s="8">
        <v>19600.303015197751</v>
      </c>
      <c r="N199" s="8">
        <v>-59.999999999999993</v>
      </c>
      <c r="O199" s="8">
        <v>-59.999999999999993</v>
      </c>
      <c r="P199" s="8">
        <f>D199-F199/2</f>
        <v>57910.029999999941</v>
      </c>
      <c r="Q199" s="8">
        <f>D199+F199/2</f>
        <v>58120.029999999941</v>
      </c>
      <c r="R199" s="9">
        <f>J199*$AB$7+K199*$AC$7</f>
        <v>44778.179585505859</v>
      </c>
      <c r="S199" s="9">
        <f>K199*$AB$7-J199*$AC$7+$Z$8</f>
        <v>10706.217868113565</v>
      </c>
      <c r="T199" s="9">
        <f>L199*$AB$7+M199*$AC$7</f>
        <v>44843.0731543246</v>
      </c>
      <c r="U199" s="9">
        <f>M199*$AB$7-L199*$AC$7+$Z$8</f>
        <v>10506.495999691588</v>
      </c>
      <c r="V199" s="9">
        <f>N199+$Z$7</f>
        <v>-72</v>
      </c>
      <c r="W199" s="9">
        <f>O199+$Z$7</f>
        <v>-72</v>
      </c>
    </row>
    <row r="200" spans="1:23" x14ac:dyDescent="0.25">
      <c r="A200" t="s">
        <v>37</v>
      </c>
      <c r="B200" t="s">
        <v>363</v>
      </c>
      <c r="C200" t="s">
        <v>48</v>
      </c>
      <c r="D200" s="6">
        <v>58245.029999999941</v>
      </c>
      <c r="E200" s="7">
        <f>D200+$Y$10</f>
        <v>51990.029999999941</v>
      </c>
      <c r="F200" s="8">
        <v>230</v>
      </c>
      <c r="G200" s="8">
        <v>0</v>
      </c>
      <c r="H200" s="8">
        <v>115</v>
      </c>
      <c r="I200" s="8">
        <v>115</v>
      </c>
      <c r="J200" s="8">
        <v>41683.721067567232</v>
      </c>
      <c r="K200" s="8">
        <v>19591.64276115991</v>
      </c>
      <c r="L200" s="8">
        <v>41798.721067567232</v>
      </c>
      <c r="M200" s="8">
        <v>19392.456918289481</v>
      </c>
      <c r="N200" s="8">
        <v>-59.999999999999993</v>
      </c>
      <c r="O200" s="8">
        <v>-59.999999999999993</v>
      </c>
      <c r="P200" s="8">
        <f>D200-F200/2</f>
        <v>58130.029999999941</v>
      </c>
      <c r="Q200" s="8">
        <f>D200+F200/2</f>
        <v>58360.029999999941</v>
      </c>
      <c r="R200" s="9">
        <f>J200*$AB$7+K200*$AC$7</f>
        <v>44846.163324268346</v>
      </c>
      <c r="S200" s="9">
        <f>K200*$AB$7-J200*$AC$7+$Z$8</f>
        <v>10496.985434528639</v>
      </c>
      <c r="T200" s="9">
        <f>L200*$AB$7+M200*$AC$7</f>
        <v>44917.237232974585</v>
      </c>
      <c r="U200" s="9">
        <f>M200*$AB$7-L200*$AC$7+$Z$8</f>
        <v>10278.242435780745</v>
      </c>
      <c r="V200" s="9">
        <f>N200+$Z$7</f>
        <v>-72</v>
      </c>
      <c r="W200" s="9">
        <f>O200+$Z$7</f>
        <v>-72</v>
      </c>
    </row>
    <row r="201" spans="1:23" x14ac:dyDescent="0.25">
      <c r="A201" t="s">
        <v>37</v>
      </c>
      <c r="B201" t="s">
        <v>364</v>
      </c>
      <c r="C201" t="s">
        <v>49</v>
      </c>
      <c r="D201" s="6">
        <v>58455.029999999933</v>
      </c>
      <c r="E201" s="7">
        <f>D201+$Y$10</f>
        <v>52200.029999999933</v>
      </c>
      <c r="F201" s="8">
        <v>170</v>
      </c>
      <c r="G201" s="8">
        <v>0</v>
      </c>
      <c r="H201" s="8">
        <v>85</v>
      </c>
      <c r="I201" s="8">
        <v>85</v>
      </c>
      <c r="J201" s="8">
        <v>41803.721067567232</v>
      </c>
      <c r="K201" s="8">
        <v>19383.79666425164</v>
      </c>
      <c r="L201" s="8">
        <v>41888.721067567232</v>
      </c>
      <c r="M201" s="8">
        <v>19236.572345608289</v>
      </c>
      <c r="N201" s="8">
        <v>-59.999999999999993</v>
      </c>
      <c r="O201" s="8">
        <v>-59.999999999999993</v>
      </c>
      <c r="P201" s="8">
        <f>D201-F201/2</f>
        <v>58370.029999999933</v>
      </c>
      <c r="Q201" s="8">
        <f>D201+F201/2</f>
        <v>58540.029999999933</v>
      </c>
      <c r="R201" s="9">
        <f>J201*$AB$7+K201*$AC$7</f>
        <v>44920.32740291833</v>
      </c>
      <c r="S201" s="9">
        <f>K201*$AB$7-J201*$AC$7+$Z$8</f>
        <v>10268.731870617798</v>
      </c>
      <c r="T201" s="9">
        <f>L201*$AB$7+M201*$AC$7</f>
        <v>44972.860291962083</v>
      </c>
      <c r="U201" s="9">
        <f>M201*$AB$7-L201*$AC$7+$Z$8</f>
        <v>10107.052262847625</v>
      </c>
      <c r="V201" s="9">
        <f>N201+$Z$7</f>
        <v>-72</v>
      </c>
      <c r="W201" s="9">
        <f>O201+$Z$7</f>
        <v>-72</v>
      </c>
    </row>
    <row r="202" spans="1:23" x14ac:dyDescent="0.25">
      <c r="A202" t="s">
        <v>37</v>
      </c>
      <c r="B202" t="s">
        <v>365</v>
      </c>
      <c r="C202" t="s">
        <v>48</v>
      </c>
      <c r="D202" s="6">
        <v>58665.029999999941</v>
      </c>
      <c r="E202" s="7">
        <f>D202+$Y$10</f>
        <v>52410.029999999941</v>
      </c>
      <c r="F202" s="8">
        <v>230</v>
      </c>
      <c r="G202" s="8">
        <v>0</v>
      </c>
      <c r="H202" s="8">
        <v>115</v>
      </c>
      <c r="I202" s="8">
        <v>115</v>
      </c>
      <c r="J202" s="8">
        <v>41893.721067567232</v>
      </c>
      <c r="K202" s="8">
        <v>19227.912091570441</v>
      </c>
      <c r="L202" s="8">
        <v>42008.721067567232</v>
      </c>
      <c r="M202" s="8">
        <v>19028.726248700019</v>
      </c>
      <c r="N202" s="8">
        <v>-59.999999999999993</v>
      </c>
      <c r="O202" s="8">
        <v>-59.999999999999993</v>
      </c>
      <c r="P202" s="8">
        <f>D202-F202/2</f>
        <v>58550.029999999941</v>
      </c>
      <c r="Q202" s="8">
        <f>D202+F202/2</f>
        <v>58780.029999999941</v>
      </c>
      <c r="R202" s="9">
        <f>J202*$AB$7+K202*$AC$7</f>
        <v>44975.950461905828</v>
      </c>
      <c r="S202" s="9">
        <f>K202*$AB$7-J202*$AC$7+$Z$8</f>
        <v>10097.541697684668</v>
      </c>
      <c r="T202" s="9">
        <f>L202*$AB$7+M202*$AC$7</f>
        <v>45047.024370612067</v>
      </c>
      <c r="U202" s="9">
        <f>M202*$AB$7-L202*$AC$7+$Z$8</f>
        <v>9878.7986989367819</v>
      </c>
      <c r="V202" s="9">
        <f>N202+$Z$7</f>
        <v>-72</v>
      </c>
      <c r="W202" s="9">
        <f>O202+$Z$7</f>
        <v>-72</v>
      </c>
    </row>
    <row r="203" spans="1:23" x14ac:dyDescent="0.25">
      <c r="A203" t="s">
        <v>37</v>
      </c>
      <c r="B203" t="s">
        <v>366</v>
      </c>
      <c r="C203" t="s">
        <v>49</v>
      </c>
      <c r="D203" s="6">
        <v>58875.029999999933</v>
      </c>
      <c r="E203" s="7">
        <f>D203+$Y$10</f>
        <v>52620.029999999933</v>
      </c>
      <c r="F203" s="8">
        <v>170</v>
      </c>
      <c r="G203" s="8">
        <v>0</v>
      </c>
      <c r="H203" s="8">
        <v>85</v>
      </c>
      <c r="I203" s="8">
        <v>85</v>
      </c>
      <c r="J203" s="8">
        <v>42013.721067567232</v>
      </c>
      <c r="K203" s="8">
        <v>19020.065994662171</v>
      </c>
      <c r="L203" s="8">
        <v>42098.721067567232</v>
      </c>
      <c r="M203" s="8">
        <v>18872.841676018819</v>
      </c>
      <c r="N203" s="8">
        <v>-59.999999999999993</v>
      </c>
      <c r="O203" s="8">
        <v>-59.999999999999993</v>
      </c>
      <c r="P203" s="8">
        <f>D203-F203/2</f>
        <v>58790.029999999933</v>
      </c>
      <c r="Q203" s="8">
        <f>D203+F203/2</f>
        <v>58960.029999999933</v>
      </c>
      <c r="R203" s="9">
        <f>J203*$AB$7+K203*$AC$7</f>
        <v>45050.114540555813</v>
      </c>
      <c r="S203" s="9">
        <f>K203*$AB$7-J203*$AC$7+$Z$8</f>
        <v>9869.2881337738272</v>
      </c>
      <c r="T203" s="9">
        <f>L203*$AB$7+M203*$AC$7</f>
        <v>45102.647429599558</v>
      </c>
      <c r="U203" s="9">
        <f>M203*$AB$7-L203*$AC$7+$Z$8</f>
        <v>9707.6085260036543</v>
      </c>
      <c r="V203" s="9">
        <f>N203+$Z$7</f>
        <v>-72</v>
      </c>
      <c r="W203" s="9">
        <f>O203+$Z$7</f>
        <v>-72</v>
      </c>
    </row>
    <row r="204" spans="1:23" x14ac:dyDescent="0.25">
      <c r="A204" t="s">
        <v>37</v>
      </c>
      <c r="B204" t="s">
        <v>367</v>
      </c>
      <c r="C204" t="s">
        <v>48</v>
      </c>
      <c r="D204" s="6">
        <v>59085.029999999933</v>
      </c>
      <c r="E204" s="7">
        <f>D204+$Y$10</f>
        <v>52830.029999999933</v>
      </c>
      <c r="F204" s="8">
        <v>230</v>
      </c>
      <c r="G204" s="8">
        <v>0</v>
      </c>
      <c r="H204" s="8">
        <v>115</v>
      </c>
      <c r="I204" s="8">
        <v>115</v>
      </c>
      <c r="J204" s="8">
        <v>42103.721067567232</v>
      </c>
      <c r="K204" s="8">
        <v>18864.181421980971</v>
      </c>
      <c r="L204" s="8">
        <v>42218.721067567232</v>
      </c>
      <c r="M204" s="8">
        <v>18664.995579110549</v>
      </c>
      <c r="N204" s="8">
        <v>-59.999999999999993</v>
      </c>
      <c r="O204" s="8">
        <v>-59.999999999999993</v>
      </c>
      <c r="P204" s="8">
        <f>D204-F204/2</f>
        <v>58970.029999999933</v>
      </c>
      <c r="Q204" s="8">
        <f>D204+F204/2</f>
        <v>59200.029999999933</v>
      </c>
      <c r="R204" s="9">
        <f>J204*$AB$7+K204*$AC$7</f>
        <v>45105.737599543303</v>
      </c>
      <c r="S204" s="9">
        <f>K204*$AB$7-J204*$AC$7+$Z$8</f>
        <v>9698.0979608406979</v>
      </c>
      <c r="T204" s="9">
        <f>L204*$AB$7+M204*$AC$7</f>
        <v>45176.811508249542</v>
      </c>
      <c r="U204" s="9">
        <f>M204*$AB$7-L204*$AC$7+$Z$8</f>
        <v>9479.3549620928115</v>
      </c>
      <c r="V204" s="9">
        <f>N204+$Z$7</f>
        <v>-72</v>
      </c>
      <c r="W204" s="9">
        <f>O204+$Z$7</f>
        <v>-72</v>
      </c>
    </row>
    <row r="205" spans="1:23" x14ac:dyDescent="0.25">
      <c r="A205" t="s">
        <v>41</v>
      </c>
      <c r="B205" t="s">
        <v>368</v>
      </c>
      <c r="C205" t="s">
        <v>46</v>
      </c>
      <c r="D205" s="6">
        <v>59235.029999999933</v>
      </c>
      <c r="E205" s="7">
        <f>D205+$Y$10</f>
        <v>52980.029999999933</v>
      </c>
      <c r="F205" s="8">
        <v>25</v>
      </c>
      <c r="G205" s="8">
        <v>0</v>
      </c>
      <c r="H205" s="8">
        <v>12.5</v>
      </c>
      <c r="I205" s="8">
        <v>12.5</v>
      </c>
      <c r="J205" s="8">
        <v>42229.971067567232</v>
      </c>
      <c r="K205" s="8">
        <v>18645.510007525401</v>
      </c>
      <c r="L205" s="8">
        <v>42242.471067567232</v>
      </c>
      <c r="M205" s="8">
        <v>18623.85937243079</v>
      </c>
      <c r="N205" s="8">
        <v>-59.999999999999993</v>
      </c>
      <c r="O205" s="8">
        <v>-59.999999999999993</v>
      </c>
      <c r="P205" s="8">
        <f>D205-F205/2</f>
        <v>59222.529999999933</v>
      </c>
      <c r="Q205" s="8">
        <f>D205+F205/2</f>
        <v>59247.529999999933</v>
      </c>
      <c r="R205" s="9">
        <f>J205*$AB$7+K205*$AC$7</f>
        <v>45183.764390622979</v>
      </c>
      <c r="S205" s="9">
        <f>K205*$AB$7-J205*$AC$7+$Z$8</f>
        <v>9457.956190476174</v>
      </c>
      <c r="T205" s="9">
        <f>L205*$AB$7+M205*$AC$7</f>
        <v>45191.489815482353</v>
      </c>
      <c r="U205" s="9">
        <f>M205*$AB$7-L205*$AC$7+$Z$8</f>
        <v>9434.1797775687955</v>
      </c>
      <c r="V205" s="9">
        <f>N205+$Z$7</f>
        <v>-72</v>
      </c>
      <c r="W205" s="9">
        <f>O205+$Z$7</f>
        <v>-72</v>
      </c>
    </row>
    <row r="206" spans="1:23" x14ac:dyDescent="0.25">
      <c r="A206" t="s">
        <v>37</v>
      </c>
      <c r="B206" t="s">
        <v>369</v>
      </c>
      <c r="C206" t="s">
        <v>47</v>
      </c>
      <c r="D206" s="6">
        <v>59300.029999999933</v>
      </c>
      <c r="E206" s="7">
        <f>D206+$Y$10</f>
        <v>53045.029999999933</v>
      </c>
      <c r="F206" s="8">
        <v>105</v>
      </c>
      <c r="G206" s="8">
        <v>0</v>
      </c>
      <c r="H206" s="8">
        <v>52.500000000000007</v>
      </c>
      <c r="I206" s="8">
        <v>52.500000000000007</v>
      </c>
      <c r="J206" s="8">
        <v>42242.471067567232</v>
      </c>
      <c r="K206" s="8">
        <v>18623.85937243079</v>
      </c>
      <c r="L206" s="8">
        <v>42294.971067567232</v>
      </c>
      <c r="M206" s="8">
        <v>18532.926705033431</v>
      </c>
      <c r="N206" s="8">
        <v>-59.999999999999993</v>
      </c>
      <c r="O206" s="8">
        <v>-59.999999999999993</v>
      </c>
      <c r="P206" s="8">
        <f>D206-F206/2</f>
        <v>59247.529999999933</v>
      </c>
      <c r="Q206" s="8">
        <f>D206+F206/2</f>
        <v>59352.529999999933</v>
      </c>
      <c r="R206" s="9">
        <f>J206*$AB$7+K206*$AC$7</f>
        <v>45191.489815482353</v>
      </c>
      <c r="S206" s="9">
        <f>K206*$AB$7-J206*$AC$7+$Z$8</f>
        <v>9434.1797775687955</v>
      </c>
      <c r="T206" s="9">
        <f>L206*$AB$7+M206*$AC$7</f>
        <v>45223.93659989172</v>
      </c>
      <c r="U206" s="9">
        <f>M206*$AB$7-L206*$AC$7+$Z$8</f>
        <v>9334.3188433578107</v>
      </c>
      <c r="V206" s="9">
        <f>N206+$Z$7</f>
        <v>-72</v>
      </c>
      <c r="W206" s="9">
        <f>O206+$Z$7</f>
        <v>-72</v>
      </c>
    </row>
    <row r="207" spans="1:23" x14ac:dyDescent="0.25">
      <c r="A207" t="s">
        <v>50</v>
      </c>
      <c r="B207" t="s">
        <v>1709</v>
      </c>
      <c r="C207" t="s">
        <v>51</v>
      </c>
      <c r="D207" s="6">
        <v>59419.308399999849</v>
      </c>
      <c r="E207" s="7">
        <f>D207+$Y$10</f>
        <v>53164.308399999849</v>
      </c>
      <c r="F207" s="8">
        <v>0</v>
      </c>
      <c r="G207" s="8">
        <v>0</v>
      </c>
      <c r="H207" s="8">
        <v>0</v>
      </c>
      <c r="I207" s="8">
        <v>0</v>
      </c>
      <c r="J207" s="8">
        <v>42328.349851050109</v>
      </c>
      <c r="K207" s="8">
        <v>18475.088908307789</v>
      </c>
      <c r="L207" s="8">
        <v>42328.349851050109</v>
      </c>
      <c r="M207" s="8">
        <v>18475.088908307789</v>
      </c>
      <c r="N207" s="8">
        <v>-60.099999999999973</v>
      </c>
      <c r="O207" s="8">
        <v>-60.099999999999973</v>
      </c>
      <c r="P207" s="8">
        <f>D207-F207/2</f>
        <v>59419.308399999849</v>
      </c>
      <c r="Q207" s="8">
        <f>D207+F207/2</f>
        <v>59419.308399999849</v>
      </c>
      <c r="R207" s="9">
        <f>J207*$AB$7+K207*$AC$7</f>
        <v>45244.560822760504</v>
      </c>
      <c r="S207" s="9">
        <f>K207*$AB$7-J207*$AC$7+$Z$8</f>
        <v>9270.8051019475297</v>
      </c>
      <c r="T207" s="9">
        <f>L207*$AB$7+M207*$AC$7</f>
        <v>45244.560822760504</v>
      </c>
      <c r="U207" s="9">
        <f>M207*$AB$7-L207*$AC$7+$Z$8</f>
        <v>9270.8051019475297</v>
      </c>
      <c r="V207" s="9">
        <f>N207+$Z$7</f>
        <v>-72.099999999999966</v>
      </c>
      <c r="W207" s="9">
        <f>O207+$Z$7</f>
        <v>-72.099999999999966</v>
      </c>
    </row>
    <row r="208" spans="1:23" x14ac:dyDescent="0.25">
      <c r="A208" t="s">
        <v>37</v>
      </c>
      <c r="B208" t="s">
        <v>370</v>
      </c>
      <c r="C208" t="s">
        <v>52</v>
      </c>
      <c r="D208" s="6">
        <v>59526.779999999933</v>
      </c>
      <c r="E208" s="7">
        <f>D208+$Y$10</f>
        <v>53271.779999999933</v>
      </c>
      <c r="F208" s="8">
        <v>242.5</v>
      </c>
      <c r="G208" s="8">
        <v>-1.76</v>
      </c>
      <c r="H208" s="8">
        <v>121.259530473635</v>
      </c>
      <c r="I208" s="8">
        <v>121.2595395645824</v>
      </c>
      <c r="J208" s="8">
        <v>42321.471067567232</v>
      </c>
      <c r="K208" s="8">
        <v>18487.027358632851</v>
      </c>
      <c r="L208" s="8">
        <v>42439.476713859993</v>
      </c>
      <c r="M208" s="8">
        <v>18275.18710386286</v>
      </c>
      <c r="N208" s="8">
        <v>-59.999999999999993</v>
      </c>
      <c r="O208" s="8">
        <v>-61.759999999999991</v>
      </c>
      <c r="P208" s="8">
        <f>D208-F208/2</f>
        <v>59405.529999999933</v>
      </c>
      <c r="Q208" s="8">
        <f>D208+F208/2</f>
        <v>59648.029999999933</v>
      </c>
      <c r="R208" s="9">
        <f>J208*$AB$7+K208*$AC$7</f>
        <v>45240.314500593595</v>
      </c>
      <c r="S208" s="9">
        <f>K208*$AB$7-J208*$AC$7+$Z$8</f>
        <v>9283.912847994161</v>
      </c>
      <c r="T208" s="9">
        <f>L208*$AB$7+M208*$AC$7</f>
        <v>45311.697374835407</v>
      </c>
      <c r="U208" s="9">
        <f>M208*$AB$7-L208*$AC$7+$Z$8</f>
        <v>9052.1670576052875</v>
      </c>
      <c r="V208" s="9">
        <f>N208+$Z$7</f>
        <v>-72</v>
      </c>
      <c r="W208" s="9">
        <f>O208+$Z$7</f>
        <v>-73.759999999999991</v>
      </c>
    </row>
    <row r="209" spans="1:23" x14ac:dyDescent="0.25">
      <c r="A209" t="s">
        <v>37</v>
      </c>
      <c r="B209" t="s">
        <v>371</v>
      </c>
      <c r="C209" t="s">
        <v>53</v>
      </c>
      <c r="D209" s="6">
        <v>59728.029999999919</v>
      </c>
      <c r="E209" s="7">
        <f>D209+$Y$10</f>
        <v>53473.029999999919</v>
      </c>
      <c r="F209" s="8">
        <v>140</v>
      </c>
      <c r="G209" s="8">
        <v>0</v>
      </c>
      <c r="H209" s="8">
        <v>70</v>
      </c>
      <c r="I209" s="8">
        <v>70</v>
      </c>
      <c r="J209" s="8">
        <v>42444.208373015383</v>
      </c>
      <c r="K209" s="8">
        <v>18266.377370516311</v>
      </c>
      <c r="L209" s="8">
        <v>42510.451601190878</v>
      </c>
      <c r="M209" s="8">
        <v>18143.041103664709</v>
      </c>
      <c r="N209" s="8">
        <v>-61.759999999999991</v>
      </c>
      <c r="O209" s="8">
        <v>-61.759999999999991</v>
      </c>
      <c r="P209" s="8">
        <f>D209-F209/2</f>
        <v>59658.029999999919</v>
      </c>
      <c r="Q209" s="8">
        <f>D209+F209/2</f>
        <v>59798.029999999919</v>
      </c>
      <c r="R209" s="9">
        <f>J209*$AB$7+K209*$AC$7</f>
        <v>45314.493989330003</v>
      </c>
      <c r="S209" s="9">
        <f>K209*$AB$7-J209*$AC$7+$Z$8</f>
        <v>9042.5660708138876</v>
      </c>
      <c r="T209" s="9">
        <f>L209*$AB$7+M209*$AC$7</f>
        <v>45353.646592254459</v>
      </c>
      <c r="U209" s="9">
        <f>M209*$AB$7-L209*$AC$7+$Z$8</f>
        <v>8908.1522557343324</v>
      </c>
      <c r="V209" s="9">
        <f>N209+$Z$7</f>
        <v>-73.759999999999991</v>
      </c>
      <c r="W209" s="9">
        <f>O209+$Z$7</f>
        <v>-73.759999999999991</v>
      </c>
    </row>
    <row r="210" spans="1:23" x14ac:dyDescent="0.25">
      <c r="A210" t="s">
        <v>54</v>
      </c>
      <c r="B210" t="s">
        <v>372</v>
      </c>
      <c r="C210" t="s">
        <v>195</v>
      </c>
      <c r="D210" s="6">
        <v>59928.029999999912</v>
      </c>
      <c r="E210" s="7">
        <f>D210+$Y$10</f>
        <v>53673.029999999912</v>
      </c>
      <c r="F210" s="8">
        <v>240</v>
      </c>
      <c r="G210" s="8">
        <v>-1</v>
      </c>
      <c r="H210" s="8">
        <v>120.0030462669925</v>
      </c>
      <c r="I210" s="8">
        <v>120.0030462669925</v>
      </c>
      <c r="J210" s="8">
        <v>42515.183260346268</v>
      </c>
      <c r="K210" s="8">
        <v>18134.231370318172</v>
      </c>
      <c r="L210" s="8">
        <v>42626.892255379993</v>
      </c>
      <c r="M210" s="8">
        <v>17921.81753301046</v>
      </c>
      <c r="N210" s="8">
        <v>-61.759999999999991</v>
      </c>
      <c r="O210" s="8">
        <v>-62.759999999999991</v>
      </c>
      <c r="P210" s="8">
        <f>D210-F210/2</f>
        <v>59808.029999999912</v>
      </c>
      <c r="Q210" s="8">
        <f>D210+F210/2</f>
        <v>60048.029999999912</v>
      </c>
      <c r="R210" s="9">
        <f>J210*$AB$7+K210*$AC$7</f>
        <v>45356.443206749063</v>
      </c>
      <c r="S210" s="9">
        <f>K210*$AB$7-J210*$AC$7+$Z$8</f>
        <v>8898.5512689429434</v>
      </c>
      <c r="T210" s="9">
        <f>L210*$AB$7+M210*$AC$7</f>
        <v>45421.54777215395</v>
      </c>
      <c r="U210" s="9">
        <f>M210*$AB$7-L210*$AC$7+$Z$8</f>
        <v>8667.5535775807293</v>
      </c>
      <c r="V210" s="9">
        <f>N210+$Z$7</f>
        <v>-73.759999999999991</v>
      </c>
      <c r="W210" s="9">
        <f>O210+$Z$7</f>
        <v>-74.759999999999991</v>
      </c>
    </row>
    <row r="211" spans="1:23" x14ac:dyDescent="0.25">
      <c r="A211" t="s">
        <v>54</v>
      </c>
      <c r="B211" t="s">
        <v>373</v>
      </c>
      <c r="C211" t="s">
        <v>196</v>
      </c>
      <c r="D211" s="6">
        <v>60432.529999999919</v>
      </c>
      <c r="E211" s="7">
        <f>D211+$Y$10</f>
        <v>54177.529999999919</v>
      </c>
      <c r="F211" s="8">
        <v>150</v>
      </c>
      <c r="G211" s="8">
        <v>0.26</v>
      </c>
      <c r="H211" s="8">
        <v>75.000128701124865</v>
      </c>
      <c r="I211" s="8">
        <v>75.000128701124865</v>
      </c>
      <c r="J211" s="8">
        <v>42768.55620707562</v>
      </c>
      <c r="K211" s="8">
        <v>17646.6419985057</v>
      </c>
      <c r="L211" s="8">
        <v>42837.516377308362</v>
      </c>
      <c r="M211" s="8">
        <v>17513.43367927886</v>
      </c>
      <c r="N211" s="8">
        <v>-62.759999999999991</v>
      </c>
      <c r="O211" s="8">
        <v>-62.499999999999993</v>
      </c>
      <c r="P211" s="8">
        <f>D211-F211/2</f>
        <v>60357.529999999919</v>
      </c>
      <c r="Q211" s="8">
        <f>D211+F211/2</f>
        <v>60507.529999999919</v>
      </c>
      <c r="R211" s="9">
        <f>J211*$AB$7+K211*$AC$7</f>
        <v>45502.903815964935</v>
      </c>
      <c r="S211" s="9">
        <f>K211*$AB$7-J211*$AC$7+$Z$8</f>
        <v>8368.9376969992918</v>
      </c>
      <c r="T211" s="9">
        <f>L211*$AB$7+M211*$AC$7</f>
        <v>45542.661474142842</v>
      </c>
      <c r="U211" s="9">
        <f>M211*$AB$7-L211*$AC$7+$Z$8</f>
        <v>8224.3026735576041</v>
      </c>
      <c r="V211" s="9">
        <f>N211+$Z$7</f>
        <v>-74.759999999999991</v>
      </c>
      <c r="W211" s="9">
        <f>O211+$Z$7</f>
        <v>-74.5</v>
      </c>
    </row>
    <row r="212" spans="1:23" x14ac:dyDescent="0.25">
      <c r="A212" t="s">
        <v>37</v>
      </c>
      <c r="B212" t="s">
        <v>374</v>
      </c>
      <c r="C212" t="s">
        <v>1787</v>
      </c>
      <c r="D212" s="6">
        <v>60627.529999999912</v>
      </c>
      <c r="E212" s="7">
        <f>D212+$Y$10</f>
        <v>54372.529999999912</v>
      </c>
      <c r="F212" s="8">
        <v>220</v>
      </c>
      <c r="G212" s="8">
        <v>0</v>
      </c>
      <c r="H212" s="8">
        <v>110</v>
      </c>
      <c r="I212" s="8">
        <v>110</v>
      </c>
      <c r="J212" s="8">
        <v>42842.133863440708</v>
      </c>
      <c r="K212" s="8">
        <v>17504.56357094707</v>
      </c>
      <c r="L212" s="8">
        <v>42943.718558352411</v>
      </c>
      <c r="M212" s="8">
        <v>17309.421187647869</v>
      </c>
      <c r="N212" s="8">
        <v>-62.499999999999993</v>
      </c>
      <c r="O212" s="8">
        <v>-62.499999999999993</v>
      </c>
      <c r="P212" s="8">
        <f>D212-F212/2</f>
        <v>60517.529999999912</v>
      </c>
      <c r="Q212" s="8">
        <f>D212+F212/2</f>
        <v>60737.529999999912</v>
      </c>
      <c r="R212" s="9">
        <f>J212*$AB$7+K212*$AC$7</f>
        <v>45545.333857903614</v>
      </c>
      <c r="S212" s="9">
        <f>K212*$AB$7-J212*$AC$7+$Z$8</f>
        <v>8214.6663690255118</v>
      </c>
      <c r="T212" s="9">
        <f>L212*$AB$7+M212*$AC$7</f>
        <v>45604.126300640834</v>
      </c>
      <c r="U212" s="9">
        <f>M212*$AB$7-L212*$AC$7+$Z$8</f>
        <v>8002.6676693196223</v>
      </c>
      <c r="V212" s="9">
        <f>N212+$Z$7</f>
        <v>-74.5</v>
      </c>
      <c r="W212" s="9">
        <f>O212+$Z$7</f>
        <v>-74.5</v>
      </c>
    </row>
    <row r="213" spans="1:23" x14ac:dyDescent="0.25">
      <c r="A213" t="s">
        <v>54</v>
      </c>
      <c r="B213" t="s">
        <v>375</v>
      </c>
      <c r="C213" t="s">
        <v>197</v>
      </c>
      <c r="D213" s="6">
        <v>60827.529999999912</v>
      </c>
      <c r="E213" s="7">
        <f>D213+$Y$10</f>
        <v>54572.529999999912</v>
      </c>
      <c r="F213" s="8">
        <v>140</v>
      </c>
      <c r="G213" s="8">
        <v>0.24</v>
      </c>
      <c r="H213" s="8">
        <v>70.000102351632648</v>
      </c>
      <c r="I213" s="8">
        <v>70.000102351632648</v>
      </c>
      <c r="J213" s="8">
        <v>42952.953530617116</v>
      </c>
      <c r="K213" s="8">
        <v>17291.6809709843</v>
      </c>
      <c r="L213" s="8">
        <v>43017.858232207604</v>
      </c>
      <c r="M213" s="8">
        <v>17167.635209053231</v>
      </c>
      <c r="N213" s="8">
        <v>-62.499999999999993</v>
      </c>
      <c r="O213" s="8">
        <v>-62.259999999999991</v>
      </c>
      <c r="P213" s="8">
        <f>D213-F213/2</f>
        <v>60757.529999999912</v>
      </c>
      <c r="Q213" s="8">
        <f>D213+F213/2</f>
        <v>60897.529999999912</v>
      </c>
      <c r="R213" s="9">
        <f>J213*$AB$7+K213*$AC$7</f>
        <v>45609.471068162406</v>
      </c>
      <c r="S213" s="9">
        <f>K213*$AB$7-J213*$AC$7+$Z$8</f>
        <v>7983.3950602554469</v>
      </c>
      <c r="T213" s="9">
        <f>L213*$AB$7+M213*$AC$7</f>
        <v>45647.166882197613</v>
      </c>
      <c r="U213" s="9">
        <f>M213*$AB$7-L213*$AC$7+$Z$8</f>
        <v>7848.5655495916726</v>
      </c>
      <c r="V213" s="9">
        <f>N213+$Z$7</f>
        <v>-74.5</v>
      </c>
      <c r="W213" s="9">
        <f>O213+$Z$7</f>
        <v>-74.259999999999991</v>
      </c>
    </row>
    <row r="214" spans="1:23" x14ac:dyDescent="0.25">
      <c r="A214" t="s">
        <v>41</v>
      </c>
      <c r="B214" t="s">
        <v>376</v>
      </c>
      <c r="C214" t="s">
        <v>46</v>
      </c>
      <c r="D214" s="6">
        <v>60932.529999999912</v>
      </c>
      <c r="E214" s="7">
        <f>D214+$Y$10</f>
        <v>54677.529999999912</v>
      </c>
      <c r="F214" s="8">
        <v>25</v>
      </c>
      <c r="G214" s="8">
        <v>0</v>
      </c>
      <c r="H214" s="8">
        <v>12.5</v>
      </c>
      <c r="I214" s="8">
        <v>12.5</v>
      </c>
      <c r="J214" s="8">
        <v>43028.331083417048</v>
      </c>
      <c r="K214" s="8">
        <v>17147.721159049659</v>
      </c>
      <c r="L214" s="8">
        <v>43039.967584760867</v>
      </c>
      <c r="M214" s="8">
        <v>17125.59443682346</v>
      </c>
      <c r="N214" s="8">
        <v>-62.259999999999991</v>
      </c>
      <c r="O214" s="8">
        <v>-62.259999999999991</v>
      </c>
      <c r="P214" s="8">
        <f>D214-F214/2</f>
        <v>60920.029999999912</v>
      </c>
      <c r="Q214" s="8">
        <f>D214+F214/2</f>
        <v>60945.029999999912</v>
      </c>
      <c r="R214" s="9">
        <f>J214*$AB$7+K214*$AC$7</f>
        <v>45653.270512673698</v>
      </c>
      <c r="S214" s="9">
        <f>K214*$AB$7-J214*$AC$7+$Z$8</f>
        <v>7826.9092411571473</v>
      </c>
      <c r="T214" s="9">
        <f>L214*$AB$7+M214*$AC$7</f>
        <v>45660.052324313794</v>
      </c>
      <c r="U214" s="9">
        <f>M214*$AB$7-L214*$AC$7+$Z$8</f>
        <v>7802.8466762298922</v>
      </c>
      <c r="V214" s="9">
        <f>N214+$Z$7</f>
        <v>-74.259999999999991</v>
      </c>
      <c r="W214" s="9">
        <f>O214+$Z$7</f>
        <v>-74.259999999999991</v>
      </c>
    </row>
    <row r="215" spans="1:23" x14ac:dyDescent="0.25">
      <c r="A215" t="s">
        <v>37</v>
      </c>
      <c r="B215" t="s">
        <v>377</v>
      </c>
      <c r="C215" t="s">
        <v>1815</v>
      </c>
      <c r="D215" s="6">
        <v>61002.529999999897</v>
      </c>
      <c r="E215" s="7">
        <f>D215+$Y$10</f>
        <v>54747.529999999897</v>
      </c>
      <c r="F215" s="8">
        <v>115</v>
      </c>
      <c r="G215" s="8">
        <v>0</v>
      </c>
      <c r="H215" s="8">
        <v>57.499999999999993</v>
      </c>
      <c r="I215" s="8">
        <v>57.499999999999993</v>
      </c>
      <c r="J215" s="8">
        <v>43039.967584760867</v>
      </c>
      <c r="K215" s="8">
        <v>17125.59443682346</v>
      </c>
      <c r="L215" s="8">
        <v>43093.495490942478</v>
      </c>
      <c r="M215" s="8">
        <v>17023.811514582969</v>
      </c>
      <c r="N215" s="8">
        <v>-62.259999999999991</v>
      </c>
      <c r="O215" s="8">
        <v>-62.259999999999991</v>
      </c>
      <c r="P215" s="8">
        <f>D215-F215/2</f>
        <v>60945.029999999897</v>
      </c>
      <c r="Q215" s="8">
        <f>D215+F215/2</f>
        <v>61060.029999999897</v>
      </c>
      <c r="R215" s="9">
        <f>J215*$AB$7+K215*$AC$7</f>
        <v>45660.052324313794</v>
      </c>
      <c r="S215" s="9">
        <f>K215*$AB$7-J215*$AC$7+$Z$8</f>
        <v>7802.8466762298922</v>
      </c>
      <c r="T215" s="9">
        <f>L215*$AB$7+M215*$AC$7</f>
        <v>45691.248657858239</v>
      </c>
      <c r="U215" s="9">
        <f>M215*$AB$7-L215*$AC$7+$Z$8</f>
        <v>7692.158877564525</v>
      </c>
      <c r="V215" s="9">
        <f>N215+$Z$7</f>
        <v>-74.259999999999991</v>
      </c>
      <c r="W215" s="9">
        <f>O215+$Z$7</f>
        <v>-74.259999999999991</v>
      </c>
    </row>
    <row r="216" spans="1:23" x14ac:dyDescent="0.25">
      <c r="A216" t="s">
        <v>37</v>
      </c>
      <c r="B216" t="s">
        <v>378</v>
      </c>
      <c r="C216" t="s">
        <v>1788</v>
      </c>
      <c r="D216" s="6">
        <v>61187.529999999912</v>
      </c>
      <c r="E216" s="7">
        <f>D216+$Y$10</f>
        <v>54932.529999999912</v>
      </c>
      <c r="F216" s="8">
        <v>220</v>
      </c>
      <c r="G216" s="8">
        <v>0</v>
      </c>
      <c r="H216" s="8">
        <v>110</v>
      </c>
      <c r="I216" s="8">
        <v>110</v>
      </c>
      <c r="J216" s="8">
        <v>43101.641041883158</v>
      </c>
      <c r="K216" s="8">
        <v>17008.322809024641</v>
      </c>
      <c r="L216" s="8">
        <v>43204.042253708831</v>
      </c>
      <c r="M216" s="8">
        <v>16813.60765343413</v>
      </c>
      <c r="N216" s="8">
        <v>-62.259999999999991</v>
      </c>
      <c r="O216" s="8">
        <v>-62.259999999999991</v>
      </c>
      <c r="P216" s="8">
        <f>D216-F216/2</f>
        <v>61077.529999999912</v>
      </c>
      <c r="Q216" s="8">
        <f>D216+F216/2</f>
        <v>61297.529999999912</v>
      </c>
      <c r="R216" s="9">
        <f>J216*$AB$7+K216*$AC$7</f>
        <v>45695.995926006319</v>
      </c>
      <c r="S216" s="9">
        <f>K216*$AB$7-J216*$AC$7+$Z$8</f>
        <v>7675.3150821154577</v>
      </c>
      <c r="T216" s="9">
        <f>L216*$AB$7+M216*$AC$7</f>
        <v>45755.675868439161</v>
      </c>
      <c r="U216" s="9">
        <f>M216*$AB$7-L216*$AC$7+$Z$8</f>
        <v>7463.5645107556265</v>
      </c>
      <c r="V216" s="9">
        <f>N216+$Z$7</f>
        <v>-74.259999999999991</v>
      </c>
      <c r="W216" s="9">
        <f>O216+$Z$7</f>
        <v>-74.259999999999991</v>
      </c>
    </row>
    <row r="217" spans="1:23" x14ac:dyDescent="0.25">
      <c r="A217" t="s">
        <v>37</v>
      </c>
      <c r="B217" t="s">
        <v>1710</v>
      </c>
      <c r="C217" t="s">
        <v>1699</v>
      </c>
      <c r="D217" s="6">
        <v>61715.029999999912</v>
      </c>
      <c r="E217" s="7">
        <f>D217+$Y$10</f>
        <v>55460.029999999912</v>
      </c>
      <c r="F217" s="8">
        <v>775.00000000000011</v>
      </c>
      <c r="G217" s="8">
        <v>-5.48</v>
      </c>
      <c r="H217" s="8">
        <v>387.76848365843779</v>
      </c>
      <c r="I217" s="8">
        <v>387.76848365843779</v>
      </c>
      <c r="J217" s="8">
        <v>43218.006055321421</v>
      </c>
      <c r="K217" s="8">
        <v>16787.055586762701</v>
      </c>
      <c r="L217" s="8">
        <v>43545.387431592899</v>
      </c>
      <c r="M217" s="8">
        <v>16084.983959702569</v>
      </c>
      <c r="N217" s="8">
        <v>-62.259999999999991</v>
      </c>
      <c r="O217" s="8">
        <v>-67.739999999999995</v>
      </c>
      <c r="P217" s="8">
        <f>D217-F217/2</f>
        <v>61327.529999999912</v>
      </c>
      <c r="Q217" s="8">
        <f>D217+F217/2</f>
        <v>62102.529999999912</v>
      </c>
      <c r="R217" s="9">
        <f>J217*$AB$7+K217*$AC$7</f>
        <v>45763.814042407277</v>
      </c>
      <c r="S217" s="9">
        <f>K217*$AB$7-J217*$AC$7+$Z$8</f>
        <v>7434.6894328429262</v>
      </c>
      <c r="T217" s="9">
        <f>L217*$AB$7+M217*$AC$7</f>
        <v>45938.072451074913</v>
      </c>
      <c r="U217" s="9">
        <f>M217*$AB$7-L217*$AC$7+$Z$8</f>
        <v>6679.8933398079316</v>
      </c>
      <c r="V217" s="9">
        <f>N217+$Z$7</f>
        <v>-74.259999999999991</v>
      </c>
      <c r="W217" s="9">
        <f>O217+$Z$7</f>
        <v>-79.739999999999995</v>
      </c>
    </row>
    <row r="218" spans="1:23" x14ac:dyDescent="0.25">
      <c r="A218" t="s">
        <v>50</v>
      </c>
      <c r="B218" t="s">
        <v>1091</v>
      </c>
      <c r="C218" t="s">
        <v>1080</v>
      </c>
      <c r="D218" s="6">
        <v>61715.029999999817</v>
      </c>
      <c r="E218" s="7">
        <f>D218+$Y$10</f>
        <v>55460.029999999817</v>
      </c>
      <c r="F218" s="8">
        <v>0</v>
      </c>
      <c r="G218" s="8">
        <v>0</v>
      </c>
      <c r="H218" s="8">
        <v>0</v>
      </c>
      <c r="I218" s="8">
        <v>0</v>
      </c>
      <c r="J218" s="8">
        <v>43391.036524193107</v>
      </c>
      <c r="K218" s="8">
        <v>16440.374984515311</v>
      </c>
      <c r="L218" s="8">
        <v>43391.036524193107</v>
      </c>
      <c r="M218" s="8">
        <v>16440.374984515311</v>
      </c>
      <c r="N218" s="8">
        <v>-64.999999999999972</v>
      </c>
      <c r="O218" s="8">
        <v>-64.999999999999972</v>
      </c>
      <c r="P218" s="8">
        <f>D218-F218/2</f>
        <v>61715.029999999817</v>
      </c>
      <c r="Q218" s="8">
        <f>D218+F218/2</f>
        <v>61715.029999999817</v>
      </c>
      <c r="R218" s="9">
        <f>J218*$AB$7+K218*$AC$7</f>
        <v>45860.984430200995</v>
      </c>
      <c r="S218" s="9">
        <f>K218*$AB$7-J218*$AC$7+$Z$8</f>
        <v>7059.6095761875895</v>
      </c>
      <c r="T218" s="9">
        <f>L218*$AB$7+M218*$AC$7</f>
        <v>45860.984430200995</v>
      </c>
      <c r="U218" s="9">
        <f>M218*$AB$7-L218*$AC$7+$Z$8</f>
        <v>7059.6095761875895</v>
      </c>
      <c r="V218" s="9">
        <f>N218+$Z$7</f>
        <v>-76.999999999999972</v>
      </c>
      <c r="W218" s="9">
        <f>O218+$Z$7</f>
        <v>-76.999999999999972</v>
      </c>
    </row>
    <row r="219" spans="1:23" x14ac:dyDescent="0.25">
      <c r="A219" t="s">
        <v>37</v>
      </c>
      <c r="B219" t="s">
        <v>379</v>
      </c>
      <c r="C219" t="s">
        <v>1789</v>
      </c>
      <c r="D219" s="6">
        <v>62242.529999999912</v>
      </c>
      <c r="E219" s="7">
        <f>D219+$Y$10</f>
        <v>55987.529999999912</v>
      </c>
      <c r="F219" s="8">
        <v>220</v>
      </c>
      <c r="G219" s="8">
        <v>0</v>
      </c>
      <c r="H219" s="8">
        <v>110</v>
      </c>
      <c r="I219" s="8">
        <v>110</v>
      </c>
      <c r="J219" s="8">
        <v>43556.751736059181</v>
      </c>
      <c r="K219" s="8">
        <v>16057.219727604461</v>
      </c>
      <c r="L219" s="8">
        <v>43640.089968811903</v>
      </c>
      <c r="M219" s="8">
        <v>15853.615358884999</v>
      </c>
      <c r="N219" s="8">
        <v>-67.739999999999995</v>
      </c>
      <c r="O219" s="8">
        <v>-67.739999999999995</v>
      </c>
      <c r="P219" s="8">
        <f>D219-F219/2</f>
        <v>62132.529999999912</v>
      </c>
      <c r="Q219" s="8">
        <f>D219+F219/2</f>
        <v>62352.529999999912</v>
      </c>
      <c r="R219" s="9">
        <f>J219*$AB$7+K219*$AC$7</f>
        <v>45943.415909782838</v>
      </c>
      <c r="S219" s="9">
        <f>K219*$AB$7-J219*$AC$7+$Z$8</f>
        <v>6650.3730510383975</v>
      </c>
      <c r="T219" s="9">
        <f>L219*$AB$7+M219*$AC$7</f>
        <v>45982.601273640961</v>
      </c>
      <c r="U219" s="9">
        <f>M219*$AB$7-L219*$AC$7+$Z$8</f>
        <v>6433.8909333951524</v>
      </c>
      <c r="V219" s="9">
        <f>N219+$Z$7</f>
        <v>-79.739999999999995</v>
      </c>
      <c r="W219" s="9">
        <f>O219+$Z$7</f>
        <v>-79.739999999999995</v>
      </c>
    </row>
    <row r="220" spans="1:23" x14ac:dyDescent="0.25">
      <c r="A220" t="s">
        <v>54</v>
      </c>
      <c r="B220" t="s">
        <v>380</v>
      </c>
      <c r="C220" t="s">
        <v>198</v>
      </c>
      <c r="D220" s="6">
        <v>62602.529999999912</v>
      </c>
      <c r="E220" s="7">
        <f>D220+$Y$10</f>
        <v>56347.529999999912</v>
      </c>
      <c r="F220" s="8">
        <v>140</v>
      </c>
      <c r="G220" s="8">
        <v>0.24</v>
      </c>
      <c r="H220" s="8">
        <v>70.000102351632648</v>
      </c>
      <c r="I220" s="8">
        <v>70.000102351632648</v>
      </c>
      <c r="J220" s="8">
        <v>43708.275795609588</v>
      </c>
      <c r="K220" s="8">
        <v>15687.029966296341</v>
      </c>
      <c r="L220" s="8">
        <v>43761.580424236578</v>
      </c>
      <c r="M220" s="8">
        <v>15557.57500150723</v>
      </c>
      <c r="N220" s="8">
        <v>-67.739999999999995</v>
      </c>
      <c r="O220" s="8">
        <v>-67.5</v>
      </c>
      <c r="P220" s="8">
        <f>D220-F220/2</f>
        <v>62532.529999999912</v>
      </c>
      <c r="Q220" s="8">
        <f>D220+F220/2</f>
        <v>62672.529999999912</v>
      </c>
      <c r="R220" s="9">
        <f>J220*$AB$7+K220*$AC$7</f>
        <v>46014.662025888523</v>
      </c>
      <c r="S220" s="9">
        <f>K220*$AB$7-J220*$AC$7+$Z$8</f>
        <v>6256.7692007779442</v>
      </c>
      <c r="T220" s="9">
        <f>L220*$AB$7+M220*$AC$7</f>
        <v>46039.886619873963</v>
      </c>
      <c r="U220" s="9">
        <f>M220*$AB$7-L220*$AC$7+$Z$8</f>
        <v>6119.0604821001452</v>
      </c>
      <c r="V220" s="9">
        <f>N220+$Z$7</f>
        <v>-79.739999999999995</v>
      </c>
      <c r="W220" s="9">
        <f>O220+$Z$7</f>
        <v>-79.5</v>
      </c>
    </row>
    <row r="221" spans="1:23" x14ac:dyDescent="0.25">
      <c r="A221" t="s">
        <v>37</v>
      </c>
      <c r="B221" t="s">
        <v>381</v>
      </c>
      <c r="C221" t="s">
        <v>1790</v>
      </c>
      <c r="D221" s="6">
        <v>62792.529999999897</v>
      </c>
      <c r="E221" s="7">
        <f>D221+$Y$10</f>
        <v>56537.529999999897</v>
      </c>
      <c r="F221" s="8">
        <v>220</v>
      </c>
      <c r="G221" s="8">
        <v>0</v>
      </c>
      <c r="H221" s="8">
        <v>110</v>
      </c>
      <c r="I221" s="8">
        <v>110</v>
      </c>
      <c r="J221" s="8">
        <v>43765.407258560233</v>
      </c>
      <c r="K221" s="8">
        <v>15548.336206182121</v>
      </c>
      <c r="L221" s="8">
        <v>43849.597613680548</v>
      </c>
      <c r="M221" s="8">
        <v>15345.082709029641</v>
      </c>
      <c r="N221" s="8">
        <v>-67.5</v>
      </c>
      <c r="O221" s="8">
        <v>-67.5</v>
      </c>
      <c r="P221" s="8">
        <f>D221-F221/2</f>
        <v>62682.529999999897</v>
      </c>
      <c r="Q221" s="8">
        <f>D221+F221/2</f>
        <v>62902.529999999897</v>
      </c>
      <c r="R221" s="9">
        <f>J221*$AB$7+K221*$AC$7</f>
        <v>46041.708975128888</v>
      </c>
      <c r="S221" s="9">
        <f>K221*$AB$7-J221*$AC$7+$Z$8</f>
        <v>6109.2279330245074</v>
      </c>
      <c r="T221" s="9">
        <f>L221*$AB$7+M221*$AC$7</f>
        <v>46081.80079073715</v>
      </c>
      <c r="U221" s="9">
        <f>M221*$AB$7-L221*$AC$7+$Z$8</f>
        <v>5892.9118533604415</v>
      </c>
      <c r="V221" s="9">
        <f>N221+$Z$7</f>
        <v>-79.5</v>
      </c>
      <c r="W221" s="9">
        <f>O221+$Z$7</f>
        <v>-79.5</v>
      </c>
    </row>
    <row r="222" spans="1:23" x14ac:dyDescent="0.25">
      <c r="A222" t="s">
        <v>54</v>
      </c>
      <c r="B222" t="s">
        <v>382</v>
      </c>
      <c r="C222" t="s">
        <v>197</v>
      </c>
      <c r="D222" s="6">
        <v>62992.529999999897</v>
      </c>
      <c r="E222" s="7">
        <f>D222+$Y$10</f>
        <v>56737.529999999897</v>
      </c>
      <c r="F222" s="8">
        <v>140</v>
      </c>
      <c r="G222" s="8">
        <v>0.24</v>
      </c>
      <c r="H222" s="8">
        <v>70.000102351632648</v>
      </c>
      <c r="I222" s="8">
        <v>70.000102351632648</v>
      </c>
      <c r="J222" s="8">
        <v>43857.251282327838</v>
      </c>
      <c r="K222" s="8">
        <v>15326.60511837941</v>
      </c>
      <c r="L222" s="8">
        <v>43911.097701417712</v>
      </c>
      <c r="M222" s="8">
        <v>15197.374570548</v>
      </c>
      <c r="N222" s="8">
        <v>-67.5</v>
      </c>
      <c r="O222" s="8">
        <v>-67.260000000000005</v>
      </c>
      <c r="P222" s="8">
        <f>D222-F222/2</f>
        <v>62922.529999999897</v>
      </c>
      <c r="Q222" s="8">
        <f>D222+F222/2</f>
        <v>63062.529999999897</v>
      </c>
      <c r="R222" s="9">
        <f>J222*$AB$7+K222*$AC$7</f>
        <v>46085.445501246984</v>
      </c>
      <c r="S222" s="9">
        <f>K222*$AB$7-J222*$AC$7+$Z$8</f>
        <v>5873.2467552091621</v>
      </c>
      <c r="T222" s="9">
        <f>L222*$AB$7+M222*$AC$7</f>
        <v>46111.246705182915</v>
      </c>
      <c r="U222" s="9">
        <f>M222*$AB$7-L222*$AC$7+$Z$8</f>
        <v>5735.6449048688937</v>
      </c>
      <c r="V222" s="9">
        <f>N222+$Z$7</f>
        <v>-79.5</v>
      </c>
      <c r="W222" s="9">
        <f>O222+$Z$7</f>
        <v>-79.260000000000005</v>
      </c>
    </row>
    <row r="223" spans="1:23" x14ac:dyDescent="0.25">
      <c r="A223" t="s">
        <v>41</v>
      </c>
      <c r="B223" t="s">
        <v>383</v>
      </c>
      <c r="C223" t="s">
        <v>46</v>
      </c>
      <c r="D223" s="6">
        <v>63097.529999999897</v>
      </c>
      <c r="E223" s="7">
        <f>D223+$Y$10</f>
        <v>56842.529999999897</v>
      </c>
      <c r="F223" s="8">
        <v>25</v>
      </c>
      <c r="G223" s="8">
        <v>0</v>
      </c>
      <c r="H223" s="8">
        <v>12.5</v>
      </c>
      <c r="I223" s="8">
        <v>12.5</v>
      </c>
      <c r="J223" s="8">
        <v>43919.795076447277</v>
      </c>
      <c r="K223" s="8">
        <v>15176.62353039106</v>
      </c>
      <c r="L223" s="8">
        <v>43929.45882648015</v>
      </c>
      <c r="M223" s="8">
        <v>15153.56681910557</v>
      </c>
      <c r="N223" s="8">
        <v>-67.260000000000005</v>
      </c>
      <c r="O223" s="8">
        <v>-67.260000000000005</v>
      </c>
      <c r="P223" s="8">
        <f>D223-F223/2</f>
        <v>63085.029999999897</v>
      </c>
      <c r="Q223" s="8">
        <f>D223+F223/2</f>
        <v>63110.029999999897</v>
      </c>
      <c r="R223" s="9">
        <f>J223*$AB$7+K223*$AC$7</f>
        <v>46115.439637855518</v>
      </c>
      <c r="S223" s="9">
        <f>K223*$AB$7-J223*$AC$7+$Z$8</f>
        <v>5713.5390387785792</v>
      </c>
      <c r="T223" s="9">
        <f>L223*$AB$7+M223*$AC$7</f>
        <v>46120.098451936195</v>
      </c>
      <c r="U223" s="9">
        <f>M223*$AB$7-L223*$AC$7+$Z$8</f>
        <v>5688.9769653448911</v>
      </c>
      <c r="V223" s="9">
        <f>N223+$Z$7</f>
        <v>-79.260000000000005</v>
      </c>
      <c r="W223" s="9">
        <f>O223+$Z$7</f>
        <v>-79.260000000000005</v>
      </c>
    </row>
    <row r="224" spans="1:23" x14ac:dyDescent="0.25">
      <c r="A224" t="s">
        <v>37</v>
      </c>
      <c r="B224" t="s">
        <v>384</v>
      </c>
      <c r="C224" t="s">
        <v>1815</v>
      </c>
      <c r="D224" s="6">
        <v>63167.529999999897</v>
      </c>
      <c r="E224" s="7">
        <f>D224+$Y$10</f>
        <v>56912.529999999897</v>
      </c>
      <c r="F224" s="8">
        <v>115</v>
      </c>
      <c r="G224" s="8">
        <v>0</v>
      </c>
      <c r="H224" s="8">
        <v>57.499999999999993</v>
      </c>
      <c r="I224" s="8">
        <v>57.499999999999993</v>
      </c>
      <c r="J224" s="8">
        <v>43929.45882648015</v>
      </c>
      <c r="K224" s="8">
        <v>15153.56681910557</v>
      </c>
      <c r="L224" s="8">
        <v>43973.912076631314</v>
      </c>
      <c r="M224" s="8">
        <v>15047.50594719232</v>
      </c>
      <c r="N224" s="8">
        <v>-67.260000000000005</v>
      </c>
      <c r="O224" s="8">
        <v>-67.260000000000005</v>
      </c>
      <c r="P224" s="8">
        <f>D224-F224/2</f>
        <v>63110.029999999897</v>
      </c>
      <c r="Q224" s="8">
        <f>D224+F224/2</f>
        <v>63225.029999999897</v>
      </c>
      <c r="R224" s="9">
        <f>J224*$AB$7+K224*$AC$7</f>
        <v>46120.098451936195</v>
      </c>
      <c r="S224" s="9">
        <f>K224*$AB$7-J224*$AC$7+$Z$8</f>
        <v>5688.9769653448911</v>
      </c>
      <c r="T224" s="9">
        <f>L224*$AB$7+M224*$AC$7</f>
        <v>46141.528996707289</v>
      </c>
      <c r="U224" s="9">
        <f>M224*$AB$7-L224*$AC$7+$Z$8</f>
        <v>5575.9914275499359</v>
      </c>
      <c r="V224" s="9">
        <f>N224+$Z$7</f>
        <v>-79.260000000000005</v>
      </c>
      <c r="W224" s="9">
        <f>O224+$Z$7</f>
        <v>-79.260000000000005</v>
      </c>
    </row>
    <row r="225" spans="1:23" x14ac:dyDescent="0.25">
      <c r="A225" t="s">
        <v>37</v>
      </c>
      <c r="B225" t="s">
        <v>385</v>
      </c>
      <c r="C225" t="s">
        <v>1791</v>
      </c>
      <c r="D225" s="6">
        <v>63352.529999999897</v>
      </c>
      <c r="E225" s="7">
        <f>D225+$Y$10</f>
        <v>57097.529999999897</v>
      </c>
      <c r="F225" s="8">
        <v>220</v>
      </c>
      <c r="G225" s="8">
        <v>0</v>
      </c>
      <c r="H225" s="8">
        <v>110</v>
      </c>
      <c r="I225" s="8">
        <v>110</v>
      </c>
      <c r="J225" s="8">
        <v>43980.676701654324</v>
      </c>
      <c r="K225" s="8">
        <v>15031.36624929248</v>
      </c>
      <c r="L225" s="8">
        <v>44065.717701943497</v>
      </c>
      <c r="M225" s="8">
        <v>14828.467189980191</v>
      </c>
      <c r="N225" s="8">
        <v>-67.260000000000005</v>
      </c>
      <c r="O225" s="8">
        <v>-67.260000000000005</v>
      </c>
      <c r="P225" s="8">
        <f>D225-F225/2</f>
        <v>63242.529999999897</v>
      </c>
      <c r="Q225" s="8">
        <f>D225+F225/2</f>
        <v>63462.529999999897</v>
      </c>
      <c r="R225" s="9">
        <f>J225*$AB$7+K225*$AC$7</f>
        <v>46144.790166563769</v>
      </c>
      <c r="S225" s="9">
        <f>K225*$AB$7-J225*$AC$7+$Z$8</f>
        <v>5558.7979761463575</v>
      </c>
      <c r="T225" s="9">
        <f>L225*$AB$7+M225*$AC$7</f>
        <v>46185.787730473668</v>
      </c>
      <c r="U225" s="9">
        <f>M225*$AB$7-L225*$AC$7+$Z$8</f>
        <v>5342.6517299299394</v>
      </c>
      <c r="V225" s="9">
        <f>N225+$Z$7</f>
        <v>-79.260000000000005</v>
      </c>
      <c r="W225" s="9">
        <f>O225+$Z$7</f>
        <v>-79.260000000000005</v>
      </c>
    </row>
    <row r="226" spans="1:23" x14ac:dyDescent="0.25">
      <c r="A226" t="s">
        <v>37</v>
      </c>
      <c r="B226" t="s">
        <v>1711</v>
      </c>
      <c r="C226" t="s">
        <v>1701</v>
      </c>
      <c r="D226" s="6">
        <v>63880.029999999897</v>
      </c>
      <c r="E226" s="7">
        <f>D226+$Y$10</f>
        <v>57625.029999999897</v>
      </c>
      <c r="F226" s="8">
        <v>775.00000000000011</v>
      </c>
      <c r="G226" s="8">
        <v>-5.48</v>
      </c>
      <c r="H226" s="8">
        <v>387.76848365843779</v>
      </c>
      <c r="I226" s="8">
        <v>387.76848365843779</v>
      </c>
      <c r="J226" s="8">
        <v>44077.314201982939</v>
      </c>
      <c r="K226" s="8">
        <v>14800.799136437599</v>
      </c>
      <c r="L226" s="8">
        <v>44342.260219160082</v>
      </c>
      <c r="M226" s="8">
        <v>14072.86593686897</v>
      </c>
      <c r="N226" s="8">
        <v>-67.260000000000005</v>
      </c>
      <c r="O226" s="8">
        <v>-72.740000000000009</v>
      </c>
      <c r="P226" s="8">
        <f>D226-F226/2</f>
        <v>63492.529999999897</v>
      </c>
      <c r="Q226" s="8">
        <f>D226+F226/2</f>
        <v>64267.529999999897</v>
      </c>
      <c r="R226" s="9">
        <f>J226*$AB$7+K226*$AC$7</f>
        <v>46191.378307370484</v>
      </c>
      <c r="S226" s="9">
        <f>K226*$AB$7-J226*$AC$7+$Z$8</f>
        <v>5313.1772418095115</v>
      </c>
      <c r="T226" s="9">
        <f>L226*$AB$7+M226*$AC$7</f>
        <v>46299.18879607159</v>
      </c>
      <c r="U226" s="9">
        <f>M226*$AB$7-L226*$AC$7+$Z$8</f>
        <v>4546.0657547502415</v>
      </c>
      <c r="V226" s="9">
        <f>N226+$Z$7</f>
        <v>-79.260000000000005</v>
      </c>
      <c r="W226" s="9">
        <f>O226+$Z$7</f>
        <v>-84.740000000000009</v>
      </c>
    </row>
    <row r="227" spans="1:23" x14ac:dyDescent="0.25">
      <c r="A227" t="s">
        <v>50</v>
      </c>
      <c r="B227" t="s">
        <v>1092</v>
      </c>
      <c r="C227" t="s">
        <v>1080</v>
      </c>
      <c r="D227" s="6">
        <v>63880.029999999802</v>
      </c>
      <c r="E227" s="7">
        <f>D227+$Y$10</f>
        <v>57625.029999999802</v>
      </c>
      <c r="F227" s="8">
        <v>0</v>
      </c>
      <c r="G227" s="8">
        <v>0</v>
      </c>
      <c r="H227" s="8">
        <v>0</v>
      </c>
      <c r="I227" s="8">
        <v>0</v>
      </c>
      <c r="J227" s="8">
        <v>44219.471032296162</v>
      </c>
      <c r="K227" s="8">
        <v>14440.35715951501</v>
      </c>
      <c r="L227" s="8">
        <v>44219.471032296162</v>
      </c>
      <c r="M227" s="8">
        <v>14440.35715951501</v>
      </c>
      <c r="N227" s="8">
        <v>-69.999999999999972</v>
      </c>
      <c r="O227" s="8">
        <v>-69.999999999999972</v>
      </c>
      <c r="P227" s="8">
        <f>D227-F227/2</f>
        <v>63880.029999999802</v>
      </c>
      <c r="Q227" s="8">
        <f>D227+F227/2</f>
        <v>63880.029999999802</v>
      </c>
      <c r="R227" s="9">
        <f>J227*$AB$7+K227*$AC$7</f>
        <v>46255.488569005618</v>
      </c>
      <c r="S227" s="9">
        <f>K227*$AB$7-J227*$AC$7+$Z$8</f>
        <v>4931.0557199272153</v>
      </c>
      <c r="T227" s="9">
        <f>L227*$AB$7+M227*$AC$7</f>
        <v>46255.488569005618</v>
      </c>
      <c r="U227" s="9">
        <f>M227*$AB$7-L227*$AC$7+$Z$8</f>
        <v>4931.0557199272153</v>
      </c>
      <c r="V227" s="9">
        <f>N227+$Z$7</f>
        <v>-81.999999999999972</v>
      </c>
      <c r="W227" s="9">
        <f>O227+$Z$7</f>
        <v>-81.999999999999972</v>
      </c>
    </row>
    <row r="228" spans="1:23" x14ac:dyDescent="0.25">
      <c r="A228" t="s">
        <v>37</v>
      </c>
      <c r="B228" t="s">
        <v>386</v>
      </c>
      <c r="C228" t="s">
        <v>1787</v>
      </c>
      <c r="D228" s="6">
        <v>64407.529999999912</v>
      </c>
      <c r="E228" s="7">
        <f>D228+$Y$10</f>
        <v>58152.529999999912</v>
      </c>
      <c r="F228" s="8">
        <v>220</v>
      </c>
      <c r="G228" s="8">
        <v>0</v>
      </c>
      <c r="H228" s="8">
        <v>110</v>
      </c>
      <c r="I228" s="8">
        <v>110</v>
      </c>
      <c r="J228" s="8">
        <v>44351.161466746562</v>
      </c>
      <c r="K228" s="8">
        <v>14044.216891659669</v>
      </c>
      <c r="L228" s="8">
        <v>44416.43728238075</v>
      </c>
      <c r="M228" s="8">
        <v>13834.12389345818</v>
      </c>
      <c r="N228" s="8">
        <v>-72.740000000000009</v>
      </c>
      <c r="O228" s="8">
        <v>-72.740000000000009</v>
      </c>
      <c r="P228" s="8">
        <f>D228-F228/2</f>
        <v>64297.529999999912</v>
      </c>
      <c r="Q228" s="8">
        <f>D228+F228/2</f>
        <v>64517.529999999912</v>
      </c>
      <c r="R228" s="9">
        <f>J228*$AB$7+K228*$AC$7</f>
        <v>46301.939058612064</v>
      </c>
      <c r="S228" s="9">
        <f>K228*$AB$7-J228*$AC$7+$Z$8</f>
        <v>4516.1920864793574</v>
      </c>
      <c r="T228" s="9">
        <f>L228*$AB$7+M228*$AC$7</f>
        <v>46322.107650575541</v>
      </c>
      <c r="U228" s="9">
        <f>M228*$AB$7-L228*$AC$7+$Z$8</f>
        <v>4297.1185191595869</v>
      </c>
      <c r="V228" s="9">
        <f>N228+$Z$7</f>
        <v>-84.740000000000009</v>
      </c>
      <c r="W228" s="9">
        <f>O228+$Z$7</f>
        <v>-84.740000000000009</v>
      </c>
    </row>
    <row r="229" spans="1:23" x14ac:dyDescent="0.25">
      <c r="A229" t="s">
        <v>54</v>
      </c>
      <c r="B229" t="s">
        <v>387</v>
      </c>
      <c r="C229" t="s">
        <v>198</v>
      </c>
      <c r="D229" s="6">
        <v>64767.529999999912</v>
      </c>
      <c r="E229" s="7">
        <f>D229+$Y$10</f>
        <v>58512.529999999912</v>
      </c>
      <c r="F229" s="8">
        <v>140</v>
      </c>
      <c r="G229" s="8">
        <v>0.24</v>
      </c>
      <c r="H229" s="8">
        <v>70.000102351632648</v>
      </c>
      <c r="I229" s="8">
        <v>70.000102351632648</v>
      </c>
      <c r="J229" s="8">
        <v>44469.844767899631</v>
      </c>
      <c r="K229" s="8">
        <v>13662.22962220242</v>
      </c>
      <c r="L229" s="8">
        <v>44511.663812713021</v>
      </c>
      <c r="M229" s="8">
        <v>13528.621468137981</v>
      </c>
      <c r="N229" s="8">
        <v>-72.740000000000009</v>
      </c>
      <c r="O229" s="8">
        <v>-72.500000000000014</v>
      </c>
      <c r="P229" s="8">
        <f>D229-F229/2</f>
        <v>64697.529999999912</v>
      </c>
      <c r="Q229" s="8">
        <f>D229+F229/2</f>
        <v>64837.529999999912</v>
      </c>
      <c r="R229" s="9">
        <f>J229*$AB$7+K229*$AC$7</f>
        <v>46338.609225818393</v>
      </c>
      <c r="S229" s="9">
        <f>K229*$AB$7-J229*$AC$7+$Z$8</f>
        <v>4117.8765095343242</v>
      </c>
      <c r="T229" s="9">
        <f>L229*$AB$7+M229*$AC$7</f>
        <v>46351.735726949009</v>
      </c>
      <c r="U229" s="9">
        <f>M229*$AB$7-L229*$AC$7+$Z$8</f>
        <v>3978.4933458821852</v>
      </c>
      <c r="V229" s="9">
        <f>N229+$Z$7</f>
        <v>-84.740000000000009</v>
      </c>
      <c r="W229" s="9">
        <f>O229+$Z$7</f>
        <v>-84.500000000000014</v>
      </c>
    </row>
    <row r="230" spans="1:23" x14ac:dyDescent="0.25">
      <c r="A230" t="s">
        <v>37</v>
      </c>
      <c r="B230" t="s">
        <v>388</v>
      </c>
      <c r="C230" t="s">
        <v>1790</v>
      </c>
      <c r="D230" s="6">
        <v>64957.529999999919</v>
      </c>
      <c r="E230" s="7">
        <f>D230+$Y$10</f>
        <v>58702.529999999919</v>
      </c>
      <c r="F230" s="8">
        <v>220</v>
      </c>
      <c r="G230" s="8">
        <v>0</v>
      </c>
      <c r="H230" s="8">
        <v>110</v>
      </c>
      <c r="I230" s="8">
        <v>110</v>
      </c>
      <c r="J230" s="8">
        <v>44514.670870708062</v>
      </c>
      <c r="K230" s="8">
        <v>13519.0842986305</v>
      </c>
      <c r="L230" s="8">
        <v>44580.826146599</v>
      </c>
      <c r="M230" s="8">
        <v>13309.26656946589</v>
      </c>
      <c r="N230" s="8">
        <v>-72.500000000000014</v>
      </c>
      <c r="O230" s="8">
        <v>-72.500000000000014</v>
      </c>
      <c r="P230" s="8">
        <f>D230-F230/2</f>
        <v>64847.529999999919</v>
      </c>
      <c r="Q230" s="8">
        <f>D230+F230/2</f>
        <v>65067.529999999919</v>
      </c>
      <c r="R230" s="9">
        <f>J230*$AB$7+K230*$AC$7</f>
        <v>46352.69418447421</v>
      </c>
      <c r="S230" s="9">
        <f>K230*$AB$7-J230*$AC$7+$Z$8</f>
        <v>3968.5393838985146</v>
      </c>
      <c r="T230" s="9">
        <f>L230*$AB$7+M230*$AC$7</f>
        <v>46373.780250028656</v>
      </c>
      <c r="U230" s="9">
        <f>M230*$AB$7-L230*$AC$7+$Z$8</f>
        <v>3749.5522202577358</v>
      </c>
      <c r="V230" s="9">
        <f>N230+$Z$7</f>
        <v>-84.500000000000014</v>
      </c>
      <c r="W230" s="9">
        <f>O230+$Z$7</f>
        <v>-84.500000000000014</v>
      </c>
    </row>
    <row r="231" spans="1:23" x14ac:dyDescent="0.25">
      <c r="A231" t="s">
        <v>54</v>
      </c>
      <c r="B231" t="s">
        <v>389</v>
      </c>
      <c r="C231" t="s">
        <v>197</v>
      </c>
      <c r="D231" s="6">
        <v>65157.529999999933</v>
      </c>
      <c r="E231" s="7">
        <f>D231+$Y$10</f>
        <v>58902.529999999933</v>
      </c>
      <c r="F231" s="8">
        <v>140</v>
      </c>
      <c r="G231" s="8">
        <v>0.24</v>
      </c>
      <c r="H231" s="8">
        <v>70.000102351632648</v>
      </c>
      <c r="I231" s="8">
        <v>70.000102351632648</v>
      </c>
      <c r="J231" s="8">
        <v>44586.840262589081</v>
      </c>
      <c r="K231" s="8">
        <v>13290.192230450921</v>
      </c>
      <c r="L231" s="8">
        <v>44629.218595415703</v>
      </c>
      <c r="M231" s="8">
        <v>13156.7604192197</v>
      </c>
      <c r="N231" s="8">
        <v>-72.500000000000014</v>
      </c>
      <c r="O231" s="8">
        <v>-72.260000000000019</v>
      </c>
      <c r="P231" s="8">
        <f>D231-F231/2</f>
        <v>65087.529999999933</v>
      </c>
      <c r="Q231" s="8">
        <f>D231+F231/2</f>
        <v>65227.529999999933</v>
      </c>
      <c r="R231" s="9">
        <f>J231*$AB$7+K231*$AC$7</f>
        <v>46375.697165079051</v>
      </c>
      <c r="S231" s="9">
        <f>K231*$AB$7-J231*$AC$7+$Z$8</f>
        <v>3729.6442962903893</v>
      </c>
      <c r="T231" s="9">
        <f>L231*$AB$7+M231*$AC$7</f>
        <v>46389.40739617456</v>
      </c>
      <c r="U231" s="9">
        <f>M231*$AB$7-L231*$AC$7+$Z$8</f>
        <v>3590.3173394409823</v>
      </c>
      <c r="V231" s="9">
        <f>N231+$Z$7</f>
        <v>-84.500000000000014</v>
      </c>
      <c r="W231" s="9">
        <f>O231+$Z$7</f>
        <v>-84.260000000000019</v>
      </c>
    </row>
    <row r="232" spans="1:23" x14ac:dyDescent="0.25">
      <c r="A232" t="s">
        <v>41</v>
      </c>
      <c r="B232" t="s">
        <v>390</v>
      </c>
      <c r="C232" t="s">
        <v>46</v>
      </c>
      <c r="D232" s="6">
        <v>65262.529999999933</v>
      </c>
      <c r="E232" s="7">
        <f>D232+$Y$10</f>
        <v>59007.529999999933</v>
      </c>
      <c r="F232" s="8">
        <v>25</v>
      </c>
      <c r="G232" s="8">
        <v>0</v>
      </c>
      <c r="H232" s="8">
        <v>12.5</v>
      </c>
      <c r="I232" s="8">
        <v>12.5</v>
      </c>
      <c r="J232" s="8">
        <v>44636.074301989807</v>
      </c>
      <c r="K232" s="8">
        <v>13135.33031685481</v>
      </c>
      <c r="L232" s="8">
        <v>44643.691753738829</v>
      </c>
      <c r="M232" s="8">
        <v>13111.51909200493</v>
      </c>
      <c r="N232" s="8">
        <v>-72.260000000000019</v>
      </c>
      <c r="O232" s="8">
        <v>-72.260000000000019</v>
      </c>
      <c r="P232" s="8">
        <f>D232-F232/2</f>
        <v>65250.029999999933</v>
      </c>
      <c r="Q232" s="8">
        <f>D232+F232/2</f>
        <v>65275.029999999933</v>
      </c>
      <c r="R232" s="9">
        <f>J232*$AB$7+K232*$AC$7</f>
        <v>46391.657720294264</v>
      </c>
      <c r="S232" s="9">
        <f>K232*$AB$7-J232*$AC$7+$Z$8</f>
        <v>3567.9301546837141</v>
      </c>
      <c r="T232" s="9">
        <f>L232*$AB$7+M232*$AC$7</f>
        <v>46394.158080427304</v>
      </c>
      <c r="U232" s="9">
        <f>M232*$AB$7-L232*$AC$7+$Z$8</f>
        <v>3543.0555049534087</v>
      </c>
      <c r="V232" s="9">
        <f>N232+$Z$7</f>
        <v>-84.260000000000019</v>
      </c>
      <c r="W232" s="9">
        <f>O232+$Z$7</f>
        <v>-84.260000000000019</v>
      </c>
    </row>
    <row r="233" spans="1:23" x14ac:dyDescent="0.25">
      <c r="A233" t="s">
        <v>37</v>
      </c>
      <c r="B233" t="s">
        <v>391</v>
      </c>
      <c r="C233" t="s">
        <v>1815</v>
      </c>
      <c r="D233" s="6">
        <v>65332.529999999933</v>
      </c>
      <c r="E233" s="7">
        <f>D233+$Y$10</f>
        <v>59077.529999999933</v>
      </c>
      <c r="F233" s="8">
        <v>115</v>
      </c>
      <c r="G233" s="8">
        <v>0</v>
      </c>
      <c r="H233" s="8">
        <v>57.499999999999993</v>
      </c>
      <c r="I233" s="8">
        <v>57.499999999999993</v>
      </c>
      <c r="J233" s="8">
        <v>44643.691753738829</v>
      </c>
      <c r="K233" s="8">
        <v>13111.51909200493</v>
      </c>
      <c r="L233" s="8">
        <v>44678.732031784297</v>
      </c>
      <c r="M233" s="8">
        <v>13001.987457695501</v>
      </c>
      <c r="N233" s="8">
        <v>-72.260000000000019</v>
      </c>
      <c r="O233" s="8">
        <v>-72.260000000000019</v>
      </c>
      <c r="P233" s="8">
        <f>D233-F233/2</f>
        <v>65275.029999999933</v>
      </c>
      <c r="Q233" s="8">
        <f>D233+F233/2</f>
        <v>65390.029999999933</v>
      </c>
      <c r="R233" s="9">
        <f>J233*$AB$7+K233*$AC$7</f>
        <v>46394.158080427304</v>
      </c>
      <c r="S233" s="9">
        <f>K233*$AB$7-J233*$AC$7+$Z$8</f>
        <v>3543.0555049534087</v>
      </c>
      <c r="T233" s="9">
        <f>L233*$AB$7+M233*$AC$7</f>
        <v>46405.659737039212</v>
      </c>
      <c r="U233" s="9">
        <f>M233*$AB$7-L233*$AC$7+$Z$8</f>
        <v>3428.6321161940305</v>
      </c>
      <c r="V233" s="9">
        <f>N233+$Z$7</f>
        <v>-84.260000000000019</v>
      </c>
      <c r="W233" s="9">
        <f>O233+$Z$7</f>
        <v>-84.260000000000019</v>
      </c>
    </row>
    <row r="234" spans="1:23" x14ac:dyDescent="0.25">
      <c r="A234" t="s">
        <v>37</v>
      </c>
      <c r="B234" t="s">
        <v>392</v>
      </c>
      <c r="C234" t="s">
        <v>1788</v>
      </c>
      <c r="D234" s="6">
        <v>65517.529999999933</v>
      </c>
      <c r="E234" s="7">
        <f>D234+$Y$10</f>
        <v>59262.529999999933</v>
      </c>
      <c r="F234" s="8">
        <v>220</v>
      </c>
      <c r="G234" s="8">
        <v>0</v>
      </c>
      <c r="H234" s="8">
        <v>110</v>
      </c>
      <c r="I234" s="8">
        <v>110</v>
      </c>
      <c r="J234" s="8">
        <v>44684.064248008617</v>
      </c>
      <c r="K234" s="8">
        <v>12985.31960030058</v>
      </c>
      <c r="L234" s="8">
        <v>44751.097823399963</v>
      </c>
      <c r="M234" s="8">
        <v>12775.780821621671</v>
      </c>
      <c r="N234" s="8">
        <v>-72.260000000000019</v>
      </c>
      <c r="O234" s="8">
        <v>-72.260000000000019</v>
      </c>
      <c r="P234" s="8">
        <f>D234-F234/2</f>
        <v>65407.529999999933</v>
      </c>
      <c r="Q234" s="8">
        <f>D234+F234/2</f>
        <v>65627.529999999941</v>
      </c>
      <c r="R234" s="9">
        <f>J234*$AB$7+K234*$AC$7</f>
        <v>46407.409989132342</v>
      </c>
      <c r="S234" s="9">
        <f>K234*$AB$7-J234*$AC$7+$Z$8</f>
        <v>3411.2198613828114</v>
      </c>
      <c r="T234" s="9">
        <f>L234*$AB$7+M234*$AC$7</f>
        <v>46429.413158302974</v>
      </c>
      <c r="U234" s="9">
        <f>M234*$AB$7-L234*$AC$7+$Z$8</f>
        <v>3192.3229437561695</v>
      </c>
      <c r="V234" s="9">
        <f>N234+$Z$7</f>
        <v>-84.260000000000019</v>
      </c>
      <c r="W234" s="9">
        <f>O234+$Z$7</f>
        <v>-84.260000000000019</v>
      </c>
    </row>
    <row r="235" spans="1:23" x14ac:dyDescent="0.25">
      <c r="A235" t="s">
        <v>37</v>
      </c>
      <c r="B235" t="s">
        <v>1712</v>
      </c>
      <c r="C235" t="s">
        <v>1701</v>
      </c>
      <c r="D235" s="6">
        <v>66045.029999999926</v>
      </c>
      <c r="E235" s="7">
        <f>D235+$Y$10</f>
        <v>59790.029999999926</v>
      </c>
      <c r="F235" s="8">
        <v>775.00000000000011</v>
      </c>
      <c r="G235" s="8">
        <v>-5.48</v>
      </c>
      <c r="H235" s="8">
        <v>387.76848365843779</v>
      </c>
      <c r="I235" s="8">
        <v>387.76848365843779</v>
      </c>
      <c r="J235" s="8">
        <v>44760.238765498783</v>
      </c>
      <c r="K235" s="8">
        <v>12747.20735180181</v>
      </c>
      <c r="L235" s="8">
        <v>44960.733024412082</v>
      </c>
      <c r="M235" s="8">
        <v>11998.952590911471</v>
      </c>
      <c r="N235" s="8">
        <v>-72.260000000000019</v>
      </c>
      <c r="O235" s="8">
        <v>-77.740000000000023</v>
      </c>
      <c r="P235" s="8">
        <f>D235-F235/2</f>
        <v>65657.529999999926</v>
      </c>
      <c r="Q235" s="8">
        <f>D235+F235/2</f>
        <v>66432.529999999926</v>
      </c>
      <c r="R235" s="9">
        <f>J235*$AB$7+K235*$AC$7</f>
        <v>46432.413590462602</v>
      </c>
      <c r="S235" s="9">
        <f>K235*$AB$7-J235*$AC$7+$Z$8</f>
        <v>3162.4733640798004</v>
      </c>
      <c r="T235" s="9">
        <f>L235*$AB$7+M235*$AC$7</f>
        <v>46472.955656280399</v>
      </c>
      <c r="U235" s="9">
        <f>M235*$AB$7-L235*$AC$7+$Z$8</f>
        <v>2388.8846646073507</v>
      </c>
      <c r="V235" s="9">
        <f>N235+$Z$7</f>
        <v>-84.260000000000019</v>
      </c>
      <c r="W235" s="9">
        <f>O235+$Z$7</f>
        <v>-89.740000000000023</v>
      </c>
    </row>
    <row r="236" spans="1:23" x14ac:dyDescent="0.25">
      <c r="A236" t="s">
        <v>50</v>
      </c>
      <c r="B236" t="s">
        <v>1093</v>
      </c>
      <c r="C236" t="s">
        <v>1080</v>
      </c>
      <c r="D236" s="6">
        <v>66045.029999999839</v>
      </c>
      <c r="E236" s="7">
        <f>D236+$Y$10</f>
        <v>59790.029999999839</v>
      </c>
      <c r="F236" s="8">
        <v>0</v>
      </c>
      <c r="G236" s="8">
        <v>0</v>
      </c>
      <c r="H236" s="8">
        <v>0</v>
      </c>
      <c r="I236" s="8">
        <v>0</v>
      </c>
      <c r="J236" s="8">
        <v>44870.440057938198</v>
      </c>
      <c r="K236" s="8">
        <v>12375.747181289211</v>
      </c>
      <c r="L236" s="8">
        <v>44870.440057938198</v>
      </c>
      <c r="M236" s="8">
        <v>12375.747181289211</v>
      </c>
      <c r="N236" s="8">
        <v>-75</v>
      </c>
      <c r="O236" s="8">
        <v>-75</v>
      </c>
      <c r="P236" s="8">
        <f>D236-F236/2</f>
        <v>66045.029999999839</v>
      </c>
      <c r="Q236" s="8">
        <f>D236+F236/2</f>
        <v>66045.029999999839</v>
      </c>
      <c r="R236" s="9">
        <f>J236*$AB$7+K236*$AC$7</f>
        <v>46462.975808137257</v>
      </c>
      <c r="S236" s="9">
        <f>K236*$AB$7-J236*$AC$7+$Z$8</f>
        <v>2776.218352483349</v>
      </c>
      <c r="T236" s="9">
        <f>L236*$AB$7+M236*$AC$7</f>
        <v>46462.975808137257</v>
      </c>
      <c r="U236" s="9">
        <f>M236*$AB$7-L236*$AC$7+$Z$8</f>
        <v>2776.218352483349</v>
      </c>
      <c r="V236" s="9">
        <f>N236+$Z$7</f>
        <v>-87</v>
      </c>
      <c r="W236" s="9">
        <f>O236+$Z$7</f>
        <v>-87</v>
      </c>
    </row>
    <row r="237" spans="1:23" x14ac:dyDescent="0.25">
      <c r="A237" t="s">
        <v>37</v>
      </c>
      <c r="B237" t="s">
        <v>393</v>
      </c>
      <c r="C237" t="s">
        <v>1787</v>
      </c>
      <c r="D237" s="6">
        <v>66572.529999999926</v>
      </c>
      <c r="E237" s="7">
        <f>D237+$Y$10</f>
        <v>60317.529999999926</v>
      </c>
      <c r="F237" s="8">
        <v>220</v>
      </c>
      <c r="G237" s="8">
        <v>0</v>
      </c>
      <c r="H237" s="8">
        <v>110</v>
      </c>
      <c r="I237" s="8">
        <v>110</v>
      </c>
      <c r="J237" s="8">
        <v>44967.103471249909</v>
      </c>
      <c r="K237" s="8">
        <v>11969.636769123799</v>
      </c>
      <c r="L237" s="8">
        <v>45013.820081393969</v>
      </c>
      <c r="M237" s="8">
        <v>11754.65407601422</v>
      </c>
      <c r="N237" s="8">
        <v>-77.740000000000023</v>
      </c>
      <c r="O237" s="8">
        <v>-77.740000000000023</v>
      </c>
      <c r="P237" s="8">
        <f>D237-F237/2</f>
        <v>66462.529999999926</v>
      </c>
      <c r="Q237" s="8">
        <f>D237+F237/2</f>
        <v>66682.529999999926</v>
      </c>
      <c r="R237" s="9">
        <f>J237*$AB$7+K237*$AC$7</f>
        <v>46473.091791494837</v>
      </c>
      <c r="S237" s="9">
        <f>K237*$AB$7-J237*$AC$7+$Z$8</f>
        <v>2358.8849734888809</v>
      </c>
      <c r="T237" s="9">
        <f>L237*$AB$7+M237*$AC$7</f>
        <v>46474.090116400694</v>
      </c>
      <c r="U237" s="9">
        <f>M237*$AB$7-L237*$AC$7+$Z$8</f>
        <v>2138.8872386201274</v>
      </c>
      <c r="V237" s="9">
        <f>N237+$Z$7</f>
        <v>-89.740000000000023</v>
      </c>
      <c r="W237" s="9">
        <f>O237+$Z$7</f>
        <v>-89.740000000000023</v>
      </c>
    </row>
    <row r="238" spans="1:23" x14ac:dyDescent="0.25">
      <c r="A238" t="s">
        <v>54</v>
      </c>
      <c r="B238" t="s">
        <v>394</v>
      </c>
      <c r="C238" t="s">
        <v>198</v>
      </c>
      <c r="D238" s="6">
        <v>66932.529999999926</v>
      </c>
      <c r="E238" s="7">
        <f>D238+$Y$10</f>
        <v>60677.529999999926</v>
      </c>
      <c r="F238" s="8">
        <v>140</v>
      </c>
      <c r="G238" s="8">
        <v>0.24</v>
      </c>
      <c r="H238" s="8">
        <v>70.000102351632648</v>
      </c>
      <c r="I238" s="8">
        <v>70.000102351632648</v>
      </c>
      <c r="J238" s="8">
        <v>45052.042762420933</v>
      </c>
      <c r="K238" s="8">
        <v>11578.759145288201</v>
      </c>
      <c r="L238" s="8">
        <v>45082.057955238663</v>
      </c>
      <c r="M238" s="8">
        <v>11442.014640675679</v>
      </c>
      <c r="N238" s="8">
        <v>-77.740000000000023</v>
      </c>
      <c r="O238" s="8">
        <v>-77.500000000000028</v>
      </c>
      <c r="P238" s="8">
        <f>D238-F238/2</f>
        <v>66862.529999999926</v>
      </c>
      <c r="Q238" s="8">
        <f>D238+F238/2</f>
        <v>67002.529999999926</v>
      </c>
      <c r="R238" s="9">
        <f>J238*$AB$7+K238*$AC$7</f>
        <v>46474.906927687312</v>
      </c>
      <c r="S238" s="9">
        <f>K238*$AB$7-J238*$AC$7+$Z$8</f>
        <v>1958.8890919093301</v>
      </c>
      <c r="T238" s="9">
        <f>L238*$AB$7+M238*$AC$7</f>
        <v>46475.835435363515</v>
      </c>
      <c r="U238" s="9">
        <f>M238*$AB$7-L238*$AC$7+$Z$8</f>
        <v>1818.8922733201052</v>
      </c>
      <c r="V238" s="9">
        <f>N238+$Z$7</f>
        <v>-89.740000000000023</v>
      </c>
      <c r="W238" s="9">
        <f>O238+$Z$7</f>
        <v>-89.500000000000028</v>
      </c>
    </row>
    <row r="239" spans="1:23" x14ac:dyDescent="0.25">
      <c r="A239" t="s">
        <v>37</v>
      </c>
      <c r="B239" t="s">
        <v>395</v>
      </c>
      <c r="C239" t="s">
        <v>1792</v>
      </c>
      <c r="D239" s="6">
        <v>67132.529999999941</v>
      </c>
      <c r="E239" s="7">
        <f>D239+$Y$10</f>
        <v>60877.529999999941</v>
      </c>
      <c r="F239" s="8">
        <v>220</v>
      </c>
      <c r="G239" s="8">
        <v>0</v>
      </c>
      <c r="H239" s="8">
        <v>110</v>
      </c>
      <c r="I239" s="8">
        <v>110</v>
      </c>
      <c r="J239" s="8">
        <v>45086.386747517412</v>
      </c>
      <c r="K239" s="8">
        <v>11422.48872053328</v>
      </c>
      <c r="L239" s="8">
        <v>45134.003462583787</v>
      </c>
      <c r="M239" s="8">
        <v>11207.703598966889</v>
      </c>
      <c r="N239" s="8">
        <v>-77.500000000000028</v>
      </c>
      <c r="O239" s="8">
        <v>-77.500000000000028</v>
      </c>
      <c r="P239" s="8">
        <f>D239-F239/2</f>
        <v>67022.529999999941</v>
      </c>
      <c r="Q239" s="8">
        <f>D239+F239/2</f>
        <v>67242.529999999941</v>
      </c>
      <c r="R239" s="9">
        <f>J239*$AB$7+K239*$AC$7</f>
        <v>46476.00996607347</v>
      </c>
      <c r="S239" s="9">
        <f>K239*$AB$7-J239*$AC$7+$Z$8</f>
        <v>1798.8930348588237</v>
      </c>
      <c r="T239" s="9">
        <f>L239*$AB$7+M239*$AC$7</f>
        <v>46477.929803883104</v>
      </c>
      <c r="U239" s="9">
        <f>M239*$AB$7-L239*$AC$7+$Z$8</f>
        <v>1578.9014117847018</v>
      </c>
      <c r="V239" s="9">
        <f>N239+$Z$7</f>
        <v>-89.500000000000028</v>
      </c>
      <c r="W239" s="9">
        <f>O239+$Z$7</f>
        <v>-89.500000000000028</v>
      </c>
    </row>
    <row r="240" spans="1:23" x14ac:dyDescent="0.25">
      <c r="A240" t="s">
        <v>54</v>
      </c>
      <c r="B240" t="s">
        <v>396</v>
      </c>
      <c r="C240" t="s">
        <v>197</v>
      </c>
      <c r="D240" s="6">
        <v>67322.529999999941</v>
      </c>
      <c r="E240" s="7">
        <f>D240+$Y$10</f>
        <v>61067.529999999941</v>
      </c>
      <c r="F240" s="8">
        <v>140</v>
      </c>
      <c r="G240" s="8">
        <v>0.24</v>
      </c>
      <c r="H240" s="8">
        <v>70.000102351632648</v>
      </c>
      <c r="I240" s="8">
        <v>70.000102351632648</v>
      </c>
      <c r="J240" s="8">
        <v>45136.167858723173</v>
      </c>
      <c r="K240" s="8">
        <v>11197.94063889569</v>
      </c>
      <c r="L240" s="8">
        <v>45166.755580584992</v>
      </c>
      <c r="M240" s="8">
        <v>11061.323060916449</v>
      </c>
      <c r="N240" s="8">
        <v>-77.500000000000028</v>
      </c>
      <c r="O240" s="8">
        <v>-77.260000000000034</v>
      </c>
      <c r="P240" s="8">
        <f>D240-F240/2</f>
        <v>67252.529999999941</v>
      </c>
      <c r="Q240" s="8">
        <f>D240+F240/2</f>
        <v>67392.529999999941</v>
      </c>
      <c r="R240" s="9">
        <f>J240*$AB$7+K240*$AC$7</f>
        <v>46478.017069238093</v>
      </c>
      <c r="S240" s="9">
        <f>K240*$AB$7-J240*$AC$7+$Z$8</f>
        <v>1568.9017925540593</v>
      </c>
      <c r="T240" s="9">
        <f>L240*$AB$7+M240*$AC$7</f>
        <v>46479.53198435605</v>
      </c>
      <c r="U240" s="9">
        <f>M240*$AB$7-L240*$AC$7+$Z$8</f>
        <v>1428.910091465048</v>
      </c>
      <c r="V240" s="9">
        <f>N240+$Z$7</f>
        <v>-89.500000000000028</v>
      </c>
      <c r="W240" s="9">
        <f>O240+$Z$7</f>
        <v>-89.260000000000034</v>
      </c>
    </row>
    <row r="241" spans="1:23" x14ac:dyDescent="0.25">
      <c r="A241" t="s">
        <v>41</v>
      </c>
      <c r="B241" t="s">
        <v>397</v>
      </c>
      <c r="C241" t="s">
        <v>46</v>
      </c>
      <c r="D241" s="6">
        <v>67427.529999999941</v>
      </c>
      <c r="E241" s="7">
        <f>D241+$Y$10</f>
        <v>61172.529999999941</v>
      </c>
      <c r="F241" s="8">
        <v>25</v>
      </c>
      <c r="G241" s="8">
        <v>0</v>
      </c>
      <c r="H241" s="8">
        <v>12.5</v>
      </c>
      <c r="I241" s="8">
        <v>12.5</v>
      </c>
      <c r="J241" s="8">
        <v>45171.717442637033</v>
      </c>
      <c r="K241" s="8">
        <v>11039.37699236246</v>
      </c>
      <c r="L241" s="8">
        <v>45177.230622694842</v>
      </c>
      <c r="M241" s="8">
        <v>11014.992471746909</v>
      </c>
      <c r="N241" s="8">
        <v>-77.260000000000034</v>
      </c>
      <c r="O241" s="8">
        <v>-77.260000000000034</v>
      </c>
      <c r="P241" s="8">
        <f>D241-F241/2</f>
        <v>67415.029999999941</v>
      </c>
      <c r="Q241" s="8">
        <f>D241+F241/2</f>
        <v>67440.029999999941</v>
      </c>
      <c r="R241" s="9">
        <f>J241*$AB$7+K241*$AC$7</f>
        <v>46479.822573597565</v>
      </c>
      <c r="S241" s="9">
        <f>K241*$AB$7-J241*$AC$7+$Z$8</f>
        <v>1406.4119680345793</v>
      </c>
      <c r="T241" s="9">
        <f>L241*$AB$7+M241*$AC$7</f>
        <v>46480.145450532567</v>
      </c>
      <c r="U241" s="9">
        <f>M241*$AB$7-L241*$AC$7+$Z$8</f>
        <v>1381.4140531118319</v>
      </c>
      <c r="V241" s="9">
        <f>N241+$Z$7</f>
        <v>-89.260000000000034</v>
      </c>
      <c r="W241" s="9">
        <f>O241+$Z$7</f>
        <v>-89.260000000000034</v>
      </c>
    </row>
    <row r="242" spans="1:23" x14ac:dyDescent="0.25">
      <c r="A242" t="s">
        <v>37</v>
      </c>
      <c r="B242" t="s">
        <v>1835</v>
      </c>
      <c r="C242" t="s">
        <v>1815</v>
      </c>
      <c r="D242" s="6">
        <v>67497.529999999955</v>
      </c>
      <c r="E242" s="7">
        <f>D242+$Y$10</f>
        <v>61242.529999999955</v>
      </c>
      <c r="F242" s="8">
        <v>115</v>
      </c>
      <c r="G242" s="8">
        <v>0</v>
      </c>
      <c r="H242" s="8">
        <v>57.499999999999993</v>
      </c>
      <c r="I242" s="8">
        <v>57.499999999999993</v>
      </c>
      <c r="J242" s="8">
        <v>45177.230622694842</v>
      </c>
      <c r="K242" s="8">
        <v>11014.992471746909</v>
      </c>
      <c r="L242" s="8">
        <v>45202.591250960802</v>
      </c>
      <c r="M242" s="8">
        <v>10902.82367691539</v>
      </c>
      <c r="N242" s="8">
        <v>-77.260000000000034</v>
      </c>
      <c r="O242" s="8">
        <v>-77.260000000000034</v>
      </c>
      <c r="P242" s="8">
        <f>D242-F242/2</f>
        <v>67440.029999999955</v>
      </c>
      <c r="Q242" s="8">
        <f>D242+F242/2</f>
        <v>67555.029999999955</v>
      </c>
      <c r="R242" s="9">
        <f>J242*$AB$7+K242*$AC$7</f>
        <v>46480.145450532567</v>
      </c>
      <c r="S242" s="9">
        <f>K242*$AB$7-J242*$AC$7+$Z$8</f>
        <v>1381.4140531118319</v>
      </c>
      <c r="T242" s="9">
        <f>L242*$AB$7+M242*$AC$7</f>
        <v>46481.6306844336</v>
      </c>
      <c r="U242" s="9">
        <f>M242*$AB$7-L242*$AC$7+$Z$8</f>
        <v>1266.4236444672024</v>
      </c>
      <c r="V242" s="9">
        <f>N242+$Z$7</f>
        <v>-89.260000000000034</v>
      </c>
      <c r="W242" s="9">
        <f>O242+$Z$7</f>
        <v>-89.260000000000034</v>
      </c>
    </row>
    <row r="243" spans="1:23" x14ac:dyDescent="0.25">
      <c r="A243" t="s">
        <v>37</v>
      </c>
      <c r="B243" t="s">
        <v>398</v>
      </c>
      <c r="C243" t="s">
        <v>1791</v>
      </c>
      <c r="D243" s="6">
        <v>67682.529999999941</v>
      </c>
      <c r="E243" s="7">
        <f>D243+$Y$10</f>
        <v>61427.529999999941</v>
      </c>
      <c r="F243" s="8">
        <v>220</v>
      </c>
      <c r="G243" s="8">
        <v>0</v>
      </c>
      <c r="H243" s="8">
        <v>110</v>
      </c>
      <c r="I243" s="8">
        <v>110</v>
      </c>
      <c r="J243" s="8">
        <v>45206.450477001272</v>
      </c>
      <c r="K243" s="8">
        <v>10885.754512484509</v>
      </c>
      <c r="L243" s="8">
        <v>45254.966461510063</v>
      </c>
      <c r="M243" s="8">
        <v>10671.170731067679</v>
      </c>
      <c r="N243" s="8">
        <v>-77.260000000000034</v>
      </c>
      <c r="O243" s="8">
        <v>-77.260000000000034</v>
      </c>
      <c r="P243" s="8">
        <f>D243-F243/2</f>
        <v>67572.529999999941</v>
      </c>
      <c r="Q243" s="8">
        <f>D243+F243/2</f>
        <v>67792.529999999941</v>
      </c>
      <c r="R243" s="9">
        <f>J243*$AB$7+K243*$AC$7</f>
        <v>46481.856698288109</v>
      </c>
      <c r="S243" s="9">
        <f>K243*$AB$7-J243*$AC$7+$Z$8</f>
        <v>1248.9251040212839</v>
      </c>
      <c r="T243" s="9">
        <f>L243*$AB$7+M243*$AC$7</f>
        <v>46484.698015316178</v>
      </c>
      <c r="U243" s="9">
        <f>M243*$AB$7-L243*$AC$7+$Z$8</f>
        <v>1028.9434527011126</v>
      </c>
      <c r="V243" s="9">
        <f>N243+$Z$7</f>
        <v>-89.260000000000034</v>
      </c>
      <c r="W243" s="9">
        <f>O243+$Z$7</f>
        <v>-89.260000000000034</v>
      </c>
    </row>
    <row r="244" spans="1:23" x14ac:dyDescent="0.25">
      <c r="A244" t="s">
        <v>37</v>
      </c>
      <c r="B244" t="s">
        <v>1713</v>
      </c>
      <c r="C244" t="s">
        <v>1701</v>
      </c>
      <c r="D244" s="6">
        <v>68210.029999999941</v>
      </c>
      <c r="E244" s="7">
        <f>D244+$Y$10</f>
        <v>61955.029999999941</v>
      </c>
      <c r="F244" s="8">
        <v>775.00000000000011</v>
      </c>
      <c r="G244" s="8">
        <v>-5.48</v>
      </c>
      <c r="H244" s="8">
        <v>387.76848365843779</v>
      </c>
      <c r="I244" s="8">
        <v>387.76848365843779</v>
      </c>
      <c r="J244" s="8">
        <v>45261.582277579437</v>
      </c>
      <c r="K244" s="8">
        <v>10641.90930632902</v>
      </c>
      <c r="L244" s="8">
        <v>45396.098895856849</v>
      </c>
      <c r="M244" s="8">
        <v>9879.0276546559253</v>
      </c>
      <c r="N244" s="8">
        <v>-77.260000000000034</v>
      </c>
      <c r="O244" s="8">
        <v>-82.740000000000038</v>
      </c>
      <c r="P244" s="8">
        <f>D244-F244/2</f>
        <v>67822.529999999941</v>
      </c>
      <c r="Q244" s="8">
        <f>D244+F244/2</f>
        <v>68597.529999999941</v>
      </c>
      <c r="R244" s="9">
        <f>J244*$AB$7+K244*$AC$7</f>
        <v>46485.085467638186</v>
      </c>
      <c r="S244" s="9">
        <f>K244*$AB$7-J244*$AC$7+$Z$8</f>
        <v>998.9459547938186</v>
      </c>
      <c r="T244" s="9">
        <f>L244*$AB$7+M244*$AC$7</f>
        <v>46458.050560971853</v>
      </c>
      <c r="U244" s="9">
        <f>M244*$AB$7-L244*$AC$7+$Z$8</f>
        <v>224.76752001679233</v>
      </c>
      <c r="V244" s="9">
        <f>N244+$Z$7</f>
        <v>-89.260000000000034</v>
      </c>
      <c r="W244" s="9">
        <f>O244+$Z$7</f>
        <v>-94.740000000000038</v>
      </c>
    </row>
    <row r="245" spans="1:23" x14ac:dyDescent="0.25">
      <c r="A245" t="s">
        <v>50</v>
      </c>
      <c r="B245" t="s">
        <v>1094</v>
      </c>
      <c r="C245" t="s">
        <v>1080</v>
      </c>
      <c r="D245" s="6">
        <v>68210.029999999882</v>
      </c>
      <c r="E245" s="7">
        <f>D245+$Y$10</f>
        <v>61955.029999999882</v>
      </c>
      <c r="F245" s="8">
        <v>0</v>
      </c>
      <c r="G245" s="8">
        <v>0</v>
      </c>
      <c r="H245" s="8">
        <v>0</v>
      </c>
      <c r="I245" s="8">
        <v>0</v>
      </c>
      <c r="J245" s="8">
        <v>45338.989333768273</v>
      </c>
      <c r="K245" s="8">
        <v>10262.25797841782</v>
      </c>
      <c r="L245" s="8">
        <v>45338.989333768273</v>
      </c>
      <c r="M245" s="8">
        <v>10262.25797841782</v>
      </c>
      <c r="N245" s="8">
        <v>-80</v>
      </c>
      <c r="O245" s="8">
        <v>-80</v>
      </c>
      <c r="P245" s="8">
        <f>D245-F245/2</f>
        <v>68210.029999999882</v>
      </c>
      <c r="Q245" s="8">
        <f>D245+F245/2</f>
        <v>68210.029999999882</v>
      </c>
      <c r="R245" s="9">
        <f>J245*$AB$7+K245*$AC$7</f>
        <v>46481.867044421931</v>
      </c>
      <c r="S245" s="9">
        <f>K245*$AB$7-J245*$AC$7+$Z$8</f>
        <v>611.49708734862725</v>
      </c>
      <c r="T245" s="9">
        <f>L245*$AB$7+M245*$AC$7</f>
        <v>46481.867044421931</v>
      </c>
      <c r="U245" s="9">
        <f>M245*$AB$7-L245*$AC$7+$Z$8</f>
        <v>611.49708734862725</v>
      </c>
      <c r="V245" s="9">
        <f>N245+$Z$7</f>
        <v>-92</v>
      </c>
      <c r="W245" s="9">
        <f>O245+$Z$7</f>
        <v>-92</v>
      </c>
    </row>
    <row r="246" spans="1:23" x14ac:dyDescent="0.25">
      <c r="A246" t="s">
        <v>37</v>
      </c>
      <c r="B246" t="s">
        <v>399</v>
      </c>
      <c r="C246" t="s">
        <v>1787</v>
      </c>
      <c r="D246" s="6">
        <v>68737.529999999955</v>
      </c>
      <c r="E246" s="7">
        <f>D246+$Y$10</f>
        <v>62482.529999999955</v>
      </c>
      <c r="F246" s="8">
        <v>220</v>
      </c>
      <c r="G246" s="8">
        <v>0</v>
      </c>
      <c r="H246" s="8">
        <v>110</v>
      </c>
      <c r="I246" s="8">
        <v>110</v>
      </c>
      <c r="J246" s="8">
        <v>45399.890058999001</v>
      </c>
      <c r="K246" s="8">
        <v>9849.2681673950574</v>
      </c>
      <c r="L246" s="8">
        <v>45427.691922041471</v>
      </c>
      <c r="M246" s="8">
        <v>9631.0319274820504</v>
      </c>
      <c r="N246" s="8">
        <v>-82.740000000000038</v>
      </c>
      <c r="O246" s="8">
        <v>-82.740000000000038</v>
      </c>
      <c r="P246" s="8">
        <f>D246-F246/2</f>
        <v>68627.529999999955</v>
      </c>
      <c r="Q246" s="8">
        <f>D246+F246/2</f>
        <v>68847.529999999955</v>
      </c>
      <c r="R246" s="9">
        <f>J246*$AB$7+K246*$AC$7</f>
        <v>46455.571532789065</v>
      </c>
      <c r="S246" s="9">
        <f>K246*$AB$7-J246*$AC$7+$Z$8</f>
        <v>194.87012181445607</v>
      </c>
      <c r="T246" s="9">
        <f>L246*$AB$7+M246*$AC$7</f>
        <v>46437.391992781966</v>
      </c>
      <c r="U246" s="9">
        <f>M246*$AB$7-L246*$AC$7+$Z$8</f>
        <v>-24.377465002662575</v>
      </c>
      <c r="V246" s="9">
        <f>N246+$Z$7</f>
        <v>-94.740000000000038</v>
      </c>
      <c r="W246" s="9">
        <f>O246+$Z$7</f>
        <v>-94.740000000000038</v>
      </c>
    </row>
    <row r="247" spans="1:23" x14ac:dyDescent="0.25">
      <c r="A247" t="s">
        <v>54</v>
      </c>
      <c r="B247" t="s">
        <v>400</v>
      </c>
      <c r="C247" t="s">
        <v>198</v>
      </c>
      <c r="D247" s="6">
        <v>69097.529999999955</v>
      </c>
      <c r="E247" s="7">
        <f>D247+$Y$10</f>
        <v>62842.529999999955</v>
      </c>
      <c r="F247" s="8">
        <v>140</v>
      </c>
      <c r="G247" s="8">
        <v>0.24</v>
      </c>
      <c r="H247" s="8">
        <v>70.000102351632648</v>
      </c>
      <c r="I247" s="8">
        <v>70.000102351632648</v>
      </c>
      <c r="J247" s="8">
        <v>45450.438900894413</v>
      </c>
      <c r="K247" s="8">
        <v>9452.4750039168648</v>
      </c>
      <c r="L247" s="8">
        <v>45468.421807975457</v>
      </c>
      <c r="M247" s="8">
        <v>9313.6348570049449</v>
      </c>
      <c r="N247" s="8">
        <v>-82.740000000000038</v>
      </c>
      <c r="O247" s="8">
        <v>-82.500000000000043</v>
      </c>
      <c r="P247" s="8">
        <f>D247-F247/2</f>
        <v>69027.529999999955</v>
      </c>
      <c r="Q247" s="8">
        <f>D247+F247/2</f>
        <v>69167.529999999955</v>
      </c>
      <c r="R247" s="9">
        <f>J247*$AB$7+K247*$AC$7</f>
        <v>46422.517823685266</v>
      </c>
      <c r="S247" s="9">
        <f>K247*$AB$7-J247*$AC$7+$Z$8</f>
        <v>-203.76185421666924</v>
      </c>
      <c r="T247" s="9">
        <f>L247*$AB$7+M247*$AC$7</f>
        <v>46411.241271402963</v>
      </c>
      <c r="U247" s="9">
        <f>M247*$AB$7-L247*$AC$7+$Z$8</f>
        <v>-343.30686742113176</v>
      </c>
      <c r="V247" s="9">
        <f>N247+$Z$7</f>
        <v>-94.740000000000038</v>
      </c>
      <c r="W247" s="9">
        <f>O247+$Z$7</f>
        <v>-94.500000000000043</v>
      </c>
    </row>
    <row r="248" spans="1:23" x14ac:dyDescent="0.25">
      <c r="A248" t="s">
        <v>37</v>
      </c>
      <c r="B248" t="s">
        <v>401</v>
      </c>
      <c r="C248" t="s">
        <v>1792</v>
      </c>
      <c r="D248" s="6">
        <v>69297.52999999997</v>
      </c>
      <c r="E248" s="7">
        <f>D248+$Y$10</f>
        <v>63042.52999999997</v>
      </c>
      <c r="F248" s="8">
        <v>220</v>
      </c>
      <c r="G248" s="8">
        <v>0</v>
      </c>
      <c r="H248" s="8">
        <v>110</v>
      </c>
      <c r="I248" s="8">
        <v>110</v>
      </c>
      <c r="J248" s="8">
        <v>45471.032331819857</v>
      </c>
      <c r="K248" s="8">
        <v>9293.80595977747</v>
      </c>
      <c r="L248" s="8">
        <v>45499.748094108283</v>
      </c>
      <c r="M248" s="8">
        <v>9075.6880902752309</v>
      </c>
      <c r="N248" s="8">
        <v>-82.500000000000043</v>
      </c>
      <c r="O248" s="8">
        <v>-82.500000000000043</v>
      </c>
      <c r="P248" s="8">
        <f>D248-F248/2</f>
        <v>69187.52999999997</v>
      </c>
      <c r="Q248" s="8">
        <f>D248+F248/2</f>
        <v>69407.52999999997</v>
      </c>
      <c r="R248" s="9">
        <f>J248*$AB$7+K248*$AC$7</f>
        <v>46409.672089488398</v>
      </c>
      <c r="S248" s="9">
        <f>K248*$AB$7-J248*$AC$7+$Z$8</f>
        <v>-363.24521409579211</v>
      </c>
      <c r="T248" s="9">
        <f>L248*$AB$7+M248*$AC$7</f>
        <v>46392.411088428293</v>
      </c>
      <c r="U248" s="9">
        <f>M248*$AB$7-L248*$AC$7+$Z$8</f>
        <v>-582.56702751708326</v>
      </c>
      <c r="V248" s="9">
        <f>N248+$Z$7</f>
        <v>-94.500000000000043</v>
      </c>
      <c r="W248" s="9">
        <f>O248+$Z$7</f>
        <v>-94.500000000000043</v>
      </c>
    </row>
    <row r="249" spans="1:23" x14ac:dyDescent="0.25">
      <c r="A249" t="s">
        <v>54</v>
      </c>
      <c r="B249" t="s">
        <v>402</v>
      </c>
      <c r="C249" t="s">
        <v>197</v>
      </c>
      <c r="D249" s="6">
        <v>69487.52999999997</v>
      </c>
      <c r="E249" s="7">
        <f>D249+$Y$10</f>
        <v>63232.52999999997</v>
      </c>
      <c r="F249" s="8">
        <v>140</v>
      </c>
      <c r="G249" s="8">
        <v>0.24</v>
      </c>
      <c r="H249" s="8">
        <v>70.000102351632648</v>
      </c>
      <c r="I249" s="8">
        <v>70.000102351632648</v>
      </c>
      <c r="J249" s="8">
        <v>45501.053356030483</v>
      </c>
      <c r="K249" s="8">
        <v>9065.7736416614935</v>
      </c>
      <c r="L249" s="8">
        <v>45519.617675894762</v>
      </c>
      <c r="M249" s="8">
        <v>8927.0100391946107</v>
      </c>
      <c r="N249" s="8">
        <v>-82.500000000000043</v>
      </c>
      <c r="O249" s="8">
        <v>-82.260000000000048</v>
      </c>
      <c r="P249" s="8">
        <f>D249-F249/2</f>
        <v>69417.52999999997</v>
      </c>
      <c r="Q249" s="8">
        <f>D249+F249/2</f>
        <v>69557.52999999997</v>
      </c>
      <c r="R249" s="9">
        <f>J249*$AB$7+K249*$AC$7</f>
        <v>46391.626497471007</v>
      </c>
      <c r="S249" s="9">
        <f>K249*$AB$7-J249*$AC$7+$Z$8</f>
        <v>-592.53620085441435</v>
      </c>
      <c r="T249" s="9">
        <f>L249*$AB$7+M249*$AC$7</f>
        <v>46380.934567192664</v>
      </c>
      <c r="U249" s="9">
        <f>M249*$AB$7-L249*$AC$7+$Z$8</f>
        <v>-732.12722480844059</v>
      </c>
      <c r="V249" s="9">
        <f>N249+$Z$7</f>
        <v>-94.500000000000043</v>
      </c>
      <c r="W249" s="9">
        <f>O249+$Z$7</f>
        <v>-94.260000000000048</v>
      </c>
    </row>
    <row r="250" spans="1:23" x14ac:dyDescent="0.25">
      <c r="A250" t="s">
        <v>41</v>
      </c>
      <c r="B250" t="s">
        <v>403</v>
      </c>
      <c r="C250" t="s">
        <v>46</v>
      </c>
      <c r="D250" s="6">
        <v>69592.52999999997</v>
      </c>
      <c r="E250" s="7">
        <f>D250+$Y$10</f>
        <v>63337.52999999997</v>
      </c>
      <c r="F250" s="8">
        <v>25</v>
      </c>
      <c r="G250" s="8">
        <v>0</v>
      </c>
      <c r="H250" s="8">
        <v>12.5</v>
      </c>
      <c r="I250" s="8">
        <v>12.5</v>
      </c>
      <c r="J250" s="8">
        <v>45522.647930658452</v>
      </c>
      <c r="K250" s="8">
        <v>8904.7150272846047</v>
      </c>
      <c r="L250" s="8">
        <v>45526.01488039588</v>
      </c>
      <c r="M250" s="8">
        <v>8879.9427918290457</v>
      </c>
      <c r="N250" s="8">
        <v>-82.260000000000048</v>
      </c>
      <c r="O250" s="8">
        <v>-82.260000000000048</v>
      </c>
      <c r="P250" s="8">
        <f>D250-F250/2</f>
        <v>69580.02999999997</v>
      </c>
      <c r="Q250" s="8">
        <f>D250+F250/2</f>
        <v>69605.02999999997</v>
      </c>
      <c r="R250" s="9">
        <f>J250*$AB$7+K250*$AC$7</f>
        <v>46379.263209996359</v>
      </c>
      <c r="S250" s="9">
        <f>K250*$AB$7-J250*$AC$7+$Z$8</f>
        <v>-754.56506260807146</v>
      </c>
      <c r="T250" s="9">
        <f>L250*$AB$7+M250*$AC$7</f>
        <v>46377.406146444919</v>
      </c>
      <c r="U250" s="9">
        <f>M250*$AB$7-L250*$AC$7+$Z$8</f>
        <v>-779.49599349654636</v>
      </c>
      <c r="V250" s="9">
        <f>N250+$Z$7</f>
        <v>-94.260000000000048</v>
      </c>
      <c r="W250" s="9">
        <f>O250+$Z$7</f>
        <v>-94.260000000000048</v>
      </c>
    </row>
    <row r="251" spans="1:23" x14ac:dyDescent="0.25">
      <c r="A251" t="s">
        <v>37</v>
      </c>
      <c r="B251" t="s">
        <v>1834</v>
      </c>
      <c r="C251" t="s">
        <v>1815</v>
      </c>
      <c r="D251" s="6">
        <v>69662.52999999997</v>
      </c>
      <c r="E251" s="7">
        <f>D251+$Y$10</f>
        <v>63407.52999999997</v>
      </c>
      <c r="F251" s="8">
        <v>115</v>
      </c>
      <c r="G251" s="8">
        <v>0</v>
      </c>
      <c r="H251" s="8">
        <v>57.499999999999993</v>
      </c>
      <c r="I251" s="8">
        <v>57.499999999999993</v>
      </c>
      <c r="J251" s="8">
        <v>45526.01488039588</v>
      </c>
      <c r="K251" s="8">
        <v>8879.9427918290457</v>
      </c>
      <c r="L251" s="8">
        <v>45541.502849188051</v>
      </c>
      <c r="M251" s="8">
        <v>8765.9905087334773</v>
      </c>
      <c r="N251" s="8">
        <v>-82.260000000000048</v>
      </c>
      <c r="O251" s="8">
        <v>-82.260000000000048</v>
      </c>
      <c r="P251" s="8">
        <f>D251-F251/2</f>
        <v>69605.02999999997</v>
      </c>
      <c r="Q251" s="8">
        <f>D251+F251/2</f>
        <v>69720.02999999997</v>
      </c>
      <c r="R251" s="9">
        <f>J251*$AB$7+K251*$AC$7</f>
        <v>46377.406146444919</v>
      </c>
      <c r="S251" s="9">
        <f>K251*$AB$7-J251*$AC$7+$Z$8</f>
        <v>-779.49599349654636</v>
      </c>
      <c r="T251" s="9">
        <f>L251*$AB$7+M251*$AC$7</f>
        <v>46368.863654108281</v>
      </c>
      <c r="U251" s="9">
        <f>M251*$AB$7-L251*$AC$7+$Z$8</f>
        <v>-894.17827558352838</v>
      </c>
      <c r="V251" s="9">
        <f>N251+$Z$7</f>
        <v>-94.260000000000048</v>
      </c>
      <c r="W251" s="9">
        <f>O251+$Z$7</f>
        <v>-94.260000000000048</v>
      </c>
    </row>
    <row r="252" spans="1:23" x14ac:dyDescent="0.25">
      <c r="A252" t="s">
        <v>37</v>
      </c>
      <c r="B252" t="s">
        <v>404</v>
      </c>
      <c r="C252" t="s">
        <v>1791</v>
      </c>
      <c r="D252" s="6">
        <v>69847.52999999997</v>
      </c>
      <c r="E252" s="7">
        <f>D252+$Y$10</f>
        <v>63592.52999999997</v>
      </c>
      <c r="F252" s="8">
        <v>220</v>
      </c>
      <c r="G252" s="8">
        <v>0</v>
      </c>
      <c r="H252" s="8">
        <v>110</v>
      </c>
      <c r="I252" s="8">
        <v>110</v>
      </c>
      <c r="J252" s="8">
        <v>45543.859714004248</v>
      </c>
      <c r="K252" s="8">
        <v>8748.6499439145846</v>
      </c>
      <c r="L252" s="8">
        <v>45573.488871693633</v>
      </c>
      <c r="M252" s="8">
        <v>8530.654271905667</v>
      </c>
      <c r="N252" s="8">
        <v>-82.260000000000048</v>
      </c>
      <c r="O252" s="8">
        <v>-82.260000000000048</v>
      </c>
      <c r="P252" s="8">
        <f>D252-F252/2</f>
        <v>69737.52999999997</v>
      </c>
      <c r="Q252" s="8">
        <f>D252+F252/2</f>
        <v>69957.52999999997</v>
      </c>
      <c r="R252" s="9">
        <f>J252*$AB$7+K252*$AC$7</f>
        <v>46367.563709622256</v>
      </c>
      <c r="S252" s="9">
        <f>K252*$AB$7-J252*$AC$7+$Z$8</f>
        <v>-911.62992720546208</v>
      </c>
      <c r="T252" s="9">
        <f>L252*$AB$7+M252*$AC$7</f>
        <v>46351.22155036957</v>
      </c>
      <c r="U252" s="9">
        <f>M252*$AB$7-L252*$AC$7+$Z$8</f>
        <v>-1131.0221190240445</v>
      </c>
      <c r="V252" s="9">
        <f>N252+$Z$7</f>
        <v>-94.260000000000048</v>
      </c>
      <c r="W252" s="9">
        <f>O252+$Z$7</f>
        <v>-94.260000000000048</v>
      </c>
    </row>
    <row r="253" spans="1:23" x14ac:dyDescent="0.25">
      <c r="A253" t="s">
        <v>37</v>
      </c>
      <c r="B253" t="s">
        <v>1714</v>
      </c>
      <c r="C253" t="s">
        <v>1704</v>
      </c>
      <c r="D253" s="6">
        <v>70375.02999999997</v>
      </c>
      <c r="E253" s="7">
        <f>D253+$Y$10</f>
        <v>64120.02999999997</v>
      </c>
      <c r="F253" s="8">
        <v>775.00000000000011</v>
      </c>
      <c r="G253" s="8">
        <v>-5.48</v>
      </c>
      <c r="H253" s="8">
        <v>387.76848365843779</v>
      </c>
      <c r="I253" s="8">
        <v>387.76848365843779</v>
      </c>
      <c r="J253" s="8">
        <v>45577.52921137854</v>
      </c>
      <c r="K253" s="8">
        <v>8500.9275893589947</v>
      </c>
      <c r="L253" s="8">
        <v>45645.044436331591</v>
      </c>
      <c r="M253" s="8">
        <v>7729.2250369129106</v>
      </c>
      <c r="N253" s="8">
        <v>-82.260000000000048</v>
      </c>
      <c r="O253" s="8">
        <v>-87.740000000000052</v>
      </c>
      <c r="P253" s="8">
        <f>D253-F253/2</f>
        <v>69987.52999999997</v>
      </c>
      <c r="Q253" s="8">
        <f>D253+F253/2</f>
        <v>70762.52999999997</v>
      </c>
      <c r="R253" s="9">
        <f>J253*$AB$7+K253*$AC$7</f>
        <v>46348.993074107828</v>
      </c>
      <c r="S253" s="9">
        <f>K253*$AB$7-J253*$AC$7+$Z$8</f>
        <v>-1160.9392360902129</v>
      </c>
      <c r="T253" s="9">
        <f>L253*$AB$7+M253*$AC$7</f>
        <v>46254.586946921219</v>
      </c>
      <c r="U253" s="9">
        <f>M253*$AB$7-L253*$AC$7+$Z$8</f>
        <v>-1929.815440821435</v>
      </c>
      <c r="V253" s="9">
        <f>N253+$Z$7</f>
        <v>-94.260000000000048</v>
      </c>
      <c r="W253" s="9">
        <f>O253+$Z$7</f>
        <v>-99.740000000000052</v>
      </c>
    </row>
    <row r="254" spans="1:23" x14ac:dyDescent="0.25">
      <c r="A254" t="s">
        <v>50</v>
      </c>
      <c r="B254" t="s">
        <v>1095</v>
      </c>
      <c r="C254" t="s">
        <v>1080</v>
      </c>
      <c r="D254" s="6">
        <v>70375.029999999941</v>
      </c>
      <c r="E254" s="7">
        <f>D254+$Y$10</f>
        <v>64120.029999999941</v>
      </c>
      <c r="F254" s="8">
        <v>0</v>
      </c>
      <c r="G254" s="8">
        <v>0</v>
      </c>
      <c r="H254" s="8">
        <v>0</v>
      </c>
      <c r="I254" s="8">
        <v>0</v>
      </c>
      <c r="J254" s="8">
        <v>45621.552916879489</v>
      </c>
      <c r="K254" s="8">
        <v>8115.9744798943138</v>
      </c>
      <c r="L254" s="8">
        <v>45621.552916879489</v>
      </c>
      <c r="M254" s="8">
        <v>8115.9744798943138</v>
      </c>
      <c r="N254" s="8">
        <v>-85.000000000000028</v>
      </c>
      <c r="O254" s="8">
        <v>-85.000000000000028</v>
      </c>
      <c r="P254" s="8">
        <f>D254-F254/2</f>
        <v>70375.029999999941</v>
      </c>
      <c r="Q254" s="8">
        <f>D254+F254/2</f>
        <v>70375.029999999941</v>
      </c>
      <c r="R254" s="9">
        <f>J254*$AB$7+K254*$AC$7</f>
        <v>46312.018504144638</v>
      </c>
      <c r="S254" s="9">
        <f>K254*$AB$7-J254*$AC$7+$Z$8</f>
        <v>-1546.6332395548761</v>
      </c>
      <c r="T254" s="9">
        <f>L254*$AB$7+M254*$AC$7</f>
        <v>46312.018504144638</v>
      </c>
      <c r="U254" s="9">
        <f>M254*$AB$7-L254*$AC$7+$Z$8</f>
        <v>-1546.6332395548761</v>
      </c>
      <c r="V254" s="9">
        <f>N254+$Z$7</f>
        <v>-97.000000000000028</v>
      </c>
      <c r="W254" s="9">
        <f>O254+$Z$7</f>
        <v>-97.000000000000028</v>
      </c>
    </row>
    <row r="255" spans="1:23" x14ac:dyDescent="0.25">
      <c r="A255" t="s">
        <v>37</v>
      </c>
      <c r="B255" t="s">
        <v>405</v>
      </c>
      <c r="C255" t="s">
        <v>1787</v>
      </c>
      <c r="D255" s="6">
        <v>70902.52999999997</v>
      </c>
      <c r="E255" s="7">
        <f>D255+$Y$10</f>
        <v>64647.52999999997</v>
      </c>
      <c r="F255" s="8">
        <v>220</v>
      </c>
      <c r="G255" s="8">
        <v>0</v>
      </c>
      <c r="H255" s="8">
        <v>110</v>
      </c>
      <c r="I255" s="8">
        <v>110</v>
      </c>
      <c r="J255" s="8">
        <v>45646.227462737399</v>
      </c>
      <c r="K255" s="8">
        <v>7699.2483718461745</v>
      </c>
      <c r="L255" s="8">
        <v>45654.902989713308</v>
      </c>
      <c r="M255" s="8">
        <v>7479.4194946901189</v>
      </c>
      <c r="N255" s="8">
        <v>-87.740000000000052</v>
      </c>
      <c r="O255" s="8">
        <v>-87.740000000000052</v>
      </c>
      <c r="P255" s="8">
        <f>D255-F255/2</f>
        <v>70792.52999999997</v>
      </c>
      <c r="Q255" s="8">
        <f>D255+F255/2</f>
        <v>71012.52999999997</v>
      </c>
      <c r="R255" s="9">
        <f>J255*$AB$7+K255*$AC$7</f>
        <v>46249.511622242557</v>
      </c>
      <c r="S255" s="9">
        <f>K255*$AB$7-J255*$AC$7+$Z$8</f>
        <v>-1959.3830088547784</v>
      </c>
      <c r="T255" s="9">
        <f>L255*$AB$7+M255*$AC$7</f>
        <v>46212.292574599058</v>
      </c>
      <c r="U255" s="9">
        <f>M255*$AB$7-L255*$AC$7+$Z$8</f>
        <v>-2176.2118410992771</v>
      </c>
      <c r="V255" s="9">
        <f>N255+$Z$7</f>
        <v>-99.740000000000052</v>
      </c>
      <c r="W255" s="9">
        <f>O255+$Z$7</f>
        <v>-99.740000000000052</v>
      </c>
    </row>
    <row r="256" spans="1:23" x14ac:dyDescent="0.25">
      <c r="A256" t="s">
        <v>54</v>
      </c>
      <c r="B256" t="s">
        <v>406</v>
      </c>
      <c r="C256" t="s">
        <v>198</v>
      </c>
      <c r="D256" s="6">
        <v>71262.52999999997</v>
      </c>
      <c r="E256" s="7">
        <f>D256+$Y$10</f>
        <v>65007.52999999997</v>
      </c>
      <c r="F256" s="8">
        <v>140</v>
      </c>
      <c r="G256" s="8">
        <v>0.24</v>
      </c>
      <c r="H256" s="8">
        <v>70.000102351632648</v>
      </c>
      <c r="I256" s="8">
        <v>70.000102351632648</v>
      </c>
      <c r="J256" s="8">
        <v>45662.001148148142</v>
      </c>
      <c r="K256" s="8">
        <v>7299.5595042897176</v>
      </c>
      <c r="L256" s="8">
        <v>45667.814908711269</v>
      </c>
      <c r="M256" s="8">
        <v>7159.6803724303682</v>
      </c>
      <c r="N256" s="8">
        <v>-87.740000000000052</v>
      </c>
      <c r="O256" s="8">
        <v>-87.500000000000057</v>
      </c>
      <c r="P256" s="8">
        <f>D256-F256/2</f>
        <v>71192.52999999997</v>
      </c>
      <c r="Q256" s="8">
        <f>D256+F256/2</f>
        <v>71332.52999999997</v>
      </c>
      <c r="R256" s="9">
        <f>J256*$AB$7+K256*$AC$7</f>
        <v>46181.840626527104</v>
      </c>
      <c r="S256" s="9">
        <f>K256*$AB$7-J256*$AC$7+$Z$8</f>
        <v>-2353.6172492993137</v>
      </c>
      <c r="T256" s="9">
        <f>L256*$AB$7+M256*$AC$7</f>
        <v>46158.444835658171</v>
      </c>
      <c r="U256" s="9">
        <f>M256*$AB$7-L256*$AC$7+$Z$8</f>
        <v>-2491.6484353089527</v>
      </c>
      <c r="V256" s="9">
        <f>N256+$Z$7</f>
        <v>-99.740000000000052</v>
      </c>
      <c r="W256" s="9">
        <f>O256+$Z$7</f>
        <v>-99.500000000000057</v>
      </c>
    </row>
    <row r="257" spans="1:23" x14ac:dyDescent="0.25">
      <c r="A257" t="s">
        <v>37</v>
      </c>
      <c r="B257" t="s">
        <v>407</v>
      </c>
      <c r="C257" t="s">
        <v>1788</v>
      </c>
      <c r="D257" s="6">
        <v>71462.529999999984</v>
      </c>
      <c r="E257" s="7">
        <f>D257+$Y$10</f>
        <v>65207.529999999984</v>
      </c>
      <c r="F257" s="8">
        <v>220</v>
      </c>
      <c r="G257" s="8">
        <v>0</v>
      </c>
      <c r="H257" s="8">
        <v>110</v>
      </c>
      <c r="I257" s="8">
        <v>110</v>
      </c>
      <c r="J257" s="8">
        <v>45668.687296458578</v>
      </c>
      <c r="K257" s="8">
        <v>7139.6994079987271</v>
      </c>
      <c r="L257" s="8">
        <v>45678.283561678953</v>
      </c>
      <c r="M257" s="8">
        <v>6919.9087992507193</v>
      </c>
      <c r="N257" s="8">
        <v>-87.500000000000057</v>
      </c>
      <c r="O257" s="8">
        <v>-87.500000000000057</v>
      </c>
      <c r="P257" s="8">
        <f>D257-F257/2</f>
        <v>71352.529999999984</v>
      </c>
      <c r="Q257" s="8">
        <f>D257+F257/2</f>
        <v>71572.529999999984</v>
      </c>
      <c r="R257" s="9">
        <f>J257*$AB$7+K257*$AC$7</f>
        <v>46155.143883540957</v>
      </c>
      <c r="S257" s="9">
        <f>K257*$AB$7-J257*$AC$7+$Z$8</f>
        <v>-2511.3741473397013</v>
      </c>
      <c r="T257" s="9">
        <f>L257*$AB$7+M257*$AC$7</f>
        <v>46118.833410251609</v>
      </c>
      <c r="U257" s="9">
        <f>M257*$AB$7-L257*$AC$7+$Z$8</f>
        <v>-2728.3569796778929</v>
      </c>
      <c r="V257" s="9">
        <f>N257+$Z$7</f>
        <v>-99.500000000000057</v>
      </c>
      <c r="W257" s="9">
        <f>O257+$Z$7</f>
        <v>-99.500000000000057</v>
      </c>
    </row>
    <row r="258" spans="1:23" x14ac:dyDescent="0.25">
      <c r="A258" t="s">
        <v>54</v>
      </c>
      <c r="B258" t="s">
        <v>408</v>
      </c>
      <c r="C258" t="s">
        <v>199</v>
      </c>
      <c r="D258" s="6">
        <v>71657.53</v>
      </c>
      <c r="E258" s="7">
        <f>D258+$Y$10</f>
        <v>65402.53</v>
      </c>
      <c r="F258" s="8">
        <v>150</v>
      </c>
      <c r="G258" s="8">
        <v>0.26</v>
      </c>
      <c r="H258" s="8">
        <v>75.000128701124865</v>
      </c>
      <c r="I258" s="8">
        <v>75.000128701124865</v>
      </c>
      <c r="J258" s="8">
        <v>45678.719755552607</v>
      </c>
      <c r="K258" s="8">
        <v>6909.9183170348988</v>
      </c>
      <c r="L258" s="8">
        <v>45685.602655895178</v>
      </c>
      <c r="M258" s="8">
        <v>6760.0764434726589</v>
      </c>
      <c r="N258" s="8">
        <v>-87.500000000000057</v>
      </c>
      <c r="O258" s="8">
        <v>-87.240000000000052</v>
      </c>
      <c r="P258" s="8">
        <f>D258-F258/2</f>
        <v>71582.53</v>
      </c>
      <c r="Q258" s="8">
        <f>D258+F258/2</f>
        <v>71732.53</v>
      </c>
      <c r="R258" s="9">
        <f>J258*$AB$7+K258*$AC$7</f>
        <v>46117.182934192999</v>
      </c>
      <c r="S258" s="9">
        <f>K258*$AB$7-J258*$AC$7+$Z$8</f>
        <v>-2738.2198356932658</v>
      </c>
      <c r="T258" s="9">
        <f>L258*$AB$7+M258*$AC$7</f>
        <v>46092.761549361552</v>
      </c>
      <c r="U258" s="9">
        <f>M258*$AB$7-L258*$AC$7+$Z$8</f>
        <v>-2886.2183402555838</v>
      </c>
      <c r="V258" s="9">
        <f>N258+$Z$7</f>
        <v>-99.500000000000057</v>
      </c>
      <c r="W258" s="9">
        <f>O258+$Z$7</f>
        <v>-99.240000000000052</v>
      </c>
    </row>
    <row r="259" spans="1:23" x14ac:dyDescent="0.25">
      <c r="A259" t="s">
        <v>41</v>
      </c>
      <c r="B259" t="s">
        <v>409</v>
      </c>
      <c r="C259" t="s">
        <v>46</v>
      </c>
      <c r="D259" s="6">
        <v>71767.53</v>
      </c>
      <c r="E259" s="7">
        <f>D259+$Y$10</f>
        <v>65512.53</v>
      </c>
      <c r="F259" s="8">
        <v>25</v>
      </c>
      <c r="G259" s="8">
        <v>0</v>
      </c>
      <c r="H259" s="8">
        <v>12.5</v>
      </c>
      <c r="I259" s="8">
        <v>12.5</v>
      </c>
      <c r="J259" s="8">
        <v>45686.686086238893</v>
      </c>
      <c r="K259" s="8">
        <v>6737.6025435287156</v>
      </c>
      <c r="L259" s="8">
        <v>45687.889897731897</v>
      </c>
      <c r="M259" s="8">
        <v>6712.6315435910001</v>
      </c>
      <c r="N259" s="8">
        <v>-87.240000000000052</v>
      </c>
      <c r="O259" s="8">
        <v>-87.240000000000052</v>
      </c>
      <c r="P259" s="8">
        <f>D259-F259/2</f>
        <v>71755.03</v>
      </c>
      <c r="Q259" s="8">
        <f>D259+F259/2</f>
        <v>71780.03</v>
      </c>
      <c r="R259" s="9">
        <f>J259*$AB$7+K259*$AC$7</f>
        <v>46089.148717616205</v>
      </c>
      <c r="S259" s="9">
        <f>K259*$AB$7-J259*$AC$7+$Z$8</f>
        <v>-2908.4263893995285</v>
      </c>
      <c r="T259" s="9">
        <f>L259*$AB$7+M259*$AC$7</f>
        <v>46085.134460121364</v>
      </c>
      <c r="U259" s="9">
        <f>M259*$AB$7-L259*$AC$7+$Z$8</f>
        <v>-2933.1019995594661</v>
      </c>
      <c r="V259" s="9">
        <f>N259+$Z$7</f>
        <v>-99.240000000000052</v>
      </c>
      <c r="W259" s="9">
        <f>O259+$Z$7</f>
        <v>-99.240000000000052</v>
      </c>
    </row>
    <row r="260" spans="1:23" x14ac:dyDescent="0.25">
      <c r="A260" t="s">
        <v>37</v>
      </c>
      <c r="B260" t="s">
        <v>1809</v>
      </c>
      <c r="C260" t="s">
        <v>1815</v>
      </c>
      <c r="D260" s="6">
        <v>71837.53</v>
      </c>
      <c r="E260" s="7">
        <f>D260+$Y$10</f>
        <v>65582.53</v>
      </c>
      <c r="F260" s="8">
        <v>115</v>
      </c>
      <c r="G260" s="8">
        <v>0</v>
      </c>
      <c r="H260" s="8">
        <v>57.499999999999993</v>
      </c>
      <c r="I260" s="8">
        <v>57.499999999999993</v>
      </c>
      <c r="J260" s="8">
        <v>45687.889897731897</v>
      </c>
      <c r="K260" s="8">
        <v>6712.6315435910001</v>
      </c>
      <c r="L260" s="8">
        <v>45693.427430599753</v>
      </c>
      <c r="M260" s="8">
        <v>6597.7649438775188</v>
      </c>
      <c r="N260" s="8">
        <v>-87.240000000000052</v>
      </c>
      <c r="O260" s="8">
        <v>-87.240000000000052</v>
      </c>
      <c r="P260" s="8">
        <f>D260-F260/2</f>
        <v>71780.03</v>
      </c>
      <c r="Q260" s="8">
        <f>D260+F260/2</f>
        <v>71895.03</v>
      </c>
      <c r="R260" s="9">
        <f>J260*$AB$7+K260*$AC$7</f>
        <v>46085.134460121364</v>
      </c>
      <c r="S260" s="9">
        <f>K260*$AB$7-J260*$AC$7+$Z$8</f>
        <v>-2933.1019995594661</v>
      </c>
      <c r="T260" s="9">
        <f>L260*$AB$7+M260*$AC$7</f>
        <v>46066.668875645126</v>
      </c>
      <c r="U260" s="9">
        <f>M260*$AB$7-L260*$AC$7+$Z$8</f>
        <v>-3046.6098062951714</v>
      </c>
      <c r="V260" s="9">
        <f>N260+$Z$7</f>
        <v>-99.240000000000052</v>
      </c>
      <c r="W260" s="9">
        <f>O260+$Z$7</f>
        <v>-99.240000000000052</v>
      </c>
    </row>
    <row r="261" spans="1:23" x14ac:dyDescent="0.25">
      <c r="A261" t="s">
        <v>54</v>
      </c>
      <c r="B261" t="s">
        <v>410</v>
      </c>
      <c r="C261" t="s">
        <v>200</v>
      </c>
      <c r="D261" s="6">
        <v>72162.029999999984</v>
      </c>
      <c r="E261" s="7">
        <f>D261+$Y$10</f>
        <v>65907.029999999984</v>
      </c>
      <c r="F261" s="8">
        <v>240</v>
      </c>
      <c r="G261" s="8">
        <v>-1</v>
      </c>
      <c r="H261" s="8">
        <v>120.0030462669925</v>
      </c>
      <c r="I261" s="8">
        <v>120.0030462669925</v>
      </c>
      <c r="J261" s="8">
        <v>45700.505842178653</v>
      </c>
      <c r="K261" s="8">
        <v>6450.9354642437611</v>
      </c>
      <c r="L261" s="8">
        <v>45709.969933302084</v>
      </c>
      <c r="M261" s="8">
        <v>6211.1251875030866</v>
      </c>
      <c r="N261" s="8">
        <v>-87.240000000000052</v>
      </c>
      <c r="O261" s="8">
        <v>-88.240000000000052</v>
      </c>
      <c r="P261" s="8">
        <f>D261-F261/2</f>
        <v>72042.029999999984</v>
      </c>
      <c r="Q261" s="8">
        <f>D261+F261/2</f>
        <v>72282.029999999984</v>
      </c>
      <c r="R261" s="9">
        <f>J261*$AB$7+K261*$AC$7</f>
        <v>46043.065041575486</v>
      </c>
      <c r="S261" s="9">
        <f>K261*$AB$7-J261*$AC$7+$Z$8</f>
        <v>-3191.7023940355994</v>
      </c>
      <c r="T261" s="9">
        <f>L261*$AB$7+M261*$AC$7</f>
        <v>46002.462959488366</v>
      </c>
      <c r="U261" s="9">
        <f>M261*$AB$7-L261*$AC$7+$Z$8</f>
        <v>-3428.2399360483241</v>
      </c>
      <c r="V261" s="9">
        <f>N261+$Z$7</f>
        <v>-99.240000000000052</v>
      </c>
      <c r="W261" s="9">
        <f>O261+$Z$7</f>
        <v>-100.24000000000005</v>
      </c>
    </row>
    <row r="262" spans="1:23" x14ac:dyDescent="0.25">
      <c r="A262" t="s">
        <v>37</v>
      </c>
      <c r="B262" t="s">
        <v>411</v>
      </c>
      <c r="C262" t="s">
        <v>53</v>
      </c>
      <c r="D262" s="6">
        <v>72362.029999999984</v>
      </c>
      <c r="E262" s="7">
        <f>D262+$Y$10</f>
        <v>66107.029999999984</v>
      </c>
      <c r="F262" s="8">
        <v>140</v>
      </c>
      <c r="G262" s="8">
        <v>0</v>
      </c>
      <c r="H262" s="8">
        <v>70</v>
      </c>
      <c r="I262" s="8">
        <v>70</v>
      </c>
      <c r="J262" s="8">
        <v>45710.277062944733</v>
      </c>
      <c r="K262" s="8">
        <v>6201.1299050467214</v>
      </c>
      <c r="L262" s="8">
        <v>45714.576877941858</v>
      </c>
      <c r="M262" s="8">
        <v>6061.1959506575513</v>
      </c>
      <c r="N262" s="8">
        <v>-88.240000000000052</v>
      </c>
      <c r="O262" s="8">
        <v>-88.240000000000052</v>
      </c>
      <c r="P262" s="8">
        <f>D262-F262/2</f>
        <v>72292.029999999984</v>
      </c>
      <c r="Q262" s="8">
        <f>D262+F262/2</f>
        <v>72432.029999999984</v>
      </c>
      <c r="R262" s="9">
        <f>J262*$AB$7+K262*$AC$7</f>
        <v>46000.685241535735</v>
      </c>
      <c r="S262" s="9">
        <f>K262*$AB$7-J262*$AC$7+$Z$8</f>
        <v>-3438.0806534449785</v>
      </c>
      <c r="T262" s="9">
        <f>L262*$AB$7+M262*$AC$7</f>
        <v>45975.797190198908</v>
      </c>
      <c r="U262" s="9">
        <f>M262*$AB$7-L262*$AC$7+$Z$8</f>
        <v>-3575.8506969981945</v>
      </c>
      <c r="V262" s="9">
        <f>N262+$Z$7</f>
        <v>-100.24000000000005</v>
      </c>
      <c r="W262" s="9">
        <f>O262+$Z$7</f>
        <v>-100.24000000000005</v>
      </c>
    </row>
    <row r="263" spans="1:23" x14ac:dyDescent="0.25">
      <c r="A263" t="s">
        <v>37</v>
      </c>
      <c r="B263" t="s">
        <v>412</v>
      </c>
      <c r="C263" t="s">
        <v>58</v>
      </c>
      <c r="D263" s="6">
        <v>72563.28</v>
      </c>
      <c r="E263" s="7">
        <f>D263+$Y$10</f>
        <v>66308.28</v>
      </c>
      <c r="F263" s="8">
        <v>242.5</v>
      </c>
      <c r="G263" s="8">
        <v>-1.76</v>
      </c>
      <c r="H263" s="8">
        <v>121.2595395645824</v>
      </c>
      <c r="I263" s="8">
        <v>121.259530473635</v>
      </c>
      <c r="J263" s="8">
        <v>45714.884007584507</v>
      </c>
      <c r="K263" s="8">
        <v>6051.2006682011852</v>
      </c>
      <c r="L263" s="8">
        <v>45718.608247489967</v>
      </c>
      <c r="M263" s="8">
        <v>5808.7388028798232</v>
      </c>
      <c r="N263" s="8">
        <v>-88.240000000000052</v>
      </c>
      <c r="O263" s="8">
        <v>-90.000000000000057</v>
      </c>
      <c r="P263" s="8">
        <f>D263-F263/2</f>
        <v>72442.03</v>
      </c>
      <c r="Q263" s="8">
        <f>D263+F263/2</f>
        <v>72684.53</v>
      </c>
      <c r="R263" s="9">
        <f>J263*$AB$7+K263*$AC$7</f>
        <v>45974.019472246277</v>
      </c>
      <c r="S263" s="9">
        <f>K263*$AB$7-J263*$AC$7+$Z$8</f>
        <v>-3585.6914143948497</v>
      </c>
      <c r="T263" s="9">
        <f>L263*$AB$7+M263*$AC$7</f>
        <v>45927.251672196559</v>
      </c>
      <c r="U263" s="9">
        <f>M263*$AB$7-L263*$AC$7+$Z$8</f>
        <v>-3823.6292192441388</v>
      </c>
      <c r="V263" s="9">
        <f>N263+$Z$7</f>
        <v>-100.24000000000005</v>
      </c>
      <c r="W263" s="9">
        <f>O263+$Z$7</f>
        <v>-102.00000000000006</v>
      </c>
    </row>
    <row r="264" spans="1:23" x14ac:dyDescent="0.25">
      <c r="A264" t="s">
        <v>50</v>
      </c>
      <c r="B264" t="s">
        <v>413</v>
      </c>
      <c r="C264" t="s">
        <v>51</v>
      </c>
      <c r="D264" s="6">
        <v>72670.751599999989</v>
      </c>
      <c r="E264" s="7">
        <f>D264+$Y$10</f>
        <v>66415.751599999989</v>
      </c>
      <c r="F264" s="8">
        <v>0</v>
      </c>
      <c r="G264" s="8">
        <v>0</v>
      </c>
      <c r="H264" s="8">
        <v>0</v>
      </c>
      <c r="I264" s="8">
        <v>0</v>
      </c>
      <c r="J264" s="8">
        <v>45718.596223570727</v>
      </c>
      <c r="K264" s="8">
        <v>5822.5171958845967</v>
      </c>
      <c r="L264" s="8">
        <v>45718.596223570727</v>
      </c>
      <c r="M264" s="8">
        <v>5822.5171958845967</v>
      </c>
      <c r="N264" s="8">
        <v>-89.90000000000002</v>
      </c>
      <c r="O264" s="8">
        <v>-89.90000000000002</v>
      </c>
      <c r="P264" s="8">
        <f>D264-F264/2</f>
        <v>72670.751599999989</v>
      </c>
      <c r="Q264" s="8">
        <f>D264+F264/2</f>
        <v>72670.751599999989</v>
      </c>
      <c r="R264" s="9">
        <f>J264*$AB$7+K264*$AC$7</f>
        <v>45930.104600015176</v>
      </c>
      <c r="S264" s="9">
        <f>K264*$AB$7-J264*$AC$7+$Z$8</f>
        <v>-3810.1494172711718</v>
      </c>
      <c r="T264" s="9">
        <f>L264*$AB$7+M264*$AC$7</f>
        <v>45930.104600015176</v>
      </c>
      <c r="U264" s="9">
        <f>M264*$AB$7-L264*$AC$7+$Z$8</f>
        <v>-3810.1494172711718</v>
      </c>
      <c r="V264" s="9">
        <f>N264+$Z$7</f>
        <v>-101.90000000000002</v>
      </c>
      <c r="W264" s="9">
        <f>O264+$Z$7</f>
        <v>-101.90000000000002</v>
      </c>
    </row>
    <row r="265" spans="1:23" x14ac:dyDescent="0.25">
      <c r="A265" t="s">
        <v>37</v>
      </c>
      <c r="B265" t="s">
        <v>414</v>
      </c>
      <c r="C265" t="s">
        <v>55</v>
      </c>
      <c r="D265" s="6">
        <v>73005.029999999984</v>
      </c>
      <c r="E265" s="7">
        <f>D265+$Y$10</f>
        <v>66750.029999999984</v>
      </c>
      <c r="F265" s="8">
        <v>230</v>
      </c>
      <c r="G265" s="8">
        <v>0</v>
      </c>
      <c r="H265" s="8">
        <v>115</v>
      </c>
      <c r="I265" s="8">
        <v>115</v>
      </c>
      <c r="J265" s="8">
        <v>45718.608247489967</v>
      </c>
      <c r="K265" s="8">
        <v>5603.2388028798232</v>
      </c>
      <c r="L265" s="8">
        <v>45718.608247489967</v>
      </c>
      <c r="M265" s="8">
        <v>5373.2388028798232</v>
      </c>
      <c r="N265" s="8">
        <v>-90.000000000000057</v>
      </c>
      <c r="O265" s="8">
        <v>-90.000000000000057</v>
      </c>
      <c r="P265" s="8">
        <f>D265-F265/2</f>
        <v>72890.029999999984</v>
      </c>
      <c r="Q265" s="8">
        <f>D265+F265/2</f>
        <v>73120.029999999984</v>
      </c>
      <c r="R265" s="9">
        <f>J265*$AB$7+K265*$AC$7</f>
        <v>45884.525819733513</v>
      </c>
      <c r="S265" s="9">
        <f>K265*$AB$7-J265*$AC$7+$Z$8</f>
        <v>-4024.6385511949356</v>
      </c>
      <c r="T265" s="9">
        <f>L265*$AB$7+M265*$AC$7</f>
        <v>45836.706130845429</v>
      </c>
      <c r="U265" s="9">
        <f>M265*$AB$7-L265*$AC$7+$Z$8</f>
        <v>-4249.6124993637113</v>
      </c>
      <c r="V265" s="9">
        <f>N265+$Z$7</f>
        <v>-102.00000000000006</v>
      </c>
      <c r="W265" s="9">
        <f>O265+$Z$7</f>
        <v>-102.00000000000006</v>
      </c>
    </row>
    <row r="266" spans="1:23" x14ac:dyDescent="0.25">
      <c r="A266" t="s">
        <v>37</v>
      </c>
      <c r="B266" t="s">
        <v>415</v>
      </c>
      <c r="C266" t="s">
        <v>59</v>
      </c>
      <c r="D266" s="6">
        <v>73215.03</v>
      </c>
      <c r="E266" s="7">
        <f>D266+$Y$10</f>
        <v>66960.03</v>
      </c>
      <c r="F266" s="8">
        <v>170</v>
      </c>
      <c r="G266" s="8">
        <v>0</v>
      </c>
      <c r="H266" s="8">
        <v>85</v>
      </c>
      <c r="I266" s="8">
        <v>85</v>
      </c>
      <c r="J266" s="8">
        <v>45718.608247489967</v>
      </c>
      <c r="K266" s="8">
        <v>5363.2388028798232</v>
      </c>
      <c r="L266" s="8">
        <v>45718.608247489967</v>
      </c>
      <c r="M266" s="8">
        <v>5193.2388028798232</v>
      </c>
      <c r="N266" s="8">
        <v>-90.000000000000057</v>
      </c>
      <c r="O266" s="8">
        <v>-90.000000000000057</v>
      </c>
      <c r="P266" s="8">
        <f>D266-F266/2</f>
        <v>73130.03</v>
      </c>
      <c r="Q266" s="8">
        <f>D266+F266/2</f>
        <v>73300.03</v>
      </c>
      <c r="R266" s="9">
        <f>J266*$AB$7+K266*$AC$7</f>
        <v>45834.62701393725</v>
      </c>
      <c r="S266" s="9">
        <f>K266*$AB$7-J266*$AC$7+$Z$8</f>
        <v>-4259.3939753710492</v>
      </c>
      <c r="T266" s="9">
        <f>L266*$AB$7+M266*$AC$7</f>
        <v>45799.282026498229</v>
      </c>
      <c r="U266" s="9">
        <f>M266*$AB$7-L266*$AC$7+$Z$8</f>
        <v>-4425.6790674957965</v>
      </c>
      <c r="V266" s="9">
        <f>N266+$Z$7</f>
        <v>-102.00000000000006</v>
      </c>
      <c r="W266" s="9">
        <f>O266+$Z$7</f>
        <v>-102.00000000000006</v>
      </c>
    </row>
    <row r="267" spans="1:23" x14ac:dyDescent="0.25">
      <c r="A267" t="s">
        <v>37</v>
      </c>
      <c r="B267" t="s">
        <v>416</v>
      </c>
      <c r="C267" t="s">
        <v>55</v>
      </c>
      <c r="D267" s="6">
        <v>73425.03</v>
      </c>
      <c r="E267" s="7">
        <f>D267+$Y$10</f>
        <v>67170.03</v>
      </c>
      <c r="F267" s="8">
        <v>230</v>
      </c>
      <c r="G267" s="8">
        <v>0</v>
      </c>
      <c r="H267" s="8">
        <v>115</v>
      </c>
      <c r="I267" s="8">
        <v>115</v>
      </c>
      <c r="J267" s="8">
        <v>45718.608247489967</v>
      </c>
      <c r="K267" s="8">
        <v>5183.2388028798232</v>
      </c>
      <c r="L267" s="8">
        <v>45718.608247489967</v>
      </c>
      <c r="M267" s="8">
        <v>4953.2388028798232</v>
      </c>
      <c r="N267" s="8">
        <v>-90.000000000000057</v>
      </c>
      <c r="O267" s="8">
        <v>-90.000000000000057</v>
      </c>
      <c r="P267" s="8">
        <f>D267-F267/2</f>
        <v>73310.03</v>
      </c>
      <c r="Q267" s="8">
        <f>D267+F267/2</f>
        <v>73540.03</v>
      </c>
      <c r="R267" s="9">
        <f>J267*$AB$7+K267*$AC$7</f>
        <v>45797.202909590051</v>
      </c>
      <c r="S267" s="9">
        <f>K267*$AB$7-J267*$AC$7+$Z$8</f>
        <v>-4435.4605435031344</v>
      </c>
      <c r="T267" s="9">
        <f>L267*$AB$7+M267*$AC$7</f>
        <v>45749.383220701966</v>
      </c>
      <c r="U267" s="9">
        <f>M267*$AB$7-L267*$AC$7+$Z$8</f>
        <v>-4660.4344916719101</v>
      </c>
      <c r="V267" s="9">
        <f>N267+$Z$7</f>
        <v>-102.00000000000006</v>
      </c>
      <c r="W267" s="9">
        <f>O267+$Z$7</f>
        <v>-102.00000000000006</v>
      </c>
    </row>
    <row r="268" spans="1:23" x14ac:dyDescent="0.25">
      <c r="A268" t="s">
        <v>37</v>
      </c>
      <c r="B268" t="s">
        <v>417</v>
      </c>
      <c r="C268" t="s">
        <v>59</v>
      </c>
      <c r="D268" s="6">
        <v>73635.03</v>
      </c>
      <c r="E268" s="7">
        <f>D268+$Y$10</f>
        <v>67380.03</v>
      </c>
      <c r="F268" s="8">
        <v>170</v>
      </c>
      <c r="G268" s="8">
        <v>0</v>
      </c>
      <c r="H268" s="8">
        <v>85</v>
      </c>
      <c r="I268" s="8">
        <v>85</v>
      </c>
      <c r="J268" s="8">
        <v>45718.608247489967</v>
      </c>
      <c r="K268" s="8">
        <v>4943.2388028798232</v>
      </c>
      <c r="L268" s="8">
        <v>45718.608247489967</v>
      </c>
      <c r="M268" s="8">
        <v>4773.2388028798232</v>
      </c>
      <c r="N268" s="8">
        <v>-90.000000000000057</v>
      </c>
      <c r="O268" s="8">
        <v>-90.000000000000057</v>
      </c>
      <c r="P268" s="8">
        <f>D268-F268/2</f>
        <v>73550.03</v>
      </c>
      <c r="Q268" s="8">
        <f>D268+F268/2</f>
        <v>73720.03</v>
      </c>
      <c r="R268" s="9">
        <f>J268*$AB$7+K268*$AC$7</f>
        <v>45747.304103793787</v>
      </c>
      <c r="S268" s="9">
        <f>K268*$AB$7-J268*$AC$7+$Z$8</f>
        <v>-4670.215967679248</v>
      </c>
      <c r="T268" s="9">
        <f>L268*$AB$7+M268*$AC$7</f>
        <v>45711.959116354767</v>
      </c>
      <c r="U268" s="9">
        <f>M268*$AB$7-L268*$AC$7+$Z$8</f>
        <v>-4836.5010598039944</v>
      </c>
      <c r="V268" s="9">
        <f>N268+$Z$7</f>
        <v>-102.00000000000006</v>
      </c>
      <c r="W268" s="9">
        <f>O268+$Z$7</f>
        <v>-102.00000000000006</v>
      </c>
    </row>
    <row r="269" spans="1:23" x14ac:dyDescent="0.25">
      <c r="A269" t="s">
        <v>37</v>
      </c>
      <c r="B269" t="s">
        <v>418</v>
      </c>
      <c r="C269" t="s">
        <v>55</v>
      </c>
      <c r="D269" s="6">
        <v>73845.03</v>
      </c>
      <c r="E269" s="7">
        <f>D269+$Y$10</f>
        <v>67590.03</v>
      </c>
      <c r="F269" s="8">
        <v>230</v>
      </c>
      <c r="G269" s="8">
        <v>0</v>
      </c>
      <c r="H269" s="8">
        <v>115</v>
      </c>
      <c r="I269" s="8">
        <v>115</v>
      </c>
      <c r="J269" s="8">
        <v>45718.608247489967</v>
      </c>
      <c r="K269" s="8">
        <v>4763.2388028798232</v>
      </c>
      <c r="L269" s="8">
        <v>45718.608247489967</v>
      </c>
      <c r="M269" s="8">
        <v>4533.2388028798232</v>
      </c>
      <c r="N269" s="8">
        <v>-90.000000000000057</v>
      </c>
      <c r="O269" s="8">
        <v>-90.000000000000057</v>
      </c>
      <c r="P269" s="8">
        <f>D269-F269/2</f>
        <v>73730.03</v>
      </c>
      <c r="Q269" s="8">
        <f>D269+F269/2</f>
        <v>73960.03</v>
      </c>
      <c r="R269" s="9">
        <f>J269*$AB$7+K269*$AC$7</f>
        <v>45709.879999446595</v>
      </c>
      <c r="S269" s="9">
        <f>K269*$AB$7-J269*$AC$7+$Z$8</f>
        <v>-4846.2825358113332</v>
      </c>
      <c r="T269" s="9">
        <f>L269*$AB$7+M269*$AC$7</f>
        <v>45662.060310558511</v>
      </c>
      <c r="U269" s="9">
        <f>M269*$AB$7-L269*$AC$7+$Z$8</f>
        <v>-5071.256483980108</v>
      </c>
      <c r="V269" s="9">
        <f>N269+$Z$7</f>
        <v>-102.00000000000006</v>
      </c>
      <c r="W269" s="9">
        <f>O269+$Z$7</f>
        <v>-102.00000000000006</v>
      </c>
    </row>
    <row r="270" spans="1:23" x14ac:dyDescent="0.25">
      <c r="A270" t="s">
        <v>37</v>
      </c>
      <c r="B270" t="s">
        <v>419</v>
      </c>
      <c r="C270" t="s">
        <v>60</v>
      </c>
      <c r="D270" s="6">
        <v>74075.03</v>
      </c>
      <c r="E270" s="7">
        <f>D270+$Y$10</f>
        <v>67820.03</v>
      </c>
      <c r="F270" s="8">
        <v>210</v>
      </c>
      <c r="G270" s="8">
        <v>0</v>
      </c>
      <c r="H270" s="8">
        <v>105</v>
      </c>
      <c r="I270" s="8">
        <v>105</v>
      </c>
      <c r="J270" s="8">
        <v>45718.608247489967</v>
      </c>
      <c r="K270" s="8">
        <v>4523.2388028798232</v>
      </c>
      <c r="L270" s="8">
        <v>45718.608247489967</v>
      </c>
      <c r="M270" s="8">
        <v>4313.2388028798232</v>
      </c>
      <c r="N270" s="8">
        <v>-90.000000000000057</v>
      </c>
      <c r="O270" s="8">
        <v>-90.000000000000057</v>
      </c>
      <c r="P270" s="8">
        <f>D270-F270/2</f>
        <v>73970.03</v>
      </c>
      <c r="Q270" s="8">
        <f>D270+F270/2</f>
        <v>74180.03</v>
      </c>
      <c r="R270" s="9">
        <f>J270*$AB$7+K270*$AC$7</f>
        <v>45659.981193650332</v>
      </c>
      <c r="S270" s="9">
        <f>K270*$AB$7-J270*$AC$7+$Z$8</f>
        <v>-5081.0379599874459</v>
      </c>
      <c r="T270" s="9">
        <f>L270*$AB$7+M270*$AC$7</f>
        <v>45616.319738578604</v>
      </c>
      <c r="U270" s="9">
        <f>M270*$AB$7-L270*$AC$7+$Z$8</f>
        <v>-5286.4489561415458</v>
      </c>
      <c r="V270" s="9">
        <f>N270+$Z$7</f>
        <v>-102.00000000000006</v>
      </c>
      <c r="W270" s="9">
        <f>O270+$Z$7</f>
        <v>-102.00000000000006</v>
      </c>
    </row>
    <row r="271" spans="1:23" x14ac:dyDescent="0.25">
      <c r="A271" t="s">
        <v>41</v>
      </c>
      <c r="B271" t="s">
        <v>420</v>
      </c>
      <c r="C271" t="s">
        <v>46</v>
      </c>
      <c r="D271" s="6">
        <v>74215.03</v>
      </c>
      <c r="E271" s="7">
        <f>D271+$Y$10</f>
        <v>67960.03</v>
      </c>
      <c r="F271" s="8">
        <v>25</v>
      </c>
      <c r="G271" s="8">
        <v>0</v>
      </c>
      <c r="H271" s="8">
        <v>12.5</v>
      </c>
      <c r="I271" s="8">
        <v>12.5</v>
      </c>
      <c r="J271" s="8">
        <v>45718.608247489967</v>
      </c>
      <c r="K271" s="8">
        <v>4290.7388028798232</v>
      </c>
      <c r="L271" s="8">
        <v>45718.608247489967</v>
      </c>
      <c r="M271" s="8">
        <v>4265.7388028798232</v>
      </c>
      <c r="N271" s="8">
        <v>-90.000000000000057</v>
      </c>
      <c r="O271" s="8">
        <v>-90.000000000000057</v>
      </c>
      <c r="P271" s="8">
        <f>D271-F271/2</f>
        <v>74202.53</v>
      </c>
      <c r="Q271" s="8">
        <f>D271+F271/2</f>
        <v>74227.53</v>
      </c>
      <c r="R271" s="9">
        <f>J271*$AB$7+K271*$AC$7</f>
        <v>45611.641725535199</v>
      </c>
      <c r="S271" s="9">
        <f>K271*$AB$7-J271*$AC$7+$Z$8</f>
        <v>-5308.4572771580561</v>
      </c>
      <c r="T271" s="9">
        <f>L271*$AB$7+M271*$AC$7</f>
        <v>45606.44393326476</v>
      </c>
      <c r="U271" s="9">
        <f>M271*$AB$7-L271*$AC$7+$Z$8</f>
        <v>-5332.9109671764008</v>
      </c>
      <c r="V271" s="9">
        <f>N271+$Z$7</f>
        <v>-102.00000000000006</v>
      </c>
      <c r="W271" s="9">
        <f>O271+$Z$7</f>
        <v>-102.00000000000006</v>
      </c>
    </row>
    <row r="272" spans="1:23" x14ac:dyDescent="0.25">
      <c r="A272" t="s">
        <v>37</v>
      </c>
      <c r="B272" t="s">
        <v>421</v>
      </c>
      <c r="C272" t="s">
        <v>47</v>
      </c>
      <c r="D272" s="6">
        <v>74280.03</v>
      </c>
      <c r="E272" s="7">
        <f>D272+$Y$10</f>
        <v>68025.03</v>
      </c>
      <c r="F272" s="8">
        <v>105</v>
      </c>
      <c r="G272" s="8">
        <v>0</v>
      </c>
      <c r="H272" s="8">
        <v>52.500000000000007</v>
      </c>
      <c r="I272" s="8">
        <v>52.500000000000007</v>
      </c>
      <c r="J272" s="8">
        <v>45718.608247489967</v>
      </c>
      <c r="K272" s="8">
        <v>4265.7388028798232</v>
      </c>
      <c r="L272" s="8">
        <v>45718.608247489967</v>
      </c>
      <c r="M272" s="8">
        <v>4160.7388028798232</v>
      </c>
      <c r="N272" s="8">
        <v>-90.000000000000057</v>
      </c>
      <c r="O272" s="8">
        <v>-90.000000000000057</v>
      </c>
      <c r="P272" s="8">
        <f>D272-F272/2</f>
        <v>74227.53</v>
      </c>
      <c r="Q272" s="8">
        <f>D272+F272/2</f>
        <v>74332.53</v>
      </c>
      <c r="R272" s="9">
        <f>J272*$AB$7+K272*$AC$7</f>
        <v>45606.44393326476</v>
      </c>
      <c r="S272" s="9">
        <f>K272*$AB$7-J272*$AC$7+$Z$8</f>
        <v>-5332.9109671764008</v>
      </c>
      <c r="T272" s="9">
        <f>L272*$AB$7+M272*$AC$7</f>
        <v>45584.613205728892</v>
      </c>
      <c r="U272" s="9">
        <f>M272*$AB$7-L272*$AC$7+$Z$8</f>
        <v>-5435.6164652534508</v>
      </c>
      <c r="V272" s="9">
        <f>N272+$Z$7</f>
        <v>-102.00000000000006</v>
      </c>
      <c r="W272" s="9">
        <f>O272+$Z$7</f>
        <v>-102.00000000000006</v>
      </c>
    </row>
    <row r="273" spans="1:23" x14ac:dyDescent="0.25">
      <c r="A273" t="s">
        <v>37</v>
      </c>
      <c r="B273" t="s">
        <v>422</v>
      </c>
      <c r="C273" t="s">
        <v>60</v>
      </c>
      <c r="D273" s="6">
        <v>74455.03</v>
      </c>
      <c r="E273" s="7">
        <f>D273+$Y$10</f>
        <v>68200.03</v>
      </c>
      <c r="F273" s="8">
        <v>210</v>
      </c>
      <c r="G273" s="8">
        <v>0</v>
      </c>
      <c r="H273" s="8">
        <v>105</v>
      </c>
      <c r="I273" s="8">
        <v>105</v>
      </c>
      <c r="J273" s="8">
        <v>45718.608247489967</v>
      </c>
      <c r="K273" s="8">
        <v>4143.2388028798232</v>
      </c>
      <c r="L273" s="8">
        <v>45718.608247489967</v>
      </c>
      <c r="M273" s="8">
        <v>3933.2388028798232</v>
      </c>
      <c r="N273" s="8">
        <v>-90.000000000000057</v>
      </c>
      <c r="O273" s="8">
        <v>-90.000000000000057</v>
      </c>
      <c r="P273" s="8">
        <f>D273-F273/2</f>
        <v>74350.03</v>
      </c>
      <c r="Q273" s="8">
        <f>D273+F273/2</f>
        <v>74560.03</v>
      </c>
      <c r="R273" s="9">
        <f>J273*$AB$7+K273*$AC$7</f>
        <v>45580.974751139584</v>
      </c>
      <c r="S273" s="9">
        <f>K273*$AB$7-J273*$AC$7+$Z$8</f>
        <v>-5452.734048266293</v>
      </c>
      <c r="T273" s="9">
        <f>L273*$AB$7+M273*$AC$7</f>
        <v>45537.313296067849</v>
      </c>
      <c r="U273" s="9">
        <f>M273*$AB$7-L273*$AC$7+$Z$8</f>
        <v>-5658.1450444203911</v>
      </c>
      <c r="V273" s="9">
        <f>N273+$Z$7</f>
        <v>-102.00000000000006</v>
      </c>
      <c r="W273" s="9">
        <f>O273+$Z$7</f>
        <v>-102.00000000000006</v>
      </c>
    </row>
    <row r="274" spans="1:23" x14ac:dyDescent="0.25">
      <c r="A274" t="s">
        <v>24</v>
      </c>
      <c r="B274" t="s">
        <v>423</v>
      </c>
      <c r="C274" t="s">
        <v>27</v>
      </c>
      <c r="D274" s="6">
        <v>74660.03</v>
      </c>
      <c r="E274" s="7">
        <f>D274+$Y$10</f>
        <v>68405.03</v>
      </c>
      <c r="F274" s="8">
        <v>0</v>
      </c>
      <c r="G274" s="8">
        <v>0</v>
      </c>
      <c r="H274" s="8">
        <v>0</v>
      </c>
      <c r="I274" s="8">
        <v>0</v>
      </c>
      <c r="J274" s="8">
        <v>45718.608247489967</v>
      </c>
      <c r="K274" s="8">
        <v>3833.2388028798232</v>
      </c>
      <c r="L274" s="8">
        <v>45718.608247489967</v>
      </c>
      <c r="M274" s="8">
        <v>3833.2388028798232</v>
      </c>
      <c r="N274" s="8">
        <v>-90.000000000000057</v>
      </c>
      <c r="O274" s="8">
        <v>-90.000000000000057</v>
      </c>
      <c r="P274" s="8">
        <f>D274-F274/2</f>
        <v>74660.03</v>
      </c>
      <c r="Q274" s="8">
        <f>D274+F274/2</f>
        <v>74660.03</v>
      </c>
      <c r="R274" s="9">
        <f>J274*$AB$7+K274*$AC$7</f>
        <v>45516.522126986078</v>
      </c>
      <c r="S274" s="9">
        <f>K274*$AB$7-J274*$AC$7+$Z$8</f>
        <v>-5755.959804493772</v>
      </c>
      <c r="T274" s="9">
        <f>L274*$AB$7+M274*$AC$7</f>
        <v>45516.522126986078</v>
      </c>
      <c r="U274" s="9">
        <f>M274*$AB$7-L274*$AC$7+$Z$8</f>
        <v>-5755.959804493772</v>
      </c>
      <c r="V274" s="9">
        <f>N274+$Z$7</f>
        <v>-102.00000000000006</v>
      </c>
      <c r="W274" s="9">
        <f>O274+$Z$7</f>
        <v>-102.00000000000006</v>
      </c>
    </row>
    <row r="275" spans="1:23" x14ac:dyDescent="0.25">
      <c r="A275" t="s">
        <v>24</v>
      </c>
      <c r="B275" t="s">
        <v>424</v>
      </c>
      <c r="C275" t="s">
        <v>33</v>
      </c>
      <c r="D275" s="6">
        <v>76715.03</v>
      </c>
      <c r="E275" s="7">
        <f>D275+$Y$10</f>
        <v>70460.03</v>
      </c>
      <c r="F275" s="8">
        <v>0</v>
      </c>
      <c r="G275" s="8">
        <v>0</v>
      </c>
      <c r="H275" s="8">
        <v>0</v>
      </c>
      <c r="I275" s="8">
        <v>0</v>
      </c>
      <c r="J275" s="8">
        <v>45718.608247489967</v>
      </c>
      <c r="K275" s="8">
        <v>1778.238802879823</v>
      </c>
      <c r="L275" s="8">
        <v>45718.608247489967</v>
      </c>
      <c r="M275" s="8">
        <v>1778.238802879823</v>
      </c>
      <c r="N275" s="8">
        <v>-90.000000000000057</v>
      </c>
      <c r="O275" s="8">
        <v>-90.000000000000057</v>
      </c>
      <c r="P275" s="8">
        <f>D275-F275/2</f>
        <v>76715.03</v>
      </c>
      <c r="Q275" s="8">
        <f>D275+F275/2</f>
        <v>76715.03</v>
      </c>
      <c r="R275" s="9">
        <f>J275*$AB$7+K275*$AC$7</f>
        <v>45089.263602355582</v>
      </c>
      <c r="S275" s="9">
        <f>K275*$AB$7-J275*$AC$7+$Z$8</f>
        <v>-7766.0531240017426</v>
      </c>
      <c r="T275" s="9">
        <f>L275*$AB$7+M275*$AC$7</f>
        <v>45089.263602355582</v>
      </c>
      <c r="U275" s="9">
        <f>M275*$AB$7-L275*$AC$7+$Z$8</f>
        <v>-7766.0531240017426</v>
      </c>
      <c r="V275" s="9">
        <f>N275+$Z$7</f>
        <v>-102.00000000000006</v>
      </c>
      <c r="W275" s="9">
        <f>O275+$Z$7</f>
        <v>-102.00000000000006</v>
      </c>
    </row>
    <row r="276" spans="1:23" x14ac:dyDescent="0.25">
      <c r="A276" t="s">
        <v>1667</v>
      </c>
      <c r="B276" t="s">
        <v>1673</v>
      </c>
      <c r="C276" t="s">
        <v>1674</v>
      </c>
      <c r="D276" s="6">
        <v>76715.030000000013</v>
      </c>
      <c r="E276" s="7">
        <f>D276+$Y$10</f>
        <v>70460.030000000013</v>
      </c>
      <c r="F276" s="8">
        <v>1680</v>
      </c>
      <c r="G276" s="8">
        <v>0</v>
      </c>
      <c r="H276" s="8">
        <v>840</v>
      </c>
      <c r="I276" s="8">
        <v>840</v>
      </c>
      <c r="J276" s="8">
        <v>45718.608247489959</v>
      </c>
      <c r="K276" s="8">
        <v>2618.23880287983</v>
      </c>
      <c r="L276" s="8">
        <v>45718.608247489959</v>
      </c>
      <c r="M276" s="8">
        <v>938.23880287983047</v>
      </c>
      <c r="N276" s="8">
        <v>-90.000000000000014</v>
      </c>
      <c r="O276" s="8">
        <v>-90.000000000000014</v>
      </c>
      <c r="P276" s="8">
        <f>D276-F276/2</f>
        <v>75875.030000000013</v>
      </c>
      <c r="Q276" s="8">
        <f>D276+F276/2</f>
        <v>77555.030000000013</v>
      </c>
      <c r="R276" s="9">
        <f>J276*$AB$7+K276*$AC$7</f>
        <v>45263.909422642493</v>
      </c>
      <c r="S276" s="9">
        <f>K276*$AB$7-J276*$AC$7+$Z$8</f>
        <v>-6944.4091393853378</v>
      </c>
      <c r="T276" s="9">
        <f>L276*$AB$7+M276*$AC$7</f>
        <v>44914.617782068657</v>
      </c>
      <c r="U276" s="9">
        <f>M276*$AB$7-L276*$AC$7+$Z$8</f>
        <v>-8587.6971086181311</v>
      </c>
      <c r="V276" s="9">
        <f>N276+$Z$7</f>
        <v>-102.00000000000001</v>
      </c>
      <c r="W276" s="9">
        <f>O276+$Z$7</f>
        <v>-102.00000000000001</v>
      </c>
    </row>
    <row r="277" spans="1:23" x14ac:dyDescent="0.25">
      <c r="A277" t="s">
        <v>50</v>
      </c>
      <c r="B277" t="s">
        <v>425</v>
      </c>
      <c r="C277" t="s">
        <v>62</v>
      </c>
      <c r="D277" s="6">
        <v>76715.030000000013</v>
      </c>
      <c r="E277" s="7">
        <f>D277+$Y$10</f>
        <v>70460.030000000013</v>
      </c>
      <c r="F277" s="8">
        <v>0</v>
      </c>
      <c r="G277" s="8">
        <v>0</v>
      </c>
      <c r="H277" s="8">
        <v>0</v>
      </c>
      <c r="I277" s="8">
        <v>0</v>
      </c>
      <c r="J277" s="8">
        <v>45718.608247489959</v>
      </c>
      <c r="K277" s="8">
        <v>1778.23880287983</v>
      </c>
      <c r="L277" s="8">
        <v>45718.608247489959</v>
      </c>
      <c r="M277" s="8">
        <v>1778.23880287983</v>
      </c>
      <c r="N277" s="8">
        <v>-90.000000000000014</v>
      </c>
      <c r="O277" s="8">
        <v>-90.000000000000014</v>
      </c>
      <c r="P277" s="8">
        <f>D277-F277/2</f>
        <v>76715.030000000013</v>
      </c>
      <c r="Q277" s="8">
        <f>D277+F277/2</f>
        <v>76715.030000000013</v>
      </c>
      <c r="R277" s="9">
        <f>J277*$AB$7+K277*$AC$7</f>
        <v>45089.263602355575</v>
      </c>
      <c r="S277" s="9">
        <f>K277*$AB$7-J277*$AC$7+$Z$8</f>
        <v>-7766.0531240017344</v>
      </c>
      <c r="T277" s="9">
        <f>L277*$AB$7+M277*$AC$7</f>
        <v>45089.263602355575</v>
      </c>
      <c r="U277" s="9">
        <f>M277*$AB$7-L277*$AC$7+$Z$8</f>
        <v>-7766.0531240017344</v>
      </c>
      <c r="V277" s="9">
        <f>N277+$Z$7</f>
        <v>-102.00000000000001</v>
      </c>
      <c r="W277" s="9">
        <f>O277+$Z$7</f>
        <v>-102.00000000000001</v>
      </c>
    </row>
    <row r="278" spans="1:23" x14ac:dyDescent="0.25">
      <c r="A278" t="s">
        <v>24</v>
      </c>
      <c r="B278" t="s">
        <v>426</v>
      </c>
      <c r="C278" t="s">
        <v>44</v>
      </c>
      <c r="D278" s="6">
        <v>78770.03</v>
      </c>
      <c r="E278" s="7">
        <f>D278+$Y$10</f>
        <v>72515.03</v>
      </c>
      <c r="F278" s="8">
        <v>0</v>
      </c>
      <c r="G278" s="8">
        <v>0</v>
      </c>
      <c r="H278" s="8">
        <v>0</v>
      </c>
      <c r="I278" s="8">
        <v>0</v>
      </c>
      <c r="J278" s="8">
        <v>45718.608247489967</v>
      </c>
      <c r="K278" s="8">
        <v>-276.7611971201768</v>
      </c>
      <c r="L278" s="8">
        <v>45718.608247489967</v>
      </c>
      <c r="M278" s="8">
        <v>-276.7611971201768</v>
      </c>
      <c r="N278" s="8">
        <v>-90.000000000000057</v>
      </c>
      <c r="O278" s="8">
        <v>-90.000000000000057</v>
      </c>
      <c r="P278" s="8">
        <f>D278-F278/2</f>
        <v>78770.03</v>
      </c>
      <c r="Q278" s="8">
        <f>D278+F278/2</f>
        <v>78770.03</v>
      </c>
      <c r="R278" s="9">
        <f>J278*$AB$7+K278*$AC$7</f>
        <v>44662.005077725087</v>
      </c>
      <c r="S278" s="9">
        <f>K278*$AB$7-J278*$AC$7+$Z$8</f>
        <v>-9776.1464435097132</v>
      </c>
      <c r="T278" s="9">
        <f>L278*$AB$7+M278*$AC$7</f>
        <v>44662.005077725087</v>
      </c>
      <c r="U278" s="9">
        <f>M278*$AB$7-L278*$AC$7+$Z$8</f>
        <v>-9776.1464435097132</v>
      </c>
      <c r="V278" s="9">
        <f>N278+$Z$7</f>
        <v>-102.00000000000006</v>
      </c>
      <c r="W278" s="9">
        <f>O278+$Z$7</f>
        <v>-102.00000000000006</v>
      </c>
    </row>
    <row r="279" spans="1:23" x14ac:dyDescent="0.25">
      <c r="A279" t="s">
        <v>37</v>
      </c>
      <c r="B279" t="s">
        <v>427</v>
      </c>
      <c r="C279" t="s">
        <v>45</v>
      </c>
      <c r="D279" s="6">
        <v>78975.029999999984</v>
      </c>
      <c r="E279" s="7">
        <f>D279+$Y$10</f>
        <v>72720.029999999984</v>
      </c>
      <c r="F279" s="8">
        <v>210</v>
      </c>
      <c r="G279" s="8">
        <v>0</v>
      </c>
      <c r="H279" s="8">
        <v>105</v>
      </c>
      <c r="I279" s="8">
        <v>105</v>
      </c>
      <c r="J279" s="8">
        <v>45718.608247489967</v>
      </c>
      <c r="K279" s="8">
        <v>-376.7611971201768</v>
      </c>
      <c r="L279" s="8">
        <v>45718.608247489967</v>
      </c>
      <c r="M279" s="8">
        <v>-586.7611971201768</v>
      </c>
      <c r="N279" s="8">
        <v>-90.000000000000057</v>
      </c>
      <c r="O279" s="8">
        <v>-90.000000000000057</v>
      </c>
      <c r="P279" s="8">
        <f>D279-F279/2</f>
        <v>78870.029999999984</v>
      </c>
      <c r="Q279" s="8">
        <f>D279+F279/2</f>
        <v>79080.029999999984</v>
      </c>
      <c r="R279" s="9">
        <f>J279*$AB$7+K279*$AC$7</f>
        <v>44641.213908643309</v>
      </c>
      <c r="S279" s="9">
        <f>K279*$AB$7-J279*$AC$7+$Z$8</f>
        <v>-9873.9612035830942</v>
      </c>
      <c r="T279" s="9">
        <f>L279*$AB$7+M279*$AC$7</f>
        <v>44597.552453571581</v>
      </c>
      <c r="U279" s="9">
        <f>M279*$AB$7-L279*$AC$7+$Z$8</f>
        <v>-10079.372199737194</v>
      </c>
      <c r="V279" s="9">
        <f>N279+$Z$7</f>
        <v>-102.00000000000006</v>
      </c>
      <c r="W279" s="9">
        <f>O279+$Z$7</f>
        <v>-102.00000000000006</v>
      </c>
    </row>
    <row r="280" spans="1:23" x14ac:dyDescent="0.25">
      <c r="A280" t="s">
        <v>41</v>
      </c>
      <c r="B280" t="s">
        <v>428</v>
      </c>
      <c r="C280" t="s">
        <v>46</v>
      </c>
      <c r="D280" s="6">
        <v>79115.029999999984</v>
      </c>
      <c r="E280" s="7">
        <f>D280+$Y$10</f>
        <v>72860.029999999984</v>
      </c>
      <c r="F280" s="8">
        <v>25</v>
      </c>
      <c r="G280" s="8">
        <v>0</v>
      </c>
      <c r="H280" s="8">
        <v>12.5</v>
      </c>
      <c r="I280" s="8">
        <v>12.5</v>
      </c>
      <c r="J280" s="8">
        <v>45718.608247489967</v>
      </c>
      <c r="K280" s="8">
        <v>-609.2611971201768</v>
      </c>
      <c r="L280" s="8">
        <v>45718.608247489967</v>
      </c>
      <c r="M280" s="8">
        <v>-634.2611971201768</v>
      </c>
      <c r="N280" s="8">
        <v>-90.000000000000057</v>
      </c>
      <c r="O280" s="8">
        <v>-90.000000000000057</v>
      </c>
      <c r="P280" s="8">
        <f>D280-F280/2</f>
        <v>79102.529999999984</v>
      </c>
      <c r="Q280" s="8">
        <f>D280+F280/2</f>
        <v>79127.529999999984</v>
      </c>
      <c r="R280" s="9">
        <f>J280*$AB$7+K280*$AC$7</f>
        <v>44592.874440528183</v>
      </c>
      <c r="S280" s="9">
        <f>K280*$AB$7-J280*$AC$7+$Z$8</f>
        <v>-10101.380520753704</v>
      </c>
      <c r="T280" s="9">
        <f>L280*$AB$7+M280*$AC$7</f>
        <v>44587.676648257737</v>
      </c>
      <c r="U280" s="9">
        <f>M280*$AB$7-L280*$AC$7+$Z$8</f>
        <v>-10125.834210772049</v>
      </c>
      <c r="V280" s="9">
        <f>N280+$Z$7</f>
        <v>-102.00000000000006</v>
      </c>
      <c r="W280" s="9">
        <f>O280+$Z$7</f>
        <v>-102.00000000000006</v>
      </c>
    </row>
    <row r="281" spans="1:23" x14ac:dyDescent="0.25">
      <c r="A281" t="s">
        <v>37</v>
      </c>
      <c r="B281" t="s">
        <v>429</v>
      </c>
      <c r="C281" t="s">
        <v>47</v>
      </c>
      <c r="D281" s="6">
        <v>79180.029999999984</v>
      </c>
      <c r="E281" s="7">
        <f>D281+$Y$10</f>
        <v>72925.029999999984</v>
      </c>
      <c r="F281" s="8">
        <v>105</v>
      </c>
      <c r="G281" s="8">
        <v>0</v>
      </c>
      <c r="H281" s="8">
        <v>52.500000000000007</v>
      </c>
      <c r="I281" s="8">
        <v>52.500000000000007</v>
      </c>
      <c r="J281" s="8">
        <v>45718.608247489967</v>
      </c>
      <c r="K281" s="8">
        <v>-634.2611971201768</v>
      </c>
      <c r="L281" s="8">
        <v>45718.608247489967</v>
      </c>
      <c r="M281" s="8">
        <v>-739.2611971201768</v>
      </c>
      <c r="N281" s="8">
        <v>-90.000000000000057</v>
      </c>
      <c r="O281" s="8">
        <v>-90.000000000000057</v>
      </c>
      <c r="P281" s="8">
        <f>D281-F281/2</f>
        <v>79127.529999999984</v>
      </c>
      <c r="Q281" s="8">
        <f>D281+F281/2</f>
        <v>79232.529999999984</v>
      </c>
      <c r="R281" s="9">
        <f>J281*$AB$7+K281*$AC$7</f>
        <v>44587.676648257737</v>
      </c>
      <c r="S281" s="9">
        <f>K281*$AB$7-J281*$AC$7+$Z$8</f>
        <v>-10125.834210772049</v>
      </c>
      <c r="T281" s="9">
        <f>L281*$AB$7+M281*$AC$7</f>
        <v>44565.845920721869</v>
      </c>
      <c r="U281" s="9">
        <f>M281*$AB$7-L281*$AC$7+$Z$8</f>
        <v>-10228.539708849099</v>
      </c>
      <c r="V281" s="9">
        <f>N281+$Z$7</f>
        <v>-102.00000000000006</v>
      </c>
      <c r="W281" s="9">
        <f>O281+$Z$7</f>
        <v>-102.00000000000006</v>
      </c>
    </row>
    <row r="282" spans="1:23" x14ac:dyDescent="0.25">
      <c r="A282" t="s">
        <v>37</v>
      </c>
      <c r="B282" t="s">
        <v>430</v>
      </c>
      <c r="C282" t="s">
        <v>45</v>
      </c>
      <c r="D282" s="6">
        <v>79355.029999999984</v>
      </c>
      <c r="E282" s="7">
        <f>D282+$Y$10</f>
        <v>73100.029999999984</v>
      </c>
      <c r="F282" s="8">
        <v>210</v>
      </c>
      <c r="G282" s="8">
        <v>0</v>
      </c>
      <c r="H282" s="8">
        <v>105</v>
      </c>
      <c r="I282" s="8">
        <v>105</v>
      </c>
      <c r="J282" s="8">
        <v>45718.608247489967</v>
      </c>
      <c r="K282" s="8">
        <v>-756.7611971201768</v>
      </c>
      <c r="L282" s="8">
        <v>45718.608247489967</v>
      </c>
      <c r="M282" s="8">
        <v>-966.7611971201768</v>
      </c>
      <c r="N282" s="8">
        <v>-90.000000000000057</v>
      </c>
      <c r="O282" s="8">
        <v>-90.000000000000057</v>
      </c>
      <c r="P282" s="8">
        <f>D282-F282/2</f>
        <v>79250.029999999984</v>
      </c>
      <c r="Q282" s="8">
        <f>D282+F282/2</f>
        <v>79460.029999999984</v>
      </c>
      <c r="R282" s="9">
        <f>J282*$AB$7+K282*$AC$7</f>
        <v>44562.207466132561</v>
      </c>
      <c r="S282" s="9">
        <f>K282*$AB$7-J282*$AC$7+$Z$8</f>
        <v>-10245.65729186194</v>
      </c>
      <c r="T282" s="9">
        <f>L282*$AB$7+M282*$AC$7</f>
        <v>44518.546011060833</v>
      </c>
      <c r="U282" s="9">
        <f>M282*$AB$7-L282*$AC$7+$Z$8</f>
        <v>-10451.06828801604</v>
      </c>
      <c r="V282" s="9">
        <f>N282+$Z$7</f>
        <v>-102.00000000000006</v>
      </c>
      <c r="W282" s="9">
        <f>O282+$Z$7</f>
        <v>-102.00000000000006</v>
      </c>
    </row>
    <row r="283" spans="1:23" x14ac:dyDescent="0.25">
      <c r="A283" t="s">
        <v>37</v>
      </c>
      <c r="B283" t="s">
        <v>431</v>
      </c>
      <c r="C283" t="s">
        <v>48</v>
      </c>
      <c r="D283" s="6">
        <v>79585.029999999984</v>
      </c>
      <c r="E283" s="7">
        <f>D283+$Y$10</f>
        <v>73330.029999999984</v>
      </c>
      <c r="F283" s="8">
        <v>230</v>
      </c>
      <c r="G283" s="8">
        <v>0</v>
      </c>
      <c r="H283" s="8">
        <v>115</v>
      </c>
      <c r="I283" s="8">
        <v>115</v>
      </c>
      <c r="J283" s="8">
        <v>45718.608247489967</v>
      </c>
      <c r="K283" s="8">
        <v>-976.7611971201768</v>
      </c>
      <c r="L283" s="8">
        <v>45718.608247489967</v>
      </c>
      <c r="M283" s="8">
        <v>-1206.761197120177</v>
      </c>
      <c r="N283" s="8">
        <v>-90.000000000000057</v>
      </c>
      <c r="O283" s="8">
        <v>-90.000000000000057</v>
      </c>
      <c r="P283" s="8">
        <f>D283-F283/2</f>
        <v>79470.029999999984</v>
      </c>
      <c r="Q283" s="8">
        <f>D283+F283/2</f>
        <v>79700.029999999984</v>
      </c>
      <c r="R283" s="9">
        <f>J283*$AB$7+K283*$AC$7</f>
        <v>44516.466894152654</v>
      </c>
      <c r="S283" s="9">
        <f>K283*$AB$7-J283*$AC$7+$Z$8</f>
        <v>-10460.849764023378</v>
      </c>
      <c r="T283" s="9">
        <f>L283*$AB$7+M283*$AC$7</f>
        <v>44468.647205264569</v>
      </c>
      <c r="U283" s="9">
        <f>M283*$AB$7-L283*$AC$7+$Z$8</f>
        <v>-10685.823712192154</v>
      </c>
      <c r="V283" s="9">
        <f>N283+$Z$7</f>
        <v>-102.00000000000006</v>
      </c>
      <c r="W283" s="9">
        <f>O283+$Z$7</f>
        <v>-102.00000000000006</v>
      </c>
    </row>
    <row r="284" spans="1:23" x14ac:dyDescent="0.25">
      <c r="A284" t="s">
        <v>37</v>
      </c>
      <c r="B284" t="s">
        <v>432</v>
      </c>
      <c r="C284" t="s">
        <v>49</v>
      </c>
      <c r="D284" s="6">
        <v>79795.03</v>
      </c>
      <c r="E284" s="7">
        <f>D284+$Y$10</f>
        <v>73540.03</v>
      </c>
      <c r="F284" s="8">
        <v>170</v>
      </c>
      <c r="G284" s="8">
        <v>0</v>
      </c>
      <c r="H284" s="8">
        <v>85</v>
      </c>
      <c r="I284" s="8">
        <v>85</v>
      </c>
      <c r="J284" s="8">
        <v>45718.608247489967</v>
      </c>
      <c r="K284" s="8">
        <v>-1216.761197120177</v>
      </c>
      <c r="L284" s="8">
        <v>45718.608247489967</v>
      </c>
      <c r="M284" s="8">
        <v>-1386.761197120177</v>
      </c>
      <c r="N284" s="8">
        <v>-90.000000000000057</v>
      </c>
      <c r="O284" s="8">
        <v>-90.000000000000057</v>
      </c>
      <c r="P284" s="8">
        <f>D284-F284/2</f>
        <v>79710.03</v>
      </c>
      <c r="Q284" s="8">
        <f>D284+F284/2</f>
        <v>79880.03</v>
      </c>
      <c r="R284" s="9">
        <f>J284*$AB$7+K284*$AC$7</f>
        <v>44466.568088356391</v>
      </c>
      <c r="S284" s="9">
        <f>K284*$AB$7-J284*$AC$7+$Z$8</f>
        <v>-10695.605188199492</v>
      </c>
      <c r="T284" s="9">
        <f>L284*$AB$7+M284*$AC$7</f>
        <v>44431.22310091737</v>
      </c>
      <c r="U284" s="9">
        <f>M284*$AB$7-L284*$AC$7+$Z$8</f>
        <v>-10861.890280324238</v>
      </c>
      <c r="V284" s="9">
        <f>N284+$Z$7</f>
        <v>-102.00000000000006</v>
      </c>
      <c r="W284" s="9">
        <f>O284+$Z$7</f>
        <v>-102.00000000000006</v>
      </c>
    </row>
    <row r="285" spans="1:23" x14ac:dyDescent="0.25">
      <c r="A285" t="s">
        <v>37</v>
      </c>
      <c r="B285" t="s">
        <v>433</v>
      </c>
      <c r="C285" t="s">
        <v>48</v>
      </c>
      <c r="D285" s="6">
        <v>80005.029999999984</v>
      </c>
      <c r="E285" s="7">
        <f>D285+$Y$10</f>
        <v>73750.029999999984</v>
      </c>
      <c r="F285" s="8">
        <v>230</v>
      </c>
      <c r="G285" s="8">
        <v>0</v>
      </c>
      <c r="H285" s="8">
        <v>115</v>
      </c>
      <c r="I285" s="8">
        <v>115</v>
      </c>
      <c r="J285" s="8">
        <v>45718.608247489967</v>
      </c>
      <c r="K285" s="8">
        <v>-1396.761197120177</v>
      </c>
      <c r="L285" s="8">
        <v>45718.608247489967</v>
      </c>
      <c r="M285" s="8">
        <v>-1626.761197120177</v>
      </c>
      <c r="N285" s="8">
        <v>-90.000000000000057</v>
      </c>
      <c r="O285" s="8">
        <v>-90.000000000000057</v>
      </c>
      <c r="P285" s="8">
        <f>D285-F285/2</f>
        <v>79890.029999999984</v>
      </c>
      <c r="Q285" s="8">
        <f>D285+F285/2</f>
        <v>80120.029999999984</v>
      </c>
      <c r="R285" s="9">
        <f>J285*$AB$7+K285*$AC$7</f>
        <v>44429.143984009192</v>
      </c>
      <c r="S285" s="9">
        <f>K285*$AB$7-J285*$AC$7+$Z$8</f>
        <v>-10871.671756331576</v>
      </c>
      <c r="T285" s="9">
        <f>L285*$AB$7+M285*$AC$7</f>
        <v>44381.324295121107</v>
      </c>
      <c r="U285" s="9">
        <f>M285*$AB$7-L285*$AC$7+$Z$8</f>
        <v>-11096.645704500352</v>
      </c>
      <c r="V285" s="9">
        <f>N285+$Z$7</f>
        <v>-102.00000000000006</v>
      </c>
      <c r="W285" s="9">
        <f>O285+$Z$7</f>
        <v>-102.00000000000006</v>
      </c>
    </row>
    <row r="286" spans="1:23" x14ac:dyDescent="0.25">
      <c r="A286" t="s">
        <v>37</v>
      </c>
      <c r="B286" t="s">
        <v>434</v>
      </c>
      <c r="C286" t="s">
        <v>49</v>
      </c>
      <c r="D286" s="6">
        <v>80215.03</v>
      </c>
      <c r="E286" s="7">
        <f>D286+$Y$10</f>
        <v>73960.03</v>
      </c>
      <c r="F286" s="8">
        <v>170</v>
      </c>
      <c r="G286" s="8">
        <v>0</v>
      </c>
      <c r="H286" s="8">
        <v>85</v>
      </c>
      <c r="I286" s="8">
        <v>85</v>
      </c>
      <c r="J286" s="8">
        <v>45718.608247489967</v>
      </c>
      <c r="K286" s="8">
        <v>-1636.761197120177</v>
      </c>
      <c r="L286" s="8">
        <v>45718.608247489967</v>
      </c>
      <c r="M286" s="8">
        <v>-1806.761197120177</v>
      </c>
      <c r="N286" s="8">
        <v>-90.000000000000057</v>
      </c>
      <c r="O286" s="8">
        <v>-90.000000000000057</v>
      </c>
      <c r="P286" s="8">
        <f>D286-F286/2</f>
        <v>80130.03</v>
      </c>
      <c r="Q286" s="8">
        <f>D286+F286/2</f>
        <v>80300.03</v>
      </c>
      <c r="R286" s="9">
        <f>J286*$AB$7+K286*$AC$7</f>
        <v>44379.245178212936</v>
      </c>
      <c r="S286" s="9">
        <f>K286*$AB$7-J286*$AC$7+$Z$8</f>
        <v>-11106.42718050769</v>
      </c>
      <c r="T286" s="9">
        <f>L286*$AB$7+M286*$AC$7</f>
        <v>44343.900190773915</v>
      </c>
      <c r="U286" s="9">
        <f>M286*$AB$7-L286*$AC$7+$Z$8</f>
        <v>-11272.712272632436</v>
      </c>
      <c r="V286" s="9">
        <f>N286+$Z$7</f>
        <v>-102.00000000000006</v>
      </c>
      <c r="W286" s="9">
        <f>O286+$Z$7</f>
        <v>-102.00000000000006</v>
      </c>
    </row>
    <row r="287" spans="1:23" x14ac:dyDescent="0.25">
      <c r="A287" t="s">
        <v>37</v>
      </c>
      <c r="B287" t="s">
        <v>435</v>
      </c>
      <c r="C287" t="s">
        <v>48</v>
      </c>
      <c r="D287" s="6">
        <v>80425.03</v>
      </c>
      <c r="E287" s="7">
        <f>D287+$Y$10</f>
        <v>74170.03</v>
      </c>
      <c r="F287" s="8">
        <v>230</v>
      </c>
      <c r="G287" s="8">
        <v>0</v>
      </c>
      <c r="H287" s="8">
        <v>115</v>
      </c>
      <c r="I287" s="8">
        <v>115</v>
      </c>
      <c r="J287" s="8">
        <v>45718.608247489967</v>
      </c>
      <c r="K287" s="8">
        <v>-1816.761197120177</v>
      </c>
      <c r="L287" s="8">
        <v>45718.608247489967</v>
      </c>
      <c r="M287" s="8">
        <v>-2046.761197120177</v>
      </c>
      <c r="N287" s="8">
        <v>-90.000000000000057</v>
      </c>
      <c r="O287" s="8">
        <v>-90.000000000000057</v>
      </c>
      <c r="P287" s="8">
        <f>D287-F287/2</f>
        <v>80310.03</v>
      </c>
      <c r="Q287" s="8">
        <f>D287+F287/2</f>
        <v>80540.03</v>
      </c>
      <c r="R287" s="9">
        <f>J287*$AB$7+K287*$AC$7</f>
        <v>44341.821073865736</v>
      </c>
      <c r="S287" s="9">
        <f>K287*$AB$7-J287*$AC$7+$Z$8</f>
        <v>-11282.493748639774</v>
      </c>
      <c r="T287" s="9">
        <f>L287*$AB$7+M287*$AC$7</f>
        <v>44294.001384977651</v>
      </c>
      <c r="U287" s="9">
        <f>M287*$AB$7-L287*$AC$7+$Z$8</f>
        <v>-11507.46769680855</v>
      </c>
      <c r="V287" s="9">
        <f>N287+$Z$7</f>
        <v>-102.00000000000006</v>
      </c>
      <c r="W287" s="9">
        <f>O287+$Z$7</f>
        <v>-102.00000000000006</v>
      </c>
    </row>
    <row r="288" spans="1:23" x14ac:dyDescent="0.25">
      <c r="A288" t="s">
        <v>41</v>
      </c>
      <c r="B288" t="s">
        <v>436</v>
      </c>
      <c r="C288" t="s">
        <v>46</v>
      </c>
      <c r="D288" s="6">
        <v>80575.03</v>
      </c>
      <c r="E288" s="7">
        <f>D288+$Y$10</f>
        <v>74320.03</v>
      </c>
      <c r="F288" s="8">
        <v>25</v>
      </c>
      <c r="G288" s="8">
        <v>0</v>
      </c>
      <c r="H288" s="8">
        <v>12.5</v>
      </c>
      <c r="I288" s="8">
        <v>12.5</v>
      </c>
      <c r="J288" s="8">
        <v>45718.608247489967</v>
      </c>
      <c r="K288" s="8">
        <v>-2069.2611971201768</v>
      </c>
      <c r="L288" s="8">
        <v>45718.608247489967</v>
      </c>
      <c r="M288" s="8">
        <v>-2094.2611971201768</v>
      </c>
      <c r="N288" s="8">
        <v>-90.000000000000057</v>
      </c>
      <c r="O288" s="8">
        <v>-90.000000000000057</v>
      </c>
      <c r="P288" s="8">
        <f>D288-F288/2</f>
        <v>80562.53</v>
      </c>
      <c r="Q288" s="8">
        <f>D288+F288/2</f>
        <v>80587.53</v>
      </c>
      <c r="R288" s="9">
        <f>J288*$AB$7+K288*$AC$7</f>
        <v>44289.323371934253</v>
      </c>
      <c r="S288" s="9">
        <f>K288*$AB$7-J288*$AC$7+$Z$8</f>
        <v>-11529.47601782506</v>
      </c>
      <c r="T288" s="9">
        <f>L288*$AB$7+M288*$AC$7</f>
        <v>44284.125579663807</v>
      </c>
      <c r="U288" s="9">
        <f>M288*$AB$7-L288*$AC$7+$Z$8</f>
        <v>-11553.929707843407</v>
      </c>
      <c r="V288" s="9">
        <f>N288+$Z$7</f>
        <v>-102.00000000000006</v>
      </c>
      <c r="W288" s="9">
        <f>O288+$Z$7</f>
        <v>-102.00000000000006</v>
      </c>
    </row>
    <row r="289" spans="1:23" x14ac:dyDescent="0.25">
      <c r="A289" t="s">
        <v>37</v>
      </c>
      <c r="B289" t="s">
        <v>437</v>
      </c>
      <c r="C289" t="s">
        <v>47</v>
      </c>
      <c r="D289" s="6">
        <v>80640.03</v>
      </c>
      <c r="E289" s="7">
        <f>D289+$Y$10</f>
        <v>74385.03</v>
      </c>
      <c r="F289" s="8">
        <v>105</v>
      </c>
      <c r="G289" s="8">
        <v>0</v>
      </c>
      <c r="H289" s="8">
        <v>52.500000000000007</v>
      </c>
      <c r="I289" s="8">
        <v>52.500000000000007</v>
      </c>
      <c r="J289" s="8">
        <v>45718.608247489967</v>
      </c>
      <c r="K289" s="8">
        <v>-2094.2611971201768</v>
      </c>
      <c r="L289" s="8">
        <v>45718.608247489967</v>
      </c>
      <c r="M289" s="8">
        <v>-2199.2611971201768</v>
      </c>
      <c r="N289" s="8">
        <v>-90.000000000000057</v>
      </c>
      <c r="O289" s="8">
        <v>-90.000000000000057</v>
      </c>
      <c r="P289" s="8">
        <f>D289-F289/2</f>
        <v>80587.53</v>
      </c>
      <c r="Q289" s="8">
        <f>D289+F289/2</f>
        <v>80692.53</v>
      </c>
      <c r="R289" s="9">
        <f>J289*$AB$7+K289*$AC$7</f>
        <v>44284.125579663807</v>
      </c>
      <c r="S289" s="9">
        <f>K289*$AB$7-J289*$AC$7+$Z$8</f>
        <v>-11553.929707843407</v>
      </c>
      <c r="T289" s="9">
        <f>L289*$AB$7+M289*$AC$7</f>
        <v>44262.29485212794</v>
      </c>
      <c r="U289" s="9">
        <f>M289*$AB$7-L289*$AC$7+$Z$8</f>
        <v>-11656.635205920455</v>
      </c>
      <c r="V289" s="9">
        <f>N289+$Z$7</f>
        <v>-102.00000000000006</v>
      </c>
      <c r="W289" s="9">
        <f>O289+$Z$7</f>
        <v>-102.00000000000006</v>
      </c>
    </row>
    <row r="290" spans="1:23" x14ac:dyDescent="0.25">
      <c r="A290" t="s">
        <v>50</v>
      </c>
      <c r="B290" t="s">
        <v>1715</v>
      </c>
      <c r="C290" t="s">
        <v>51</v>
      </c>
      <c r="D290" s="6">
        <v>80759.308400000053</v>
      </c>
      <c r="E290" s="7">
        <f>D290+$Y$10</f>
        <v>74504.308400000053</v>
      </c>
      <c r="F290" s="8">
        <v>0</v>
      </c>
      <c r="G290" s="8">
        <v>0</v>
      </c>
      <c r="H290" s="8">
        <v>0</v>
      </c>
      <c r="I290" s="8">
        <v>0</v>
      </c>
      <c r="J290" s="8">
        <v>45718.596223570727</v>
      </c>
      <c r="K290" s="8">
        <v>-2266.0395901249358</v>
      </c>
      <c r="L290" s="8">
        <v>45718.596223570727</v>
      </c>
      <c r="M290" s="8">
        <v>-2266.0395901249358</v>
      </c>
      <c r="N290" s="8">
        <v>-90.100000000000009</v>
      </c>
      <c r="O290" s="8">
        <v>-90.100000000000009</v>
      </c>
      <c r="P290" s="8">
        <f>D290-F290/2</f>
        <v>80759.308400000053</v>
      </c>
      <c r="Q290" s="8">
        <f>D290+F290/2</f>
        <v>80759.308400000053</v>
      </c>
      <c r="R290" s="9">
        <f>J290*$AB$7+K290*$AC$7</f>
        <v>44248.399082360476</v>
      </c>
      <c r="S290" s="9">
        <f>K290*$AB$7-J290*$AC$7+$Z$8</f>
        <v>-11721.951830905538</v>
      </c>
      <c r="T290" s="9">
        <f>L290*$AB$7+M290*$AC$7</f>
        <v>44248.399082360476</v>
      </c>
      <c r="U290" s="9">
        <f>M290*$AB$7-L290*$AC$7+$Z$8</f>
        <v>-11721.951830905538</v>
      </c>
      <c r="V290" s="9">
        <f>N290+$Z$7</f>
        <v>-102.10000000000001</v>
      </c>
      <c r="W290" s="9">
        <f>O290+$Z$7</f>
        <v>-102.10000000000001</v>
      </c>
    </row>
    <row r="291" spans="1:23" x14ac:dyDescent="0.25">
      <c r="A291" t="s">
        <v>37</v>
      </c>
      <c r="B291" t="s">
        <v>438</v>
      </c>
      <c r="C291" t="s">
        <v>52</v>
      </c>
      <c r="D291" s="6">
        <v>80866.78</v>
      </c>
      <c r="E291" s="7">
        <f>D291+$Y$10</f>
        <v>74611.78</v>
      </c>
      <c r="F291" s="8">
        <v>242.5</v>
      </c>
      <c r="G291" s="8">
        <v>-1.76</v>
      </c>
      <c r="H291" s="8">
        <v>121.259530473635</v>
      </c>
      <c r="I291" s="8">
        <v>121.2595395645824</v>
      </c>
      <c r="J291" s="8">
        <v>45718.608247489967</v>
      </c>
      <c r="K291" s="8">
        <v>-2252.2611971201768</v>
      </c>
      <c r="L291" s="8">
        <v>45714.884007584507</v>
      </c>
      <c r="M291" s="8">
        <v>-2494.7230624415388</v>
      </c>
      <c r="N291" s="8">
        <v>-90.000000000000057</v>
      </c>
      <c r="O291" s="8">
        <v>-91.760000000000062</v>
      </c>
      <c r="P291" s="8">
        <f>D291-F291/2</f>
        <v>80745.53</v>
      </c>
      <c r="Q291" s="8">
        <f>D291+F291/2</f>
        <v>80988.03</v>
      </c>
      <c r="R291" s="9">
        <f>J291*$AB$7+K291*$AC$7</f>
        <v>44251.275532514599</v>
      </c>
      <c r="S291" s="9">
        <f>K291*$AB$7-J291*$AC$7+$Z$8</f>
        <v>-11708.477028759346</v>
      </c>
      <c r="T291" s="9">
        <f>L291*$AB$7+M291*$AC$7</f>
        <v>44197.222019808731</v>
      </c>
      <c r="U291" s="9">
        <f>M291*$AB$7-L291*$AC$7+$Z$8</f>
        <v>-11944.866207577124</v>
      </c>
      <c r="V291" s="9">
        <f>N291+$Z$7</f>
        <v>-102.00000000000006</v>
      </c>
      <c r="W291" s="9">
        <f>O291+$Z$7</f>
        <v>-103.76000000000006</v>
      </c>
    </row>
    <row r="292" spans="1:23" x14ac:dyDescent="0.25">
      <c r="A292" t="s">
        <v>37</v>
      </c>
      <c r="B292" t="s">
        <v>439</v>
      </c>
      <c r="C292" t="s">
        <v>53</v>
      </c>
      <c r="D292" s="6">
        <v>81068.030000000028</v>
      </c>
      <c r="E292" s="7">
        <f>D292+$Y$10</f>
        <v>74813.030000000028</v>
      </c>
      <c r="F292" s="8">
        <v>140</v>
      </c>
      <c r="G292" s="8">
        <v>0</v>
      </c>
      <c r="H292" s="8">
        <v>70</v>
      </c>
      <c r="I292" s="8">
        <v>70</v>
      </c>
      <c r="J292" s="8">
        <v>45714.576877941858</v>
      </c>
      <c r="K292" s="8">
        <v>-2504.7183448979049</v>
      </c>
      <c r="L292" s="8">
        <v>45710.277062944719</v>
      </c>
      <c r="M292" s="8">
        <v>-2644.6522992870741</v>
      </c>
      <c r="N292" s="8">
        <v>-91.760000000000062</v>
      </c>
      <c r="O292" s="8">
        <v>-91.760000000000062</v>
      </c>
      <c r="P292" s="8">
        <f>D292-F292/2</f>
        <v>80998.030000000028</v>
      </c>
      <c r="Q292" s="8">
        <f>D292+F292/2</f>
        <v>81138.030000000028</v>
      </c>
      <c r="R292" s="9">
        <f>J292*$AB$7+K292*$AC$7</f>
        <v>44194.843465609956</v>
      </c>
      <c r="S292" s="9">
        <f>K292*$AB$7-J292*$AC$7+$Z$8</f>
        <v>-11954.579213287172</v>
      </c>
      <c r="T292" s="9">
        <f>L292*$AB$7+M292*$AC$7</f>
        <v>44161.54370682704</v>
      </c>
      <c r="U292" s="9">
        <f>M292*$AB$7-L292*$AC$7+$Z$8</f>
        <v>-12090.561293227875</v>
      </c>
      <c r="V292" s="9">
        <f>N292+$Z$7</f>
        <v>-103.76000000000006</v>
      </c>
      <c r="W292" s="9">
        <f>O292+$Z$7</f>
        <v>-103.76000000000006</v>
      </c>
    </row>
    <row r="293" spans="1:23" x14ac:dyDescent="0.25">
      <c r="A293" t="s">
        <v>54</v>
      </c>
      <c r="B293" t="s">
        <v>440</v>
      </c>
      <c r="C293" t="s">
        <v>195</v>
      </c>
      <c r="D293" s="6">
        <v>81268.030000000028</v>
      </c>
      <c r="E293" s="7">
        <f>D293+$Y$10</f>
        <v>75013.030000000028</v>
      </c>
      <c r="F293" s="8">
        <v>240</v>
      </c>
      <c r="G293" s="8">
        <v>-1</v>
      </c>
      <c r="H293" s="8">
        <v>120.0030462669925</v>
      </c>
      <c r="I293" s="8">
        <v>120.0030462669925</v>
      </c>
      <c r="J293" s="8">
        <v>45709.969933302069</v>
      </c>
      <c r="K293" s="8">
        <v>-2654.6475817434398</v>
      </c>
      <c r="L293" s="8">
        <v>45700.505842178653</v>
      </c>
      <c r="M293" s="8">
        <v>-2894.4578584841151</v>
      </c>
      <c r="N293" s="8">
        <v>-91.760000000000062</v>
      </c>
      <c r="O293" s="8">
        <v>-92.760000000000062</v>
      </c>
      <c r="P293" s="8">
        <f>D293-F293/2</f>
        <v>81148.030000000028</v>
      </c>
      <c r="Q293" s="8">
        <f>D293+F293/2</f>
        <v>81388.030000000028</v>
      </c>
      <c r="R293" s="9">
        <f>J293*$AB$7+K293*$AC$7</f>
        <v>44159.165152628259</v>
      </c>
      <c r="S293" s="9">
        <f>K293*$AB$7-J293*$AC$7+$Z$8</f>
        <v>-12100.27429893792</v>
      </c>
      <c r="T293" s="9">
        <f>L293*$AB$7+M293*$AC$7</f>
        <v>44100.048514490132</v>
      </c>
      <c r="U293" s="9">
        <f>M293*$AB$7-L293*$AC$7+$Z$8</f>
        <v>-12332.876450575601</v>
      </c>
      <c r="V293" s="9">
        <f>N293+$Z$7</f>
        <v>-103.76000000000006</v>
      </c>
      <c r="W293" s="9">
        <f>O293+$Z$7</f>
        <v>-104.76000000000006</v>
      </c>
    </row>
    <row r="294" spans="1:23" x14ac:dyDescent="0.25">
      <c r="A294" t="s">
        <v>54</v>
      </c>
      <c r="B294" t="s">
        <v>441</v>
      </c>
      <c r="C294" t="s">
        <v>196</v>
      </c>
      <c r="D294" s="6">
        <v>81772.530000000013</v>
      </c>
      <c r="E294" s="7">
        <f>D294+$Y$10</f>
        <v>75517.530000000013</v>
      </c>
      <c r="F294" s="8">
        <v>150</v>
      </c>
      <c r="G294" s="8">
        <v>0.26</v>
      </c>
      <c r="H294" s="8">
        <v>75.000128701124865</v>
      </c>
      <c r="I294" s="8">
        <v>75.000128701124865</v>
      </c>
      <c r="J294" s="8">
        <v>45685.602655895171</v>
      </c>
      <c r="K294" s="8">
        <v>-3203.5988377130052</v>
      </c>
      <c r="L294" s="8">
        <v>45678.7197555526</v>
      </c>
      <c r="M294" s="8">
        <v>-3353.4407112752451</v>
      </c>
      <c r="N294" s="8">
        <v>-92.760000000000062</v>
      </c>
      <c r="O294" s="8">
        <v>-92.500000000000057</v>
      </c>
      <c r="P294" s="8">
        <f>D294-F294/2</f>
        <v>81697.530000000013</v>
      </c>
      <c r="Q294" s="8">
        <f>D294+F294/2</f>
        <v>81847.530000000013</v>
      </c>
      <c r="R294" s="9">
        <f>J294*$AB$7+K294*$AC$7</f>
        <v>44021.196974891121</v>
      </c>
      <c r="S294" s="9">
        <f>K294*$AB$7-J294*$AC$7+$Z$8</f>
        <v>-12632.163411038066</v>
      </c>
      <c r="T294" s="9">
        <f>L294*$AB$7+M294*$AC$7</f>
        <v>43983.310605147322</v>
      </c>
      <c r="U294" s="9">
        <f>M294*$AB$7-L294*$AC$7+$Z$8</f>
        <v>-12777.299844704477</v>
      </c>
      <c r="V294" s="9">
        <f>N294+$Z$7</f>
        <v>-104.76000000000006</v>
      </c>
      <c r="W294" s="9">
        <f>O294+$Z$7</f>
        <v>-104.50000000000006</v>
      </c>
    </row>
    <row r="295" spans="1:23" x14ac:dyDescent="0.25">
      <c r="A295" t="s">
        <v>37</v>
      </c>
      <c r="B295" t="s">
        <v>442</v>
      </c>
      <c r="C295" t="s">
        <v>1787</v>
      </c>
      <c r="D295" s="6">
        <v>81967.530000000028</v>
      </c>
      <c r="E295" s="7">
        <f>D295+$Y$10</f>
        <v>75712.530000000028</v>
      </c>
      <c r="F295" s="8">
        <v>220</v>
      </c>
      <c r="G295" s="8">
        <v>0</v>
      </c>
      <c r="H295" s="8">
        <v>110</v>
      </c>
      <c r="I295" s="8">
        <v>110</v>
      </c>
      <c r="J295" s="8">
        <v>45678.283561678953</v>
      </c>
      <c r="K295" s="8">
        <v>-3363.4311934910661</v>
      </c>
      <c r="L295" s="8">
        <v>45668.687296458571</v>
      </c>
      <c r="M295" s="8">
        <v>-3583.221802239073</v>
      </c>
      <c r="N295" s="8">
        <v>-92.500000000000057</v>
      </c>
      <c r="O295" s="8">
        <v>-92.500000000000057</v>
      </c>
      <c r="P295" s="8">
        <f>D295-F295/2</f>
        <v>81857.530000000028</v>
      </c>
      <c r="Q295" s="8">
        <f>D295+F295/2</f>
        <v>82077.530000000028</v>
      </c>
      <c r="R295" s="9">
        <f>J295*$AB$7+K295*$AC$7</f>
        <v>43980.806805106782</v>
      </c>
      <c r="S295" s="9">
        <f>K295*$AB$7-J295*$AC$7+$Z$8</f>
        <v>-12786.98132110826</v>
      </c>
      <c r="T295" s="9">
        <f>L295*$AB$7+M295*$AC$7</f>
        <v>43925.723204214795</v>
      </c>
      <c r="U295" s="9">
        <f>M295*$AB$7-L295*$AC$7+$Z$8</f>
        <v>-12999.97380199144</v>
      </c>
      <c r="V295" s="9">
        <f>N295+$Z$7</f>
        <v>-104.50000000000006</v>
      </c>
      <c r="W295" s="9">
        <f>O295+$Z$7</f>
        <v>-104.50000000000006</v>
      </c>
    </row>
    <row r="296" spans="1:23" x14ac:dyDescent="0.25">
      <c r="A296" t="s">
        <v>54</v>
      </c>
      <c r="B296" t="s">
        <v>443</v>
      </c>
      <c r="C296" t="s">
        <v>197</v>
      </c>
      <c r="D296" s="6">
        <v>82167.530000000028</v>
      </c>
      <c r="E296" s="7">
        <f>D296+$Y$10</f>
        <v>75912.530000000028</v>
      </c>
      <c r="F296" s="8">
        <v>140</v>
      </c>
      <c r="G296" s="8">
        <v>0.24</v>
      </c>
      <c r="H296" s="8">
        <v>70.000102351632648</v>
      </c>
      <c r="I296" s="8">
        <v>70.000102351632648</v>
      </c>
      <c r="J296" s="8">
        <v>45667.814908711262</v>
      </c>
      <c r="K296" s="8">
        <v>-3603.202766670714</v>
      </c>
      <c r="L296" s="8">
        <v>45662.001148148127</v>
      </c>
      <c r="M296" s="8">
        <v>-3743.0818985300648</v>
      </c>
      <c r="N296" s="8">
        <v>-92.500000000000057</v>
      </c>
      <c r="O296" s="8">
        <v>-92.260000000000062</v>
      </c>
      <c r="P296" s="8">
        <f>D296-F296/2</f>
        <v>82097.530000000028</v>
      </c>
      <c r="Q296" s="8">
        <f>D296+F296/2</f>
        <v>82237.530000000028</v>
      </c>
      <c r="R296" s="9">
        <f>J296*$AB$7+K296*$AC$7</f>
        <v>43920.715604133708</v>
      </c>
      <c r="S296" s="9">
        <f>K296*$AB$7-J296*$AC$7+$Z$8</f>
        <v>-13019.336754799006</v>
      </c>
      <c r="T296" s="9">
        <f>L296*$AB$7+M296*$AC$7</f>
        <v>43885.94638137264</v>
      </c>
      <c r="U296" s="9">
        <f>M296*$AB$7-L296*$AC$7+$Z$8</f>
        <v>-13154.950443231266</v>
      </c>
      <c r="V296" s="9">
        <f>N296+$Z$7</f>
        <v>-104.50000000000006</v>
      </c>
      <c r="W296" s="9">
        <f>O296+$Z$7</f>
        <v>-104.26000000000006</v>
      </c>
    </row>
    <row r="297" spans="1:23" x14ac:dyDescent="0.25">
      <c r="A297" t="s">
        <v>41</v>
      </c>
      <c r="B297" t="s">
        <v>444</v>
      </c>
      <c r="C297" t="s">
        <v>46</v>
      </c>
      <c r="D297" s="6">
        <v>82272.530000000028</v>
      </c>
      <c r="E297" s="7">
        <f>D297+$Y$10</f>
        <v>76017.530000000028</v>
      </c>
      <c r="F297" s="8">
        <v>25</v>
      </c>
      <c r="G297" s="8">
        <v>0</v>
      </c>
      <c r="H297" s="8">
        <v>12.5</v>
      </c>
      <c r="I297" s="8">
        <v>12.5</v>
      </c>
      <c r="J297" s="8">
        <v>45661.113878343778</v>
      </c>
      <c r="K297" s="8">
        <v>-3765.5643973301121</v>
      </c>
      <c r="L297" s="8">
        <v>45660.128023005607</v>
      </c>
      <c r="M297" s="8">
        <v>-3790.5449515523942</v>
      </c>
      <c r="N297" s="8">
        <v>-92.260000000000062</v>
      </c>
      <c r="O297" s="8">
        <v>-92.260000000000062</v>
      </c>
      <c r="P297" s="8">
        <f>D297-F297/2</f>
        <v>82260.030000000028</v>
      </c>
      <c r="Q297" s="8">
        <f>D297+F297/2</f>
        <v>82285.030000000028</v>
      </c>
      <c r="R297" s="9">
        <f>J297*$AB$7+K297*$AC$7</f>
        <v>43880.404126202986</v>
      </c>
      <c r="S297" s="9">
        <f>K297*$AB$7-J297*$AC$7+$Z$8</f>
        <v>-13176.7571717258</v>
      </c>
      <c r="T297" s="9">
        <f>L297*$AB$7+M297*$AC$7</f>
        <v>43874.24606490336</v>
      </c>
      <c r="U297" s="9">
        <f>M297*$AB$7-L297*$AC$7+$Z$8</f>
        <v>-13200.986870053066</v>
      </c>
      <c r="V297" s="9">
        <f>N297+$Z$7</f>
        <v>-104.26000000000006</v>
      </c>
      <c r="W297" s="9">
        <f>O297+$Z$7</f>
        <v>-104.26000000000006</v>
      </c>
    </row>
    <row r="298" spans="1:23" x14ac:dyDescent="0.25">
      <c r="A298" t="s">
        <v>37</v>
      </c>
      <c r="B298" t="s">
        <v>445</v>
      </c>
      <c r="C298" t="s">
        <v>1815</v>
      </c>
      <c r="D298" s="6">
        <v>82342.530000000042</v>
      </c>
      <c r="E298" s="7">
        <f>D298+$Y$10</f>
        <v>76087.530000000042</v>
      </c>
      <c r="F298" s="8">
        <v>115</v>
      </c>
      <c r="G298" s="8">
        <v>0</v>
      </c>
      <c r="H298" s="8">
        <v>57.499999999999993</v>
      </c>
      <c r="I298" s="8">
        <v>57.499999999999993</v>
      </c>
      <c r="J298" s="8">
        <v>45660.128023005607</v>
      </c>
      <c r="K298" s="8">
        <v>-3790.5449515523942</v>
      </c>
      <c r="L298" s="8">
        <v>45655.593088450019</v>
      </c>
      <c r="M298" s="8">
        <v>-3905.4555009748728</v>
      </c>
      <c r="N298" s="8">
        <v>-92.260000000000062</v>
      </c>
      <c r="O298" s="8">
        <v>-92.260000000000062</v>
      </c>
      <c r="P298" s="8">
        <f>D298-F298/2</f>
        <v>82285.030000000042</v>
      </c>
      <c r="Q298" s="8">
        <f>D298+F298/2</f>
        <v>82400.030000000042</v>
      </c>
      <c r="R298" s="9">
        <f>J298*$AB$7+K298*$AC$7</f>
        <v>43874.24606490336</v>
      </c>
      <c r="S298" s="9">
        <f>K298*$AB$7-J298*$AC$7+$Z$8</f>
        <v>-13200.986870053066</v>
      </c>
      <c r="T298" s="9">
        <f>L298*$AB$7+M298*$AC$7</f>
        <v>43845.918982925105</v>
      </c>
      <c r="U298" s="9">
        <f>M298*$AB$7-L298*$AC$7+$Z$8</f>
        <v>-13312.443482358467</v>
      </c>
      <c r="V298" s="9">
        <f>N298+$Z$7</f>
        <v>-104.26000000000006</v>
      </c>
      <c r="W298" s="9">
        <f>O298+$Z$7</f>
        <v>-104.26000000000006</v>
      </c>
    </row>
    <row r="299" spans="1:23" x14ac:dyDescent="0.25">
      <c r="A299" t="s">
        <v>37</v>
      </c>
      <c r="B299" t="s">
        <v>446</v>
      </c>
      <c r="C299" t="s">
        <v>1788</v>
      </c>
      <c r="D299" s="6">
        <v>82527.530000000028</v>
      </c>
      <c r="E299" s="7">
        <f>D299+$Y$10</f>
        <v>76272.530000000028</v>
      </c>
      <c r="F299" s="8">
        <v>220</v>
      </c>
      <c r="G299" s="8">
        <v>0</v>
      </c>
      <c r="H299" s="8">
        <v>110</v>
      </c>
      <c r="I299" s="8">
        <v>110</v>
      </c>
      <c r="J299" s="8">
        <v>45654.9029897133</v>
      </c>
      <c r="K299" s="8">
        <v>-3922.9418889304652</v>
      </c>
      <c r="L299" s="8">
        <v>45646.227462737392</v>
      </c>
      <c r="M299" s="8">
        <v>-4142.7707660865199</v>
      </c>
      <c r="N299" s="8">
        <v>-92.260000000000062</v>
      </c>
      <c r="O299" s="8">
        <v>-92.260000000000062</v>
      </c>
      <c r="P299" s="8">
        <f>D299-F299/2</f>
        <v>82417.530000000028</v>
      </c>
      <c r="Q299" s="8">
        <f>D299+F299/2</f>
        <v>82637.530000000028</v>
      </c>
      <c r="R299" s="9">
        <f>J299*$AB$7+K299*$AC$7</f>
        <v>43841.608340015373</v>
      </c>
      <c r="S299" s="9">
        <f>K299*$AB$7-J299*$AC$7+$Z$8</f>
        <v>-13329.404271187546</v>
      </c>
      <c r="T299" s="9">
        <f>L299*$AB$7+M299*$AC$7</f>
        <v>43787.417400578699</v>
      </c>
      <c r="U299" s="9">
        <f>M299*$AB$7-L299*$AC$7+$Z$8</f>
        <v>-13542.625616467452</v>
      </c>
      <c r="V299" s="9">
        <f>N299+$Z$7</f>
        <v>-104.26000000000006</v>
      </c>
      <c r="W299" s="9">
        <f>O299+$Z$7</f>
        <v>-104.26000000000006</v>
      </c>
    </row>
    <row r="300" spans="1:23" x14ac:dyDescent="0.25">
      <c r="A300" t="s">
        <v>37</v>
      </c>
      <c r="B300" t="s">
        <v>1716</v>
      </c>
      <c r="C300" t="s">
        <v>1699</v>
      </c>
      <c r="D300" s="6">
        <v>83055.030000000028</v>
      </c>
      <c r="E300" s="7">
        <f>D300+$Y$10</f>
        <v>76800.030000000028</v>
      </c>
      <c r="F300" s="8">
        <v>775.00000000000011</v>
      </c>
      <c r="G300" s="8">
        <v>-5.48</v>
      </c>
      <c r="H300" s="8">
        <v>387.76848365843779</v>
      </c>
      <c r="I300" s="8">
        <v>387.76848365843779</v>
      </c>
      <c r="J300" s="8">
        <v>45645.044436331576</v>
      </c>
      <c r="K300" s="8">
        <v>-4172.7474311532569</v>
      </c>
      <c r="L300" s="8">
        <v>45577.529211378533</v>
      </c>
      <c r="M300" s="8">
        <v>-4944.4499835993411</v>
      </c>
      <c r="N300" s="8">
        <v>-92.260000000000062</v>
      </c>
      <c r="O300" s="8">
        <v>-97.740000000000066</v>
      </c>
      <c r="P300" s="8">
        <f>D300-F300/2</f>
        <v>82667.530000000028</v>
      </c>
      <c r="Q300" s="8">
        <f>D300+F300/2</f>
        <v>83442.530000000028</v>
      </c>
      <c r="R300" s="9">
        <f>J300*$AB$7+K300*$AC$7</f>
        <v>43780.027727019144</v>
      </c>
      <c r="S300" s="9">
        <f>K300*$AB$7-J300*$AC$7+$Z$8</f>
        <v>-13571.701254460168</v>
      </c>
      <c r="T300" s="9">
        <f>L300*$AB$7+M300*$AC$7</f>
        <v>43553.541889230873</v>
      </c>
      <c r="U300" s="9">
        <f>M300*$AB$7-L300*$AC$7+$Z$8</f>
        <v>-14312.50305003953</v>
      </c>
      <c r="V300" s="9">
        <f>N300+$Z$7</f>
        <v>-104.26000000000006</v>
      </c>
      <c r="W300" s="9">
        <f>O300+$Z$7</f>
        <v>-109.74000000000007</v>
      </c>
    </row>
    <row r="301" spans="1:23" x14ac:dyDescent="0.25">
      <c r="A301" t="s">
        <v>50</v>
      </c>
      <c r="B301" t="s">
        <v>1096</v>
      </c>
      <c r="C301" t="s">
        <v>1080</v>
      </c>
      <c r="D301" s="6">
        <v>83055.030000000101</v>
      </c>
      <c r="E301" s="7">
        <f>D301+$Y$10</f>
        <v>76800.030000000101</v>
      </c>
      <c r="F301" s="8">
        <v>0</v>
      </c>
      <c r="G301" s="8">
        <v>0</v>
      </c>
      <c r="H301" s="8">
        <v>0</v>
      </c>
      <c r="I301" s="8">
        <v>0</v>
      </c>
      <c r="J301" s="8">
        <v>45621.552916879482</v>
      </c>
      <c r="K301" s="8">
        <v>-4559.4968741346456</v>
      </c>
      <c r="L301" s="8">
        <v>45621.552916879482</v>
      </c>
      <c r="M301" s="8">
        <v>-4559.4968741346456</v>
      </c>
      <c r="N301" s="8">
        <v>-95</v>
      </c>
      <c r="O301" s="8">
        <v>-95</v>
      </c>
      <c r="P301" s="8">
        <f>D301-F301/2</f>
        <v>83055.030000000101</v>
      </c>
      <c r="Q301" s="8">
        <f>D301+F301/2</f>
        <v>83055.030000000101</v>
      </c>
      <c r="R301" s="9">
        <f>J301*$AB$7+K301*$AC$7</f>
        <v>43676.639823016398</v>
      </c>
      <c r="S301" s="9">
        <f>K301*$AB$7-J301*$AC$7+$Z$8</f>
        <v>-13945.115132668383</v>
      </c>
      <c r="T301" s="9">
        <f>L301*$AB$7+M301*$AC$7</f>
        <v>43676.639823016398</v>
      </c>
      <c r="U301" s="9">
        <f>M301*$AB$7-L301*$AC$7+$Z$8</f>
        <v>-13945.115132668383</v>
      </c>
      <c r="V301" s="9">
        <f>N301+$Z$7</f>
        <v>-107</v>
      </c>
      <c r="W301" s="9">
        <f>O301+$Z$7</f>
        <v>-107</v>
      </c>
    </row>
    <row r="302" spans="1:23" x14ac:dyDescent="0.25">
      <c r="A302" t="s">
        <v>37</v>
      </c>
      <c r="B302" t="s">
        <v>447</v>
      </c>
      <c r="C302" t="s">
        <v>1789</v>
      </c>
      <c r="D302" s="6">
        <v>83582.530000000028</v>
      </c>
      <c r="E302" s="7">
        <f>D302+$Y$10</f>
        <v>77327.530000000028</v>
      </c>
      <c r="F302" s="8">
        <v>220</v>
      </c>
      <c r="G302" s="8">
        <v>0</v>
      </c>
      <c r="H302" s="8">
        <v>110</v>
      </c>
      <c r="I302" s="8">
        <v>110</v>
      </c>
      <c r="J302" s="8">
        <v>45573.488871693618</v>
      </c>
      <c r="K302" s="8">
        <v>-4974.1766661460133</v>
      </c>
      <c r="L302" s="8">
        <v>45543.859714004248</v>
      </c>
      <c r="M302" s="8">
        <v>-5192.1723381549309</v>
      </c>
      <c r="N302" s="8">
        <v>-97.740000000000066</v>
      </c>
      <c r="O302" s="8">
        <v>-97.740000000000066</v>
      </c>
      <c r="P302" s="8">
        <f>D302-F302/2</f>
        <v>83472.530000000028</v>
      </c>
      <c r="Q302" s="8">
        <f>D302+F302/2</f>
        <v>83692.530000000028</v>
      </c>
      <c r="R302" s="9">
        <f>J302*$AB$7+K302*$AC$7</f>
        <v>43543.409315831239</v>
      </c>
      <c r="S302" s="9">
        <f>K302*$AB$7-J302*$AC$7+$Z$8</f>
        <v>-14340.740099394963</v>
      </c>
      <c r="T302" s="9">
        <f>L302*$AB$7+M302*$AC$7</f>
        <v>43469.103777567288</v>
      </c>
      <c r="U302" s="9">
        <f>M302*$AB$7-L302*$AC$7+$Z$8</f>
        <v>-14547.811794668138</v>
      </c>
      <c r="V302" s="9">
        <f>N302+$Z$7</f>
        <v>-109.74000000000007</v>
      </c>
      <c r="W302" s="9">
        <f>O302+$Z$7</f>
        <v>-109.74000000000007</v>
      </c>
    </row>
    <row r="303" spans="1:23" x14ac:dyDescent="0.25">
      <c r="A303" t="s">
        <v>54</v>
      </c>
      <c r="B303" t="s">
        <v>448</v>
      </c>
      <c r="C303" t="s">
        <v>198</v>
      </c>
      <c r="D303" s="6">
        <v>83942.530000000028</v>
      </c>
      <c r="E303" s="7">
        <f>D303+$Y$10</f>
        <v>77687.530000000028</v>
      </c>
      <c r="F303" s="8">
        <v>140</v>
      </c>
      <c r="G303" s="8">
        <v>0.24</v>
      </c>
      <c r="H303" s="8">
        <v>70.000102351632648</v>
      </c>
      <c r="I303" s="8">
        <v>70.000102351632648</v>
      </c>
      <c r="J303" s="8">
        <v>45519.617675894762</v>
      </c>
      <c r="K303" s="8">
        <v>-5370.5324334349571</v>
      </c>
      <c r="L303" s="8">
        <v>45501.053356030483</v>
      </c>
      <c r="M303" s="8">
        <v>-5509.2960359018398</v>
      </c>
      <c r="N303" s="8">
        <v>-97.740000000000066</v>
      </c>
      <c r="O303" s="8">
        <v>-97.500000000000071</v>
      </c>
      <c r="P303" s="8">
        <f>D303-F303/2</f>
        <v>83872.530000000028</v>
      </c>
      <c r="Q303" s="8">
        <f>D303+F303/2</f>
        <v>84012.530000000028</v>
      </c>
      <c r="R303" s="9">
        <f>J303*$AB$7+K303*$AC$7</f>
        <v>43408.308337169517</v>
      </c>
      <c r="S303" s="9">
        <f>K303*$AB$7-J303*$AC$7+$Z$8</f>
        <v>-14717.234090800735</v>
      </c>
      <c r="T303" s="9">
        <f>L303*$AB$7+M303*$AC$7</f>
        <v>43361.299117022165</v>
      </c>
      <c r="U303" s="9">
        <f>M303*$AB$7-L303*$AC$7+$Z$8</f>
        <v>-14849.105636491033</v>
      </c>
      <c r="V303" s="9">
        <f>N303+$Z$7</f>
        <v>-109.74000000000007</v>
      </c>
      <c r="W303" s="9">
        <f>O303+$Z$7</f>
        <v>-109.50000000000007</v>
      </c>
    </row>
    <row r="304" spans="1:23" x14ac:dyDescent="0.25">
      <c r="A304" t="s">
        <v>37</v>
      </c>
      <c r="B304" t="s">
        <v>449</v>
      </c>
      <c r="C304" t="s">
        <v>1790</v>
      </c>
      <c r="D304" s="6">
        <v>84132.530000000042</v>
      </c>
      <c r="E304" s="7">
        <f>D304+$Y$10</f>
        <v>77877.530000000042</v>
      </c>
      <c r="F304" s="8">
        <v>220</v>
      </c>
      <c r="G304" s="8">
        <v>0</v>
      </c>
      <c r="H304" s="8">
        <v>110</v>
      </c>
      <c r="I304" s="8">
        <v>110</v>
      </c>
      <c r="J304" s="8">
        <v>45499.748094108283</v>
      </c>
      <c r="K304" s="8">
        <v>-5519.2104845155773</v>
      </c>
      <c r="L304" s="8">
        <v>45471.032331819857</v>
      </c>
      <c r="M304" s="8">
        <v>-5737.3283540178163</v>
      </c>
      <c r="N304" s="8">
        <v>-97.500000000000071</v>
      </c>
      <c r="O304" s="8">
        <v>-97.500000000000071</v>
      </c>
      <c r="P304" s="8">
        <f>D304-F304/2</f>
        <v>84022.530000000042</v>
      </c>
      <c r="Q304" s="8">
        <f>D304+F304/2</f>
        <v>84242.530000000042</v>
      </c>
      <c r="R304" s="9">
        <f>J304*$AB$7+K304*$AC$7</f>
        <v>43357.961048429825</v>
      </c>
      <c r="S304" s="9">
        <f>K304*$AB$7-J304*$AC$7+$Z$8</f>
        <v>-14858.532051401953</v>
      </c>
      <c r="T304" s="9">
        <f>L304*$AB$7+M304*$AC$7</f>
        <v>43284.523539398382</v>
      </c>
      <c r="U304" s="9">
        <f>M304*$AB$7-L304*$AC$7+$Z$8</f>
        <v>-15065.91317944223</v>
      </c>
      <c r="V304" s="9">
        <f>N304+$Z$7</f>
        <v>-109.50000000000007</v>
      </c>
      <c r="W304" s="9">
        <f>O304+$Z$7</f>
        <v>-109.50000000000007</v>
      </c>
    </row>
    <row r="305" spans="1:23" x14ac:dyDescent="0.25">
      <c r="A305" t="s">
        <v>54</v>
      </c>
      <c r="B305" t="s">
        <v>450</v>
      </c>
      <c r="C305" t="s">
        <v>197</v>
      </c>
      <c r="D305" s="6">
        <v>84332.530000000042</v>
      </c>
      <c r="E305" s="7">
        <f>D305+$Y$10</f>
        <v>78077.530000000042</v>
      </c>
      <c r="F305" s="8">
        <v>140</v>
      </c>
      <c r="G305" s="8">
        <v>0.24</v>
      </c>
      <c r="H305" s="8">
        <v>70.000102351632648</v>
      </c>
      <c r="I305" s="8">
        <v>70.000102351632648</v>
      </c>
      <c r="J305" s="8">
        <v>45468.421807975457</v>
      </c>
      <c r="K305" s="8">
        <v>-5757.1572512452913</v>
      </c>
      <c r="L305" s="8">
        <v>45450.438900894413</v>
      </c>
      <c r="M305" s="8">
        <v>-5895.9973981572111</v>
      </c>
      <c r="N305" s="8">
        <v>-97.500000000000071</v>
      </c>
      <c r="O305" s="8">
        <v>-97.260000000000076</v>
      </c>
      <c r="P305" s="8">
        <f>D305-F305/2</f>
        <v>84262.530000000042</v>
      </c>
      <c r="Q305" s="8">
        <f>D305+F305/2</f>
        <v>84402.530000000042</v>
      </c>
      <c r="R305" s="9">
        <f>J305*$AB$7+K305*$AC$7</f>
        <v>43277.847402213709</v>
      </c>
      <c r="S305" s="9">
        <f>K305*$AB$7-J305*$AC$7+$Z$8</f>
        <v>-15084.766009264073</v>
      </c>
      <c r="T305" s="9">
        <f>L305*$AB$7+M305*$AC$7</f>
        <v>43231.390975100323</v>
      </c>
      <c r="U305" s="9">
        <f>M305*$AB$7-L305*$AC$7+$Z$8</f>
        <v>-15216.833309234458</v>
      </c>
      <c r="V305" s="9">
        <f>N305+$Z$7</f>
        <v>-109.50000000000007</v>
      </c>
      <c r="W305" s="9">
        <f>O305+$Z$7</f>
        <v>-109.26000000000008</v>
      </c>
    </row>
    <row r="306" spans="1:23" x14ac:dyDescent="0.25">
      <c r="A306" t="s">
        <v>41</v>
      </c>
      <c r="B306" t="s">
        <v>451</v>
      </c>
      <c r="C306" t="s">
        <v>46</v>
      </c>
      <c r="D306" s="6">
        <v>84437.530000000057</v>
      </c>
      <c r="E306" s="7">
        <f>D306+$Y$10</f>
        <v>78182.530000000057</v>
      </c>
      <c r="F306" s="8">
        <v>25</v>
      </c>
      <c r="G306" s="8">
        <v>0</v>
      </c>
      <c r="H306" s="8">
        <v>12.5</v>
      </c>
      <c r="I306" s="8">
        <v>12.5</v>
      </c>
      <c r="J306" s="8">
        <v>45447.595528537793</v>
      </c>
      <c r="K306" s="8">
        <v>-5918.3170136028566</v>
      </c>
      <c r="L306" s="8">
        <v>45444.436225919322</v>
      </c>
      <c r="M306" s="8">
        <v>-5943.1165863202395</v>
      </c>
      <c r="N306" s="8">
        <v>-97.260000000000076</v>
      </c>
      <c r="O306" s="8">
        <v>-97.260000000000076</v>
      </c>
      <c r="P306" s="8">
        <f>D306-F306/2</f>
        <v>84425.030000000057</v>
      </c>
      <c r="Q306" s="8">
        <f>D306+F306/2</f>
        <v>84450.030000000057</v>
      </c>
      <c r="R306" s="9">
        <f>J306*$AB$7+K306*$AC$7</f>
        <v>43223.969228265996</v>
      </c>
      <c r="S306" s="9">
        <f>K306*$AB$7-J306*$AC$7+$Z$8</f>
        <v>-15238.074017177627</v>
      </c>
      <c r="T306" s="9">
        <f>L306*$AB$7+M306*$AC$7</f>
        <v>43215.722842894516</v>
      </c>
      <c r="U306" s="9">
        <f>M306*$AB$7-L306*$AC$7+$Z$8</f>
        <v>-15261.674803781149</v>
      </c>
      <c r="V306" s="9">
        <f>N306+$Z$7</f>
        <v>-109.26000000000008</v>
      </c>
      <c r="W306" s="9">
        <f>O306+$Z$7</f>
        <v>-109.26000000000008</v>
      </c>
    </row>
    <row r="307" spans="1:23" x14ac:dyDescent="0.25">
      <c r="A307" t="s">
        <v>37</v>
      </c>
      <c r="B307" t="s">
        <v>452</v>
      </c>
      <c r="C307" t="s">
        <v>1815</v>
      </c>
      <c r="D307" s="6">
        <v>84507.530000000057</v>
      </c>
      <c r="E307" s="7">
        <f>D307+$Y$10</f>
        <v>78252.530000000057</v>
      </c>
      <c r="F307" s="8">
        <v>115</v>
      </c>
      <c r="G307" s="8">
        <v>0</v>
      </c>
      <c r="H307" s="8">
        <v>57.499999999999993</v>
      </c>
      <c r="I307" s="8">
        <v>57.499999999999993</v>
      </c>
      <c r="J307" s="8">
        <v>45444.436225919322</v>
      </c>
      <c r="K307" s="8">
        <v>-5943.1165863202395</v>
      </c>
      <c r="L307" s="8">
        <v>45429.903433874388</v>
      </c>
      <c r="M307" s="8">
        <v>-6057.1946208202207</v>
      </c>
      <c r="N307" s="8">
        <v>-97.260000000000076</v>
      </c>
      <c r="O307" s="8">
        <v>-97.260000000000076</v>
      </c>
      <c r="P307" s="8">
        <f>D307-F307/2</f>
        <v>84450.030000000057</v>
      </c>
      <c r="Q307" s="8">
        <f>D307+F307/2</f>
        <v>84565.030000000057</v>
      </c>
      <c r="R307" s="9">
        <f>J307*$AB$7+K307*$AC$7</f>
        <v>43215.722842894516</v>
      </c>
      <c r="S307" s="9">
        <f>K307*$AB$7-J307*$AC$7+$Z$8</f>
        <v>-15261.674803781149</v>
      </c>
      <c r="T307" s="9">
        <f>L307*$AB$7+M307*$AC$7</f>
        <v>43177.789470185744</v>
      </c>
      <c r="U307" s="9">
        <f>M307*$AB$7-L307*$AC$7+$Z$8</f>
        <v>-15370.238422157367</v>
      </c>
      <c r="V307" s="9">
        <f>N307+$Z$7</f>
        <v>-109.26000000000008</v>
      </c>
      <c r="W307" s="9">
        <f>O307+$Z$7</f>
        <v>-109.26000000000008</v>
      </c>
    </row>
    <row r="308" spans="1:23" x14ac:dyDescent="0.25">
      <c r="A308" t="s">
        <v>37</v>
      </c>
      <c r="B308" t="s">
        <v>453</v>
      </c>
      <c r="C308" t="s">
        <v>1791</v>
      </c>
      <c r="D308" s="6">
        <v>84692.530000000042</v>
      </c>
      <c r="E308" s="7">
        <f>D308+$Y$10</f>
        <v>78437.530000000042</v>
      </c>
      <c r="F308" s="8">
        <v>220</v>
      </c>
      <c r="G308" s="8">
        <v>0</v>
      </c>
      <c r="H308" s="8">
        <v>110</v>
      </c>
      <c r="I308" s="8">
        <v>110</v>
      </c>
      <c r="J308" s="8">
        <v>45427.691922041471</v>
      </c>
      <c r="K308" s="8">
        <v>-6074.5543217223894</v>
      </c>
      <c r="L308" s="8">
        <v>45399.890058999001</v>
      </c>
      <c r="M308" s="8">
        <v>-6292.7905616353964</v>
      </c>
      <c r="N308" s="8">
        <v>-97.260000000000076</v>
      </c>
      <c r="O308" s="8">
        <v>-97.260000000000076</v>
      </c>
      <c r="P308" s="8">
        <f>D308-F308/2</f>
        <v>84582.530000000042</v>
      </c>
      <c r="Q308" s="8">
        <f>D308+F308/2</f>
        <v>84802.530000000042</v>
      </c>
      <c r="R308" s="9">
        <f>J308*$AB$7+K308*$AC$7</f>
        <v>43172.017000425723</v>
      </c>
      <c r="S308" s="9">
        <f>K308*$AB$7-J308*$AC$7+$Z$8</f>
        <v>-15386.758972779837</v>
      </c>
      <c r="T308" s="9">
        <f>L308*$AB$7+M308*$AC$7</f>
        <v>43099.448809156776</v>
      </c>
      <c r="U308" s="9">
        <f>M308*$AB$7-L308*$AC$7+$Z$8</f>
        <v>-15594.445894890867</v>
      </c>
      <c r="V308" s="9">
        <f>N308+$Z$7</f>
        <v>-109.26000000000008</v>
      </c>
      <c r="W308" s="9">
        <f>O308+$Z$7</f>
        <v>-109.26000000000008</v>
      </c>
    </row>
    <row r="309" spans="1:23" x14ac:dyDescent="0.25">
      <c r="A309" t="s">
        <v>37</v>
      </c>
      <c r="B309" t="s">
        <v>1717</v>
      </c>
      <c r="C309" t="s">
        <v>1701</v>
      </c>
      <c r="D309" s="6">
        <v>85220.030000000057</v>
      </c>
      <c r="E309" s="7">
        <f>D309+$Y$10</f>
        <v>78965.030000000057</v>
      </c>
      <c r="F309" s="8">
        <v>775.00000000000011</v>
      </c>
      <c r="G309" s="8">
        <v>-5.48</v>
      </c>
      <c r="H309" s="8">
        <v>387.76848365843779</v>
      </c>
      <c r="I309" s="8">
        <v>387.76848365843779</v>
      </c>
      <c r="J309" s="8">
        <v>45396.098895856849</v>
      </c>
      <c r="K309" s="8">
        <v>-6322.5500488962643</v>
      </c>
      <c r="L309" s="8">
        <v>45261.582277579437</v>
      </c>
      <c r="M309" s="8">
        <v>-7085.4317005693592</v>
      </c>
      <c r="N309" s="8">
        <v>-97.260000000000076</v>
      </c>
      <c r="O309" s="8">
        <v>-102.74000000000009</v>
      </c>
      <c r="P309" s="8">
        <f>D309-F309/2</f>
        <v>84832.530000000057</v>
      </c>
      <c r="Q309" s="8">
        <f>D309+F309/2</f>
        <v>85607.530000000057</v>
      </c>
      <c r="R309" s="9">
        <f>J309*$AB$7+K309*$AC$7</f>
        <v>43089.553146711012</v>
      </c>
      <c r="S309" s="9">
        <f>K309*$AB$7-J309*$AC$7+$Z$8</f>
        <v>-15622.766838815103</v>
      </c>
      <c r="T309" s="9">
        <f>L309*$AB$7+M309*$AC$7</f>
        <v>42799.364025190938</v>
      </c>
      <c r="U309" s="9">
        <f>M309*$AB$7-L309*$AC$7+$Z$8</f>
        <v>-16341.010118493839</v>
      </c>
      <c r="V309" s="9">
        <f>N309+$Z$7</f>
        <v>-109.26000000000008</v>
      </c>
      <c r="W309" s="9">
        <f>O309+$Z$7</f>
        <v>-114.74000000000009</v>
      </c>
    </row>
    <row r="310" spans="1:23" x14ac:dyDescent="0.25">
      <c r="A310" t="s">
        <v>50</v>
      </c>
      <c r="B310" t="s">
        <v>1097</v>
      </c>
      <c r="C310" t="s">
        <v>1080</v>
      </c>
      <c r="D310" s="6">
        <v>85220.030000000144</v>
      </c>
      <c r="E310" s="7">
        <f>D310+$Y$10</f>
        <v>78965.030000000144</v>
      </c>
      <c r="F310" s="8">
        <v>0</v>
      </c>
      <c r="G310" s="8">
        <v>0</v>
      </c>
      <c r="H310" s="8">
        <v>0</v>
      </c>
      <c r="I310" s="8">
        <v>0</v>
      </c>
      <c r="J310" s="8">
        <v>45338.989333768273</v>
      </c>
      <c r="K310" s="8">
        <v>-6705.780372658126</v>
      </c>
      <c r="L310" s="8">
        <v>45338.989333768273</v>
      </c>
      <c r="M310" s="8">
        <v>-6705.780372658126</v>
      </c>
      <c r="N310" s="8">
        <v>-100</v>
      </c>
      <c r="O310" s="8">
        <v>-100</v>
      </c>
      <c r="P310" s="8">
        <f>D310-F310/2</f>
        <v>85220.030000000144</v>
      </c>
      <c r="Q310" s="8">
        <f>D310+F310/2</f>
        <v>85220.030000000144</v>
      </c>
      <c r="R310" s="9">
        <f>J310*$AB$7+K310*$AC$7</f>
        <v>42954.013500989146</v>
      </c>
      <c r="S310" s="9">
        <f>K310*$AB$7-J310*$AC$7+$Z$8</f>
        <v>-15985.74891491551</v>
      </c>
      <c r="T310" s="9">
        <f>L310*$AB$7+M310*$AC$7</f>
        <v>42954.013500989146</v>
      </c>
      <c r="U310" s="9">
        <f>M310*$AB$7-L310*$AC$7+$Z$8</f>
        <v>-15985.74891491551</v>
      </c>
      <c r="V310" s="9">
        <f>N310+$Z$7</f>
        <v>-112</v>
      </c>
      <c r="W310" s="9">
        <f>O310+$Z$7</f>
        <v>-112</v>
      </c>
    </row>
    <row r="311" spans="1:23" x14ac:dyDescent="0.25">
      <c r="A311" t="s">
        <v>37</v>
      </c>
      <c r="B311" t="s">
        <v>454</v>
      </c>
      <c r="C311" t="s">
        <v>1787</v>
      </c>
      <c r="D311" s="6">
        <v>85747.530000000057</v>
      </c>
      <c r="E311" s="7">
        <f>D311+$Y$10</f>
        <v>79492.530000000057</v>
      </c>
      <c r="F311" s="8">
        <v>220</v>
      </c>
      <c r="G311" s="8">
        <v>0</v>
      </c>
      <c r="H311" s="8">
        <v>110</v>
      </c>
      <c r="I311" s="8">
        <v>110</v>
      </c>
      <c r="J311" s="8">
        <v>45254.966461510063</v>
      </c>
      <c r="K311" s="8">
        <v>-7114.6931253080184</v>
      </c>
      <c r="L311" s="8">
        <v>45206.450477001272</v>
      </c>
      <c r="M311" s="8">
        <v>-7329.2769067248446</v>
      </c>
      <c r="N311" s="8">
        <v>-102.74000000000009</v>
      </c>
      <c r="O311" s="8">
        <v>-102.74000000000009</v>
      </c>
      <c r="P311" s="8">
        <f>D311-F311/2</f>
        <v>85637.530000000057</v>
      </c>
      <c r="Q311" s="8">
        <f>D311+F311/2</f>
        <v>85857.530000000057</v>
      </c>
      <c r="R311" s="9">
        <f>J311*$AB$7+K311*$AC$7</f>
        <v>42786.808988282639</v>
      </c>
      <c r="S311" s="9">
        <f>K311*$AB$7-J311*$AC$7+$Z$8</f>
        <v>-16368.256605390889</v>
      </c>
      <c r="T311" s="9">
        <f>L311*$AB$7+M311*$AC$7</f>
        <v>42694.73871762168</v>
      </c>
      <c r="U311" s="9">
        <f>M311*$AB$7-L311*$AC$7+$Z$8</f>
        <v>-16568.064175969233</v>
      </c>
      <c r="V311" s="9">
        <f>N311+$Z$7</f>
        <v>-114.74000000000009</v>
      </c>
      <c r="W311" s="9">
        <f>O311+$Z$7</f>
        <v>-114.74000000000009</v>
      </c>
    </row>
    <row r="312" spans="1:23" x14ac:dyDescent="0.25">
      <c r="A312" t="s">
        <v>54</v>
      </c>
      <c r="B312" t="s">
        <v>455</v>
      </c>
      <c r="C312" t="s">
        <v>198</v>
      </c>
      <c r="D312" s="6">
        <v>86107.530000000057</v>
      </c>
      <c r="E312" s="7">
        <f>D312+$Y$10</f>
        <v>79852.530000000057</v>
      </c>
      <c r="F312" s="8">
        <v>140</v>
      </c>
      <c r="G312" s="8">
        <v>0.24</v>
      </c>
      <c r="H312" s="8">
        <v>70.000102351632648</v>
      </c>
      <c r="I312" s="8">
        <v>70.000102351632648</v>
      </c>
      <c r="J312" s="8">
        <v>45166.755580584977</v>
      </c>
      <c r="K312" s="8">
        <v>-7504.845455156792</v>
      </c>
      <c r="L312" s="8">
        <v>45136.167858723173</v>
      </c>
      <c r="M312" s="8">
        <v>-7641.4630331360313</v>
      </c>
      <c r="N312" s="8">
        <v>-102.74000000000009</v>
      </c>
      <c r="O312" s="8">
        <v>-102.5000000000001</v>
      </c>
      <c r="P312" s="8">
        <f>D312-F312/2</f>
        <v>86037.530000000057</v>
      </c>
      <c r="Q312" s="8">
        <f>D312+F312/2</f>
        <v>86177.530000000057</v>
      </c>
      <c r="R312" s="9">
        <f>J312*$AB$7+K312*$AC$7</f>
        <v>42619.408496171796</v>
      </c>
      <c r="S312" s="9">
        <f>K312*$AB$7-J312*$AC$7+$Z$8</f>
        <v>-16731.543097351514</v>
      </c>
      <c r="T312" s="9">
        <f>L312*$AB$7+M312*$AC$7</f>
        <v>42561.084797787669</v>
      </c>
      <c r="U312" s="9">
        <f>M312*$AB$7-L312*$AC$7+$Z$8</f>
        <v>-16858.815708499416</v>
      </c>
      <c r="V312" s="9">
        <f>N312+$Z$7</f>
        <v>-114.74000000000009</v>
      </c>
      <c r="W312" s="9">
        <f>O312+$Z$7</f>
        <v>-114.5000000000001</v>
      </c>
    </row>
    <row r="313" spans="1:23" x14ac:dyDescent="0.25">
      <c r="A313" t="s">
        <v>37</v>
      </c>
      <c r="B313" t="s">
        <v>456</v>
      </c>
      <c r="C313" t="s">
        <v>1790</v>
      </c>
      <c r="D313" s="6">
        <v>86297.530000000072</v>
      </c>
      <c r="E313" s="7">
        <f>D313+$Y$10</f>
        <v>80042.530000000072</v>
      </c>
      <c r="F313" s="8">
        <v>220</v>
      </c>
      <c r="G313" s="8">
        <v>0</v>
      </c>
      <c r="H313" s="8">
        <v>110</v>
      </c>
      <c r="I313" s="8">
        <v>110</v>
      </c>
      <c r="J313" s="8">
        <v>45134.003462583787</v>
      </c>
      <c r="K313" s="8">
        <v>-7651.2259932072338</v>
      </c>
      <c r="L313" s="8">
        <v>45086.386747517397</v>
      </c>
      <c r="M313" s="8">
        <v>-7866.011114773617</v>
      </c>
      <c r="N313" s="8">
        <v>-102.5000000000001</v>
      </c>
      <c r="O313" s="8">
        <v>-102.5000000000001</v>
      </c>
      <c r="P313" s="8">
        <f>D313-F313/2</f>
        <v>86187.530000000072</v>
      </c>
      <c r="Q313" s="8">
        <f>D313+F313/2</f>
        <v>86407.530000000072</v>
      </c>
      <c r="R313" s="9">
        <f>J313*$AB$7+K313*$AC$7</f>
        <v>42556.937865361106</v>
      </c>
      <c r="S313" s="9">
        <f>K313*$AB$7-J313*$AC$7+$Z$8</f>
        <v>-16867.915321208184</v>
      </c>
      <c r="T313" s="9">
        <f>L313*$AB$7+M313*$AC$7</f>
        <v>42465.705351976721</v>
      </c>
      <c r="U313" s="9">
        <f>M313*$AB$7-L313*$AC$7+$Z$8</f>
        <v>-17068.106800801022</v>
      </c>
      <c r="V313" s="9">
        <f>N313+$Z$7</f>
        <v>-114.5000000000001</v>
      </c>
      <c r="W313" s="9">
        <f>O313+$Z$7</f>
        <v>-114.5000000000001</v>
      </c>
    </row>
    <row r="314" spans="1:23" x14ac:dyDescent="0.25">
      <c r="A314" t="s">
        <v>54</v>
      </c>
      <c r="B314" t="s">
        <v>457</v>
      </c>
      <c r="C314" t="s">
        <v>197</v>
      </c>
      <c r="D314" s="6">
        <v>86497.530000000072</v>
      </c>
      <c r="E314" s="7">
        <f>D314+$Y$10</f>
        <v>80242.530000000072</v>
      </c>
      <c r="F314" s="8">
        <v>140</v>
      </c>
      <c r="G314" s="8">
        <v>0.24</v>
      </c>
      <c r="H314" s="8">
        <v>70.000102351632648</v>
      </c>
      <c r="I314" s="8">
        <v>70.000102351632648</v>
      </c>
      <c r="J314" s="8">
        <v>45082.057955238648</v>
      </c>
      <c r="K314" s="8">
        <v>-7885.5370349160221</v>
      </c>
      <c r="L314" s="8">
        <v>45052.042762420919</v>
      </c>
      <c r="M314" s="8">
        <v>-8022.2815395285434</v>
      </c>
      <c r="N314" s="8">
        <v>-102.5000000000001</v>
      </c>
      <c r="O314" s="8">
        <v>-102.2600000000001</v>
      </c>
      <c r="P314" s="8">
        <f>D314-F314/2</f>
        <v>86427.530000000072</v>
      </c>
      <c r="Q314" s="8">
        <f>D314+F314/2</f>
        <v>86567.530000000072</v>
      </c>
      <c r="R314" s="9">
        <f>J314*$AB$7+K314*$AC$7</f>
        <v>42457.411487123616</v>
      </c>
      <c r="S314" s="9">
        <f>K314*$AB$7-J314*$AC$7+$Z$8</f>
        <v>-17086.306026218561</v>
      </c>
      <c r="T314" s="9">
        <f>L314*$AB$7+M314*$AC$7</f>
        <v>42399.621417119357</v>
      </c>
      <c r="U314" s="9">
        <f>M314*$AB$7-L314*$AC$7+$Z$8</f>
        <v>-17213.821825829877</v>
      </c>
      <c r="V314" s="9">
        <f>N314+$Z$7</f>
        <v>-114.5000000000001</v>
      </c>
      <c r="W314" s="9">
        <f>O314+$Z$7</f>
        <v>-114.2600000000001</v>
      </c>
    </row>
    <row r="315" spans="1:23" x14ac:dyDescent="0.25">
      <c r="A315" t="s">
        <v>41</v>
      </c>
      <c r="B315" t="s">
        <v>458</v>
      </c>
      <c r="C315" t="s">
        <v>46</v>
      </c>
      <c r="D315" s="6">
        <v>86602.530000000072</v>
      </c>
      <c r="E315" s="7">
        <f>D315+$Y$10</f>
        <v>80347.530000000072</v>
      </c>
      <c r="F315" s="8">
        <v>25</v>
      </c>
      <c r="G315" s="8">
        <v>0</v>
      </c>
      <c r="H315" s="8">
        <v>12.5</v>
      </c>
      <c r="I315" s="8">
        <v>12.5</v>
      </c>
      <c r="J315" s="8">
        <v>45047.264927292548</v>
      </c>
      <c r="K315" s="8">
        <v>-8044.2684058692976</v>
      </c>
      <c r="L315" s="8">
        <v>45041.956221594359</v>
      </c>
      <c r="M315" s="8">
        <v>-8068.6982573590212</v>
      </c>
      <c r="N315" s="8">
        <v>-102.2600000000001</v>
      </c>
      <c r="O315" s="8">
        <v>-102.2600000000001</v>
      </c>
      <c r="P315" s="8">
        <f>D315-F315/2</f>
        <v>86590.030000000072</v>
      </c>
      <c r="Q315" s="8">
        <f>D315+F315/2</f>
        <v>86615.030000000072</v>
      </c>
      <c r="R315" s="9">
        <f>J315*$AB$7+K315*$AC$7</f>
        <v>42390.376662595154</v>
      </c>
      <c r="S315" s="9">
        <f>K315*$AB$7-J315*$AC$7+$Z$8</f>
        <v>-17234.334858608752</v>
      </c>
      <c r="T315" s="9">
        <f>L315*$AB$7+M315*$AC$7</f>
        <v>42380.104713123816</v>
      </c>
      <c r="U315" s="9">
        <f>M315*$AB$7-L315*$AC$7+$Z$8</f>
        <v>-17257.127117251945</v>
      </c>
      <c r="V315" s="9">
        <f>N315+$Z$7</f>
        <v>-114.2600000000001</v>
      </c>
      <c r="W315" s="9">
        <f>O315+$Z$7</f>
        <v>-114.2600000000001</v>
      </c>
    </row>
    <row r="316" spans="1:23" x14ac:dyDescent="0.25">
      <c r="A316" t="s">
        <v>37</v>
      </c>
      <c r="B316" t="s">
        <v>459</v>
      </c>
      <c r="C316" t="s">
        <v>1815</v>
      </c>
      <c r="D316" s="6">
        <v>86672.530000000086</v>
      </c>
      <c r="E316" s="7">
        <f>D316+$Y$10</f>
        <v>80417.530000000086</v>
      </c>
      <c r="F316" s="8">
        <v>115</v>
      </c>
      <c r="G316" s="8">
        <v>0</v>
      </c>
      <c r="H316" s="8">
        <v>57.499999999999993</v>
      </c>
      <c r="I316" s="8">
        <v>57.499999999999993</v>
      </c>
      <c r="J316" s="8">
        <v>45041.956221594359</v>
      </c>
      <c r="K316" s="8">
        <v>-8068.6982573590212</v>
      </c>
      <c r="L316" s="8">
        <v>45017.536175382687</v>
      </c>
      <c r="M316" s="8">
        <v>-8181.0755742117544</v>
      </c>
      <c r="N316" s="8">
        <v>-102.2600000000001</v>
      </c>
      <c r="O316" s="8">
        <v>-102.2600000000001</v>
      </c>
      <c r="P316" s="8">
        <f>D316-F316/2</f>
        <v>86615.030000000086</v>
      </c>
      <c r="Q316" s="8">
        <f>D316+F316/2</f>
        <v>86730.030000000086</v>
      </c>
      <c r="R316" s="9">
        <f>J316*$AB$7+K316*$AC$7</f>
        <v>42380.104713123816</v>
      </c>
      <c r="S316" s="9">
        <f>K316*$AB$7-J316*$AC$7+$Z$8</f>
        <v>-17257.127117251945</v>
      </c>
      <c r="T316" s="9">
        <f>L316*$AB$7+M316*$AC$7</f>
        <v>42332.853745555643</v>
      </c>
      <c r="U316" s="9">
        <f>M316*$AB$7-L316*$AC$7+$Z$8</f>
        <v>-17361.971507010632</v>
      </c>
      <c r="V316" s="9">
        <f>N316+$Z$7</f>
        <v>-114.2600000000001</v>
      </c>
      <c r="W316" s="9">
        <f>O316+$Z$7</f>
        <v>-114.2600000000001</v>
      </c>
    </row>
    <row r="317" spans="1:23" x14ac:dyDescent="0.25">
      <c r="A317" t="s">
        <v>37</v>
      </c>
      <c r="B317" t="s">
        <v>460</v>
      </c>
      <c r="C317" t="s">
        <v>1788</v>
      </c>
      <c r="D317" s="6">
        <v>86857.530000000072</v>
      </c>
      <c r="E317" s="7">
        <f>D317+$Y$10</f>
        <v>80602.530000000072</v>
      </c>
      <c r="F317" s="8">
        <v>220</v>
      </c>
      <c r="G317" s="8">
        <v>0</v>
      </c>
      <c r="H317" s="8">
        <v>110</v>
      </c>
      <c r="I317" s="8">
        <v>110</v>
      </c>
      <c r="J317" s="8">
        <v>45013.820081393962</v>
      </c>
      <c r="K317" s="8">
        <v>-8198.1764702545624</v>
      </c>
      <c r="L317" s="8">
        <v>44967.103471249902</v>
      </c>
      <c r="M317" s="8">
        <v>-8413.1591633641438</v>
      </c>
      <c r="N317" s="8">
        <v>-102.2600000000001</v>
      </c>
      <c r="O317" s="8">
        <v>-102.2600000000001</v>
      </c>
      <c r="P317" s="8">
        <f>D317-F317/2</f>
        <v>86747.530000000072</v>
      </c>
      <c r="Q317" s="8">
        <f>D317+F317/2</f>
        <v>86967.530000000072</v>
      </c>
      <c r="R317" s="9">
        <f>J317*$AB$7+K317*$AC$7</f>
        <v>42325.663380925711</v>
      </c>
      <c r="S317" s="9">
        <f>K317*$AB$7-J317*$AC$7+$Z$8</f>
        <v>-17377.926088060871</v>
      </c>
      <c r="T317" s="9">
        <f>L317*$AB$7+M317*$AC$7</f>
        <v>42235.270225577908</v>
      </c>
      <c r="U317" s="9">
        <f>M317*$AB$7-L317*$AC$7+$Z$8</f>
        <v>-17578.497964120972</v>
      </c>
      <c r="V317" s="9">
        <f>N317+$Z$7</f>
        <v>-114.2600000000001</v>
      </c>
      <c r="W317" s="9">
        <f>O317+$Z$7</f>
        <v>-114.2600000000001</v>
      </c>
    </row>
    <row r="318" spans="1:23" x14ac:dyDescent="0.25">
      <c r="A318" t="s">
        <v>37</v>
      </c>
      <c r="B318" t="s">
        <v>1718</v>
      </c>
      <c r="C318" t="s">
        <v>1701</v>
      </c>
      <c r="D318" s="6">
        <v>87385.030000000072</v>
      </c>
      <c r="E318" s="7">
        <f>D318+$Y$10</f>
        <v>81130.030000000072</v>
      </c>
      <c r="F318" s="8">
        <v>775.00000000000011</v>
      </c>
      <c r="G318" s="8">
        <v>-5.48</v>
      </c>
      <c r="H318" s="8">
        <v>387.76848365843779</v>
      </c>
      <c r="I318" s="8">
        <v>387.76848365843779</v>
      </c>
      <c r="J318" s="8">
        <v>44960.733024412068</v>
      </c>
      <c r="K318" s="8">
        <v>-8442.4749851518136</v>
      </c>
      <c r="L318" s="8">
        <v>44760.238765498761</v>
      </c>
      <c r="M318" s="8">
        <v>-9190.7297460421541</v>
      </c>
      <c r="N318" s="8">
        <v>-102.2600000000001</v>
      </c>
      <c r="O318" s="8">
        <v>-107.74000000000009</v>
      </c>
      <c r="P318" s="8">
        <f>D318-F318/2</f>
        <v>86997.530000000072</v>
      </c>
      <c r="Q318" s="8">
        <f>D318+F318/2</f>
        <v>87772.530000000072</v>
      </c>
      <c r="R318" s="9">
        <f>J318*$AB$7+K318*$AC$7</f>
        <v>42222.943886212299</v>
      </c>
      <c r="S318" s="9">
        <f>K318*$AB$7-J318*$AC$7+$Z$8</f>
        <v>-17605.848674492801</v>
      </c>
      <c r="T318" s="9">
        <f>L318*$AB$7+M318*$AC$7</f>
        <v>41871.259995396198</v>
      </c>
      <c r="U318" s="9">
        <f>M318*$AB$7-L318*$AC$7+$Z$8</f>
        <v>-18296.06717322542</v>
      </c>
      <c r="V318" s="9">
        <f>N318+$Z$7</f>
        <v>-114.2600000000001</v>
      </c>
      <c r="W318" s="9">
        <f>O318+$Z$7</f>
        <v>-119.74000000000009</v>
      </c>
    </row>
    <row r="319" spans="1:23" x14ac:dyDescent="0.25">
      <c r="A319" t="s">
        <v>50</v>
      </c>
      <c r="B319" t="s">
        <v>1098</v>
      </c>
      <c r="C319" t="s">
        <v>1080</v>
      </c>
      <c r="D319" s="6">
        <v>87385.030000000203</v>
      </c>
      <c r="E319" s="7">
        <f>D319+$Y$10</f>
        <v>81130.030000000203</v>
      </c>
      <c r="F319" s="8">
        <v>0</v>
      </c>
      <c r="G319" s="8">
        <v>0</v>
      </c>
      <c r="H319" s="8">
        <v>0</v>
      </c>
      <c r="I319" s="8">
        <v>0</v>
      </c>
      <c r="J319" s="8">
        <v>44870.440057938184</v>
      </c>
      <c r="K319" s="8">
        <v>-8819.2695755295281</v>
      </c>
      <c r="L319" s="8">
        <v>44870.440057938184</v>
      </c>
      <c r="M319" s="8">
        <v>-8819.2695755295281</v>
      </c>
      <c r="N319" s="8">
        <v>-105</v>
      </c>
      <c r="O319" s="8">
        <v>-105</v>
      </c>
      <c r="P319" s="8">
        <f>D319-F319/2</f>
        <v>87385.030000000203</v>
      </c>
      <c r="Q319" s="8">
        <f>D319+F319/2</f>
        <v>87385.030000000203</v>
      </c>
      <c r="R319" s="9">
        <f>J319*$AB$7+K319*$AC$7</f>
        <v>42056.284037316313</v>
      </c>
      <c r="S319" s="9">
        <f>K319*$AB$7-J319*$AC$7+$Z$8</f>
        <v>-17955.636435711705</v>
      </c>
      <c r="T319" s="9">
        <f>L319*$AB$7+M319*$AC$7</f>
        <v>42056.284037316313</v>
      </c>
      <c r="U319" s="9">
        <f>M319*$AB$7-L319*$AC$7+$Z$8</f>
        <v>-17955.636435711705</v>
      </c>
      <c r="V319" s="9">
        <f>N319+$Z$7</f>
        <v>-117</v>
      </c>
      <c r="W319" s="9">
        <f>O319+$Z$7</f>
        <v>-117</v>
      </c>
    </row>
    <row r="320" spans="1:23" x14ac:dyDescent="0.25">
      <c r="A320" t="s">
        <v>37</v>
      </c>
      <c r="B320" t="s">
        <v>461</v>
      </c>
      <c r="C320" t="s">
        <v>1787</v>
      </c>
      <c r="D320" s="6">
        <v>87912.530000000072</v>
      </c>
      <c r="E320" s="7">
        <f>D320+$Y$10</f>
        <v>81657.530000000072</v>
      </c>
      <c r="F320" s="8">
        <v>220</v>
      </c>
      <c r="G320" s="8">
        <v>0</v>
      </c>
      <c r="H320" s="8">
        <v>110</v>
      </c>
      <c r="I320" s="8">
        <v>110</v>
      </c>
      <c r="J320" s="8">
        <v>44751.097823399941</v>
      </c>
      <c r="K320" s="8">
        <v>-9219.3032158620044</v>
      </c>
      <c r="L320" s="8">
        <v>44684.064248008603</v>
      </c>
      <c r="M320" s="8">
        <v>-9428.841994540926</v>
      </c>
      <c r="N320" s="8">
        <v>-107.74000000000009</v>
      </c>
      <c r="O320" s="8">
        <v>-107.74000000000009</v>
      </c>
      <c r="P320" s="8">
        <f>D320-F320/2</f>
        <v>87802.530000000072</v>
      </c>
      <c r="Q320" s="8">
        <f>D320+F320/2</f>
        <v>88022.530000000072</v>
      </c>
      <c r="R320" s="9">
        <f>J320*$AB$7+K320*$AC$7</f>
        <v>41856.378046391008</v>
      </c>
      <c r="S320" s="9">
        <f>K320*$AB$7-J320*$AC$7+$Z$8</f>
        <v>-18322.115735446911</v>
      </c>
      <c r="T320" s="9">
        <f>L320*$AB$7+M320*$AC$7</f>
        <v>41747.243753686344</v>
      </c>
      <c r="U320" s="9">
        <f>M320*$AB$7-L320*$AC$7+$Z$8</f>
        <v>-18513.138525071216</v>
      </c>
      <c r="V320" s="9">
        <f>N320+$Z$7</f>
        <v>-119.74000000000009</v>
      </c>
      <c r="W320" s="9">
        <f>O320+$Z$7</f>
        <v>-119.74000000000009</v>
      </c>
    </row>
    <row r="321" spans="1:23" x14ac:dyDescent="0.25">
      <c r="A321" t="s">
        <v>54</v>
      </c>
      <c r="B321" t="s">
        <v>462</v>
      </c>
      <c r="C321" t="s">
        <v>198</v>
      </c>
      <c r="D321" s="6">
        <v>88272.530000000072</v>
      </c>
      <c r="E321" s="7">
        <f>D321+$Y$10</f>
        <v>82017.530000000072</v>
      </c>
      <c r="F321" s="8">
        <v>140</v>
      </c>
      <c r="G321" s="8">
        <v>0.24</v>
      </c>
      <c r="H321" s="8">
        <v>70.000102351632648</v>
      </c>
      <c r="I321" s="8">
        <v>70.000102351632648</v>
      </c>
      <c r="J321" s="8">
        <v>44629.218595415681</v>
      </c>
      <c r="K321" s="8">
        <v>-9600.2828134600422</v>
      </c>
      <c r="L321" s="8">
        <v>44586.840262589059</v>
      </c>
      <c r="M321" s="8">
        <v>-9733.7146246912744</v>
      </c>
      <c r="N321" s="8">
        <v>-107.74000000000009</v>
      </c>
      <c r="O321" s="8">
        <v>-107.5000000000001</v>
      </c>
      <c r="P321" s="8">
        <f>D321-F321/2</f>
        <v>88202.530000000072</v>
      </c>
      <c r="Q321" s="8">
        <f>D321+F321/2</f>
        <v>88342.530000000072</v>
      </c>
      <c r="R321" s="9">
        <f>J321*$AB$7+K321*$AC$7</f>
        <v>41657.952059655239</v>
      </c>
      <c r="S321" s="9">
        <f>K321*$AB$7-J321*$AC$7+$Z$8</f>
        <v>-18669.429898400191</v>
      </c>
      <c r="T321" s="9">
        <f>L321*$AB$7+M321*$AC$7</f>
        <v>41588.757761595822</v>
      </c>
      <c r="U321" s="9">
        <f>M321*$AB$7-L321*$AC$7+$Z$8</f>
        <v>-18791.134953585566</v>
      </c>
      <c r="V321" s="9">
        <f>N321+$Z$7</f>
        <v>-119.74000000000009</v>
      </c>
      <c r="W321" s="9">
        <f>O321+$Z$7</f>
        <v>-119.5000000000001</v>
      </c>
    </row>
    <row r="322" spans="1:23" x14ac:dyDescent="0.25">
      <c r="A322" t="s">
        <v>37</v>
      </c>
      <c r="B322" t="s">
        <v>463</v>
      </c>
      <c r="C322" t="s">
        <v>1792</v>
      </c>
      <c r="D322" s="6">
        <v>88472.530000000086</v>
      </c>
      <c r="E322" s="7">
        <f>D322+$Y$10</f>
        <v>82217.530000000086</v>
      </c>
      <c r="F322" s="8">
        <v>220</v>
      </c>
      <c r="G322" s="8">
        <v>0</v>
      </c>
      <c r="H322" s="8">
        <v>110</v>
      </c>
      <c r="I322" s="8">
        <v>110</v>
      </c>
      <c r="J322" s="8">
        <v>44580.826146598978</v>
      </c>
      <c r="K322" s="8">
        <v>-9752.7889637062326</v>
      </c>
      <c r="L322" s="8">
        <v>44514.67087070804</v>
      </c>
      <c r="M322" s="8">
        <v>-9962.606692870846</v>
      </c>
      <c r="N322" s="8">
        <v>-107.5000000000001</v>
      </c>
      <c r="O322" s="8">
        <v>-107.5000000000001</v>
      </c>
      <c r="P322" s="8">
        <f>D322-F322/2</f>
        <v>88362.530000000086</v>
      </c>
      <c r="Q322" s="8">
        <f>D322+F322/2</f>
        <v>88582.530000000086</v>
      </c>
      <c r="R322" s="9">
        <f>J322*$AB$7+K322*$AC$7</f>
        <v>41578.909290393756</v>
      </c>
      <c r="S322" s="9">
        <f>K322*$AB$7-J322*$AC$7+$Z$8</f>
        <v>-18808.542067504361</v>
      </c>
      <c r="T322" s="9">
        <f>L322*$AB$7+M322*$AC$7</f>
        <v>41470.576107170993</v>
      </c>
      <c r="U322" s="9">
        <f>M322*$AB$7-L322*$AC$7+$Z$8</f>
        <v>-19000.02032061114</v>
      </c>
      <c r="V322" s="9">
        <f>N322+$Z$7</f>
        <v>-119.5000000000001</v>
      </c>
      <c r="W322" s="9">
        <f>O322+$Z$7</f>
        <v>-119.5000000000001</v>
      </c>
    </row>
    <row r="323" spans="1:23" x14ac:dyDescent="0.25">
      <c r="A323" t="s">
        <v>54</v>
      </c>
      <c r="B323" t="s">
        <v>464</v>
      </c>
      <c r="C323" t="s">
        <v>197</v>
      </c>
      <c r="D323" s="6">
        <v>88662.530000000086</v>
      </c>
      <c r="E323" s="7">
        <f>D323+$Y$10</f>
        <v>82407.530000000086</v>
      </c>
      <c r="F323" s="8">
        <v>140</v>
      </c>
      <c r="G323" s="8">
        <v>0.24</v>
      </c>
      <c r="H323" s="8">
        <v>70.000102351632648</v>
      </c>
      <c r="I323" s="8">
        <v>70.000102351632648</v>
      </c>
      <c r="J323" s="8">
        <v>44511.663812712999</v>
      </c>
      <c r="K323" s="8">
        <v>-9972.1438623783251</v>
      </c>
      <c r="L323" s="8">
        <v>44469.844767899609</v>
      </c>
      <c r="M323" s="8">
        <v>-10105.752016442761</v>
      </c>
      <c r="N323" s="8">
        <v>-107.5000000000001</v>
      </c>
      <c r="O323" s="8">
        <v>-107.2600000000001</v>
      </c>
      <c r="P323" s="8">
        <f>D323-F323/2</f>
        <v>88592.530000000086</v>
      </c>
      <c r="Q323" s="8">
        <f>D323+F323/2</f>
        <v>88732.530000000086</v>
      </c>
      <c r="R323" s="9">
        <f>J323*$AB$7+K323*$AC$7</f>
        <v>41465.651871569964</v>
      </c>
      <c r="S323" s="9">
        <f>K323*$AB$7-J323*$AC$7+$Z$8</f>
        <v>-19008.723877570537</v>
      </c>
      <c r="T323" s="9">
        <f>L323*$AB$7+M323*$AC$7</f>
        <v>41396.96797600219</v>
      </c>
      <c r="U323" s="9">
        <f>M323*$AB$7-L323*$AC$7+$Z$8</f>
        <v>-19130.717704591603</v>
      </c>
      <c r="V323" s="9">
        <f>N323+$Z$7</f>
        <v>-119.5000000000001</v>
      </c>
      <c r="W323" s="9">
        <f>O323+$Z$7</f>
        <v>-119.2600000000001</v>
      </c>
    </row>
    <row r="324" spans="1:23" x14ac:dyDescent="0.25">
      <c r="A324" t="s">
        <v>41</v>
      </c>
      <c r="B324" t="s">
        <v>465</v>
      </c>
      <c r="C324" t="s">
        <v>46</v>
      </c>
      <c r="D324" s="6">
        <v>88767.530000000086</v>
      </c>
      <c r="E324" s="7">
        <f>D324+$Y$10</f>
        <v>82512.530000000086</v>
      </c>
      <c r="F324" s="8">
        <v>25</v>
      </c>
      <c r="G324" s="8">
        <v>0</v>
      </c>
      <c r="H324" s="8">
        <v>12.5</v>
      </c>
      <c r="I324" s="8">
        <v>12.5</v>
      </c>
      <c r="J324" s="8">
        <v>44463.168832209747</v>
      </c>
      <c r="K324" s="8">
        <v>-10127.238800349731</v>
      </c>
      <c r="L324" s="8">
        <v>44455.751125887677</v>
      </c>
      <c r="M324" s="8">
        <v>-10151.113004690809</v>
      </c>
      <c r="N324" s="8">
        <v>-107.2600000000001</v>
      </c>
      <c r="O324" s="8">
        <v>-107.2600000000001</v>
      </c>
      <c r="P324" s="8">
        <f>D324-F324/2</f>
        <v>88755.030000000086</v>
      </c>
      <c r="Q324" s="8">
        <f>D324+F324/2</f>
        <v>88780.030000000086</v>
      </c>
      <c r="R324" s="9">
        <f>J324*$AB$7+K324*$AC$7</f>
        <v>41385.970571952159</v>
      </c>
      <c r="S324" s="9">
        <f>K324*$AB$7-J324*$AC$7+$Z$8</f>
        <v>-19150.34694564062</v>
      </c>
      <c r="T324" s="9">
        <f>L324*$AB$7+M324*$AC$7</f>
        <v>41373.751234118798</v>
      </c>
      <c r="U324" s="9">
        <f>M324*$AB$7-L324*$AC$7+$Z$8</f>
        <v>-19172.157213472863</v>
      </c>
      <c r="V324" s="9">
        <f>N324+$Z$7</f>
        <v>-119.2600000000001</v>
      </c>
      <c r="W324" s="9">
        <f>O324+$Z$7</f>
        <v>-119.2600000000001</v>
      </c>
    </row>
    <row r="325" spans="1:23" x14ac:dyDescent="0.25">
      <c r="A325" t="s">
        <v>37</v>
      </c>
      <c r="B325" t="s">
        <v>1833</v>
      </c>
      <c r="C325" t="s">
        <v>1815</v>
      </c>
      <c r="D325" s="6">
        <v>88837.530000000101</v>
      </c>
      <c r="E325" s="7">
        <f>D325+$Y$10</f>
        <v>82582.530000000101</v>
      </c>
      <c r="F325" s="8">
        <v>115</v>
      </c>
      <c r="G325" s="8">
        <v>0</v>
      </c>
      <c r="H325" s="8">
        <v>57.499999999999993</v>
      </c>
      <c r="I325" s="8">
        <v>57.499999999999993</v>
      </c>
      <c r="J325" s="8">
        <v>44455.751125887677</v>
      </c>
      <c r="K325" s="8">
        <v>-10151.113004690809</v>
      </c>
      <c r="L325" s="8">
        <v>44421.62967680618</v>
      </c>
      <c r="M325" s="8">
        <v>-10260.93434465978</v>
      </c>
      <c r="N325" s="8">
        <v>-107.2600000000001</v>
      </c>
      <c r="O325" s="8">
        <v>-107.2600000000001</v>
      </c>
      <c r="P325" s="8">
        <f>D325-F325/2</f>
        <v>88780.030000000101</v>
      </c>
      <c r="Q325" s="8">
        <f>D325+F325/2</f>
        <v>88895.030000000101</v>
      </c>
      <c r="R325" s="9">
        <f>J325*$AB$7+K325*$AC$7</f>
        <v>41373.751234118798</v>
      </c>
      <c r="S325" s="9">
        <f>K325*$AB$7-J325*$AC$7+$Z$8</f>
        <v>-19172.157213472863</v>
      </c>
      <c r="T325" s="9">
        <f>L325*$AB$7+M325*$AC$7</f>
        <v>41317.542280085348</v>
      </c>
      <c r="U325" s="9">
        <f>M325*$AB$7-L325*$AC$7+$Z$8</f>
        <v>-19272.484445501199</v>
      </c>
      <c r="V325" s="9">
        <f>N325+$Z$7</f>
        <v>-119.2600000000001</v>
      </c>
      <c r="W325" s="9">
        <f>O325+$Z$7</f>
        <v>-119.2600000000001</v>
      </c>
    </row>
    <row r="326" spans="1:23" x14ac:dyDescent="0.25">
      <c r="A326" t="s">
        <v>37</v>
      </c>
      <c r="B326" t="s">
        <v>466</v>
      </c>
      <c r="C326" t="s">
        <v>1791</v>
      </c>
      <c r="D326" s="6">
        <v>89022.530000000086</v>
      </c>
      <c r="E326" s="7">
        <f>D326+$Y$10</f>
        <v>82767.530000000086</v>
      </c>
      <c r="F326" s="8">
        <v>220</v>
      </c>
      <c r="G326" s="8">
        <v>0</v>
      </c>
      <c r="H326" s="8">
        <v>110</v>
      </c>
      <c r="I326" s="8">
        <v>110</v>
      </c>
      <c r="J326" s="8">
        <v>44416.437282380743</v>
      </c>
      <c r="K326" s="8">
        <v>-10277.64628769853</v>
      </c>
      <c r="L326" s="8">
        <v>44351.161466746547</v>
      </c>
      <c r="M326" s="8">
        <v>-10487.739285900019</v>
      </c>
      <c r="N326" s="8">
        <v>-107.2600000000001</v>
      </c>
      <c r="O326" s="8">
        <v>-107.2600000000001</v>
      </c>
      <c r="P326" s="8">
        <f>D326-F326/2</f>
        <v>88912.530000000086</v>
      </c>
      <c r="Q326" s="8">
        <f>D326+F326/2</f>
        <v>89132.530000000086</v>
      </c>
      <c r="R326" s="9">
        <f>J326*$AB$7+K326*$AC$7</f>
        <v>41308.988743602007</v>
      </c>
      <c r="S326" s="9">
        <f>K326*$AB$7-J326*$AC$7+$Z$8</f>
        <v>-19287.751632983767</v>
      </c>
      <c r="T326" s="9">
        <f>L326*$AB$7+M326*$AC$7</f>
        <v>41201.458570668437</v>
      </c>
      <c r="U326" s="9">
        <f>M326*$AB$7-L326*$AC$7+$Z$8</f>
        <v>-19479.681989907513</v>
      </c>
      <c r="V326" s="9">
        <f>N326+$Z$7</f>
        <v>-119.2600000000001</v>
      </c>
      <c r="W326" s="9">
        <f>O326+$Z$7</f>
        <v>-119.2600000000001</v>
      </c>
    </row>
    <row r="327" spans="1:23" x14ac:dyDescent="0.25">
      <c r="A327" t="s">
        <v>37</v>
      </c>
      <c r="B327" t="s">
        <v>1719</v>
      </c>
      <c r="C327" t="s">
        <v>1701</v>
      </c>
      <c r="D327" s="6">
        <v>89550.030000000086</v>
      </c>
      <c r="E327" s="7">
        <f>D327+$Y$10</f>
        <v>83295.030000000086</v>
      </c>
      <c r="F327" s="8">
        <v>775.00000000000011</v>
      </c>
      <c r="G327" s="8">
        <v>-5.48</v>
      </c>
      <c r="H327" s="8">
        <v>387.76848365843779</v>
      </c>
      <c r="I327" s="8">
        <v>387.76848365843779</v>
      </c>
      <c r="J327" s="8">
        <v>44342.260219160067</v>
      </c>
      <c r="K327" s="8">
        <v>-10516.38833110932</v>
      </c>
      <c r="L327" s="8">
        <v>44077.314201982917</v>
      </c>
      <c r="M327" s="8">
        <v>-11244.321530677949</v>
      </c>
      <c r="N327" s="8">
        <v>-107.2600000000001</v>
      </c>
      <c r="O327" s="8">
        <v>-112.74000000000009</v>
      </c>
      <c r="P327" s="8">
        <f>D327-F327/2</f>
        <v>89162.530000000086</v>
      </c>
      <c r="Q327" s="8">
        <f>D327+F327/2</f>
        <v>89937.530000000086</v>
      </c>
      <c r="R327" s="9">
        <f>J327*$AB$7+K327*$AC$7</f>
        <v>41186.795365268401</v>
      </c>
      <c r="S327" s="9">
        <f>K327*$AB$7-J327*$AC$7+$Z$8</f>
        <v>-19505.854311306211</v>
      </c>
      <c r="T327" s="9">
        <f>L327*$AB$7+M327*$AC$7</f>
        <v>40776.293231917902</v>
      </c>
      <c r="U327" s="9">
        <f>M327*$AB$7-L327*$AC$7+$Z$8</f>
        <v>-20162.795049552013</v>
      </c>
      <c r="V327" s="9">
        <f>N327+$Z$7</f>
        <v>-119.2600000000001</v>
      </c>
      <c r="W327" s="9">
        <f>O327+$Z$7</f>
        <v>-124.74000000000009</v>
      </c>
    </row>
    <row r="328" spans="1:23" x14ac:dyDescent="0.25">
      <c r="A328" t="s">
        <v>50</v>
      </c>
      <c r="B328" t="s">
        <v>1099</v>
      </c>
      <c r="C328" t="s">
        <v>1080</v>
      </c>
      <c r="D328" s="6">
        <v>89550.030000000246</v>
      </c>
      <c r="E328" s="7">
        <f>D328+$Y$10</f>
        <v>83295.030000000246</v>
      </c>
      <c r="F328" s="8">
        <v>0</v>
      </c>
      <c r="G328" s="8">
        <v>0</v>
      </c>
      <c r="H328" s="8">
        <v>0</v>
      </c>
      <c r="I328" s="8">
        <v>0</v>
      </c>
      <c r="J328" s="8">
        <v>44219.471032296147</v>
      </c>
      <c r="K328" s="8">
        <v>-10883.87955375532</v>
      </c>
      <c r="L328" s="8">
        <v>44219.471032296147</v>
      </c>
      <c r="M328" s="8">
        <v>-10883.87955375532</v>
      </c>
      <c r="N328" s="8">
        <v>-110.0000000000001</v>
      </c>
      <c r="O328" s="8">
        <v>-110.0000000000001</v>
      </c>
      <c r="P328" s="8">
        <f>D328-F328/2</f>
        <v>89550.030000000246</v>
      </c>
      <c r="Q328" s="8">
        <f>D328+F328/2</f>
        <v>89550.030000000246</v>
      </c>
      <c r="R328" s="9">
        <f>J328*$AB$7+K328*$AC$7</f>
        <v>40990.283695280392</v>
      </c>
      <c r="S328" s="9">
        <f>K328*$AB$7-J328*$AC$7+$Z$8</f>
        <v>-19839.785661573111</v>
      </c>
      <c r="T328" s="9">
        <f>L328*$AB$7+M328*$AC$7</f>
        <v>40990.283695280392</v>
      </c>
      <c r="U328" s="9">
        <f>M328*$AB$7-L328*$AC$7+$Z$8</f>
        <v>-19839.785661573111</v>
      </c>
      <c r="V328" s="9">
        <f>N328+$Z$7</f>
        <v>-122.0000000000001</v>
      </c>
      <c r="W328" s="9">
        <f>O328+$Z$7</f>
        <v>-122.0000000000001</v>
      </c>
    </row>
    <row r="329" spans="1:23" x14ac:dyDescent="0.25">
      <c r="A329" t="s">
        <v>37</v>
      </c>
      <c r="B329" t="s">
        <v>467</v>
      </c>
      <c r="C329" t="s">
        <v>1787</v>
      </c>
      <c r="D329" s="6">
        <v>90077.530000000101</v>
      </c>
      <c r="E329" s="7">
        <f>D329+$Y$10</f>
        <v>83822.530000000101</v>
      </c>
      <c r="F329" s="8">
        <v>220</v>
      </c>
      <c r="G329" s="8">
        <v>0</v>
      </c>
      <c r="H329" s="8">
        <v>110</v>
      </c>
      <c r="I329" s="8">
        <v>110</v>
      </c>
      <c r="J329" s="8">
        <v>44065.717701943489</v>
      </c>
      <c r="K329" s="8">
        <v>-11271.98958422053</v>
      </c>
      <c r="L329" s="8">
        <v>43980.676701654302</v>
      </c>
      <c r="M329" s="8">
        <v>-11474.88864353282</v>
      </c>
      <c r="N329" s="8">
        <v>-112.74000000000009</v>
      </c>
      <c r="O329" s="8">
        <v>-112.74000000000009</v>
      </c>
      <c r="P329" s="8">
        <f>D329-F329/2</f>
        <v>89967.530000000101</v>
      </c>
      <c r="Q329" s="8">
        <f>D329+F329/2</f>
        <v>90187.530000000101</v>
      </c>
      <c r="R329" s="9">
        <f>J329*$AB$7+K329*$AC$7</f>
        <v>40759.197631433752</v>
      </c>
      <c r="S329" s="9">
        <f>K329*$AB$7-J329*$AC$7+$Z$8</f>
        <v>-20187.447441810898</v>
      </c>
      <c r="T329" s="9">
        <f>L329*$AB$7+M329*$AC$7</f>
        <v>40633.829894549926</v>
      </c>
      <c r="U329" s="9">
        <f>M329*$AB$7-L329*$AC$7+$Z$8</f>
        <v>-20368.231651709404</v>
      </c>
      <c r="V329" s="9">
        <f>N329+$Z$7</f>
        <v>-124.74000000000009</v>
      </c>
      <c r="W329" s="9">
        <f>O329+$Z$7</f>
        <v>-124.74000000000009</v>
      </c>
    </row>
    <row r="330" spans="1:23" x14ac:dyDescent="0.25">
      <c r="A330" t="s">
        <v>54</v>
      </c>
      <c r="B330" t="s">
        <v>468</v>
      </c>
      <c r="C330" t="s">
        <v>198</v>
      </c>
      <c r="D330" s="6">
        <v>90437.530000000101</v>
      </c>
      <c r="E330" s="7">
        <f>D330+$Y$10</f>
        <v>84182.530000000101</v>
      </c>
      <c r="F330" s="8">
        <v>140</v>
      </c>
      <c r="G330" s="8">
        <v>0.24</v>
      </c>
      <c r="H330" s="8">
        <v>70.000102351632648</v>
      </c>
      <c r="I330" s="8">
        <v>70.000102351632648</v>
      </c>
      <c r="J330" s="8">
        <v>43911.09770141769</v>
      </c>
      <c r="K330" s="8">
        <v>-11640.89696478834</v>
      </c>
      <c r="L330" s="8">
        <v>43857.251282327823</v>
      </c>
      <c r="M330" s="8">
        <v>-11770.127512619751</v>
      </c>
      <c r="N330" s="8">
        <v>-112.74000000000009</v>
      </c>
      <c r="O330" s="8">
        <v>-112.5000000000001</v>
      </c>
      <c r="P330" s="8">
        <f>D330-F330/2</f>
        <v>90367.530000000101</v>
      </c>
      <c r="Q330" s="8">
        <f>D330+F330/2</f>
        <v>90507.530000000101</v>
      </c>
      <c r="R330" s="9">
        <f>J330*$AB$7+K330*$AC$7</f>
        <v>40531.256291644975</v>
      </c>
      <c r="S330" s="9">
        <f>K330*$AB$7-J330*$AC$7+$Z$8</f>
        <v>-20516.146005262734</v>
      </c>
      <c r="T330" s="9">
        <f>L330*$AB$7+M330*$AC$7</f>
        <v>40451.718004299182</v>
      </c>
      <c r="U330" s="9">
        <f>M330*$AB$7-L330*$AC$7+$Z$8</f>
        <v>-20631.357255528088</v>
      </c>
      <c r="V330" s="9">
        <f>N330+$Z$7</f>
        <v>-124.74000000000009</v>
      </c>
      <c r="W330" s="9">
        <f>O330+$Z$7</f>
        <v>-124.5000000000001</v>
      </c>
    </row>
    <row r="331" spans="1:23" x14ac:dyDescent="0.25">
      <c r="A331" t="s">
        <v>37</v>
      </c>
      <c r="B331" t="s">
        <v>469</v>
      </c>
      <c r="C331" t="s">
        <v>1792</v>
      </c>
      <c r="D331" s="6">
        <v>90637.530000000115</v>
      </c>
      <c r="E331" s="7">
        <f>D331+$Y$10</f>
        <v>84382.530000000115</v>
      </c>
      <c r="F331" s="8">
        <v>220</v>
      </c>
      <c r="G331" s="8">
        <v>0</v>
      </c>
      <c r="H331" s="8">
        <v>110</v>
      </c>
      <c r="I331" s="8">
        <v>110</v>
      </c>
      <c r="J331" s="8">
        <v>43849.597613680533</v>
      </c>
      <c r="K331" s="8">
        <v>-11788.60510326998</v>
      </c>
      <c r="L331" s="8">
        <v>43765.407258560197</v>
      </c>
      <c r="M331" s="8">
        <v>-11991.85860042246</v>
      </c>
      <c r="N331" s="8">
        <v>-112.5000000000001</v>
      </c>
      <c r="O331" s="8">
        <v>-112.5000000000001</v>
      </c>
      <c r="P331" s="8">
        <f>D331-F331/2</f>
        <v>90527.530000000115</v>
      </c>
      <c r="Q331" s="8">
        <f>D331+F331/2</f>
        <v>90747.530000000115</v>
      </c>
      <c r="R331" s="9">
        <f>J331*$AB$7+K331*$AC$7</f>
        <v>40440.389879560695</v>
      </c>
      <c r="S331" s="9">
        <f>K331*$AB$7-J331*$AC$7+$Z$8</f>
        <v>-20647.839779300535</v>
      </c>
      <c r="T331" s="9">
        <f>L331*$AB$7+M331*$AC$7</f>
        <v>40315.780507437223</v>
      </c>
      <c r="U331" s="9">
        <f>M331*$AB$7-L331*$AC$7+$Z$8</f>
        <v>-20829.14754079737</v>
      </c>
      <c r="V331" s="9">
        <f>N331+$Z$7</f>
        <v>-124.5000000000001</v>
      </c>
      <c r="W331" s="9">
        <f>O331+$Z$7</f>
        <v>-124.5000000000001</v>
      </c>
    </row>
    <row r="332" spans="1:23" x14ac:dyDescent="0.25">
      <c r="A332" t="s">
        <v>54</v>
      </c>
      <c r="B332" t="s">
        <v>470</v>
      </c>
      <c r="C332" t="s">
        <v>197</v>
      </c>
      <c r="D332" s="6">
        <v>90827.530000000115</v>
      </c>
      <c r="E332" s="7">
        <f>D332+$Y$10</f>
        <v>84572.530000000115</v>
      </c>
      <c r="F332" s="8">
        <v>140</v>
      </c>
      <c r="G332" s="8">
        <v>0.24</v>
      </c>
      <c r="H332" s="8">
        <v>70.000102351632648</v>
      </c>
      <c r="I332" s="8">
        <v>70.000102351632648</v>
      </c>
      <c r="J332" s="8">
        <v>43761.580424236563</v>
      </c>
      <c r="K332" s="8">
        <v>-12001.09739574758</v>
      </c>
      <c r="L332" s="8">
        <v>43708.275795609567</v>
      </c>
      <c r="M332" s="8">
        <v>-12130.55236053668</v>
      </c>
      <c r="N332" s="8">
        <v>-112.5000000000001</v>
      </c>
      <c r="O332" s="8">
        <v>-112.2600000000001</v>
      </c>
      <c r="P332" s="8">
        <f>D332-F332/2</f>
        <v>90757.530000000115</v>
      </c>
      <c r="Q332" s="8">
        <f>D332+F332/2</f>
        <v>90897.530000000115</v>
      </c>
      <c r="R332" s="9">
        <f>J332*$AB$7+K332*$AC$7</f>
        <v>40310.116445067986</v>
      </c>
      <c r="S332" s="9">
        <f>K332*$AB$7-J332*$AC$7+$Z$8</f>
        <v>-20837.388802683599</v>
      </c>
      <c r="T332" s="9">
        <f>L332*$AB$7+M332*$AC$7</f>
        <v>40231.061449854424</v>
      </c>
      <c r="U332" s="9">
        <f>M332*$AB$7-L332*$AC$7+$Z$8</f>
        <v>-20952.932210428888</v>
      </c>
      <c r="V332" s="9">
        <f>N332+$Z$7</f>
        <v>-124.5000000000001</v>
      </c>
      <c r="W332" s="9">
        <f>O332+$Z$7</f>
        <v>-124.2600000000001</v>
      </c>
    </row>
    <row r="333" spans="1:23" x14ac:dyDescent="0.25">
      <c r="A333" t="s">
        <v>41</v>
      </c>
      <c r="B333" t="s">
        <v>471</v>
      </c>
      <c r="C333" t="s">
        <v>46</v>
      </c>
      <c r="D333" s="6">
        <v>90932.530000000115</v>
      </c>
      <c r="E333" s="7">
        <f>D333+$Y$10</f>
        <v>84677.530000000115</v>
      </c>
      <c r="F333" s="8">
        <v>25</v>
      </c>
      <c r="G333" s="8">
        <v>0</v>
      </c>
      <c r="H333" s="8">
        <v>12.5</v>
      </c>
      <c r="I333" s="8">
        <v>12.5</v>
      </c>
      <c r="J333" s="8">
        <v>43699.752567259857</v>
      </c>
      <c r="K333" s="8">
        <v>-12151.375534610261</v>
      </c>
      <c r="L333" s="8">
        <v>43690.282313537959</v>
      </c>
      <c r="M333" s="8">
        <v>-12174.512394692019</v>
      </c>
      <c r="N333" s="8">
        <v>-112.2600000000001</v>
      </c>
      <c r="O333" s="8">
        <v>-112.2600000000001</v>
      </c>
      <c r="P333" s="8">
        <f>D333-F333/2</f>
        <v>90920.030000000115</v>
      </c>
      <c r="Q333" s="8">
        <f>D333+F333/2</f>
        <v>90945.030000000115</v>
      </c>
      <c r="R333" s="9">
        <f>J333*$AB$7+K333*$AC$7</f>
        <v>40218.395093163817</v>
      </c>
      <c r="S333" s="9">
        <f>K333*$AB$7-J333*$AC$7+$Z$8</f>
        <v>-20971.528269371207</v>
      </c>
      <c r="T333" s="9">
        <f>L333*$AB$7+M333*$AC$7</f>
        <v>40204.321363507595</v>
      </c>
      <c r="U333" s="9">
        <f>M333*$AB$7-L333*$AC$7+$Z$8</f>
        <v>-20992.190557084905</v>
      </c>
      <c r="V333" s="9">
        <f>N333+$Z$7</f>
        <v>-124.2600000000001</v>
      </c>
      <c r="W333" s="9">
        <f>O333+$Z$7</f>
        <v>-124.2600000000001</v>
      </c>
    </row>
    <row r="334" spans="1:23" x14ac:dyDescent="0.25">
      <c r="A334" t="s">
        <v>37</v>
      </c>
      <c r="B334" t="s">
        <v>1832</v>
      </c>
      <c r="C334" t="s">
        <v>1815</v>
      </c>
      <c r="D334" s="6">
        <v>91002.530000000115</v>
      </c>
      <c r="E334" s="7">
        <f>D334+$Y$10</f>
        <v>84747.530000000115</v>
      </c>
      <c r="F334" s="8">
        <v>115</v>
      </c>
      <c r="G334" s="8">
        <v>0</v>
      </c>
      <c r="H334" s="8">
        <v>57.499999999999993</v>
      </c>
      <c r="I334" s="8">
        <v>57.499999999999993</v>
      </c>
      <c r="J334" s="8">
        <v>43690.282313537959</v>
      </c>
      <c r="K334" s="8">
        <v>-12174.512394692019</v>
      </c>
      <c r="L334" s="8">
        <v>43646.719146417207</v>
      </c>
      <c r="M334" s="8">
        <v>-12280.9419510681</v>
      </c>
      <c r="N334" s="8">
        <v>-112.2600000000001</v>
      </c>
      <c r="O334" s="8">
        <v>-112.2600000000001</v>
      </c>
      <c r="P334" s="8">
        <f>D334-F334/2</f>
        <v>90945.030000000115</v>
      </c>
      <c r="Q334" s="8">
        <f>D334+F334/2</f>
        <v>91060.030000000115</v>
      </c>
      <c r="R334" s="9">
        <f>J334*$AB$7+K334*$AC$7</f>
        <v>40204.321363507595</v>
      </c>
      <c r="S334" s="9">
        <f>K334*$AB$7-J334*$AC$7+$Z$8</f>
        <v>-20992.190557084905</v>
      </c>
      <c r="T334" s="9">
        <f>L334*$AB$7+M334*$AC$7</f>
        <v>40139.582207088926</v>
      </c>
      <c r="U334" s="9">
        <f>M334*$AB$7-L334*$AC$7+$Z$8</f>
        <v>-21087.237080567873</v>
      </c>
      <c r="V334" s="9">
        <f>N334+$Z$7</f>
        <v>-124.2600000000001</v>
      </c>
      <c r="W334" s="9">
        <f>O334+$Z$7</f>
        <v>-124.2600000000001</v>
      </c>
    </row>
    <row r="335" spans="1:23" x14ac:dyDescent="0.25">
      <c r="A335" t="s">
        <v>37</v>
      </c>
      <c r="B335" t="s">
        <v>472</v>
      </c>
      <c r="C335" t="s">
        <v>1791</v>
      </c>
      <c r="D335" s="6">
        <v>91187.530000000115</v>
      </c>
      <c r="E335" s="7">
        <f>D335+$Y$10</f>
        <v>84932.530000000115</v>
      </c>
      <c r="F335" s="8">
        <v>220</v>
      </c>
      <c r="G335" s="8">
        <v>0</v>
      </c>
      <c r="H335" s="8">
        <v>110</v>
      </c>
      <c r="I335" s="8">
        <v>110</v>
      </c>
      <c r="J335" s="8">
        <v>43640.089968811881</v>
      </c>
      <c r="K335" s="8">
        <v>-12297.137753125329</v>
      </c>
      <c r="L335" s="8">
        <v>43556.751736059159</v>
      </c>
      <c r="M335" s="8">
        <v>-12500.7421218448</v>
      </c>
      <c r="N335" s="8">
        <v>-112.2600000000001</v>
      </c>
      <c r="O335" s="8">
        <v>-112.2600000000001</v>
      </c>
      <c r="P335" s="8">
        <f>D335-F335/2</f>
        <v>91077.530000000115</v>
      </c>
      <c r="Q335" s="8">
        <f>D335+F335/2</f>
        <v>91297.530000000115</v>
      </c>
      <c r="R335" s="9">
        <f>J335*$AB$7+K335*$AC$7</f>
        <v>40129.730596329573</v>
      </c>
      <c r="S335" s="9">
        <f>K335*$AB$7-J335*$AC$7+$Z$8</f>
        <v>-21101.700681967461</v>
      </c>
      <c r="T335" s="9">
        <f>L335*$AB$7+M335*$AC$7</f>
        <v>40005.881775354756</v>
      </c>
      <c r="U335" s="9">
        <f>M335*$AB$7-L335*$AC$7+$Z$8</f>
        <v>-21283.528813847952</v>
      </c>
      <c r="V335" s="9">
        <f>N335+$Z$7</f>
        <v>-124.2600000000001</v>
      </c>
      <c r="W335" s="9">
        <f>O335+$Z$7</f>
        <v>-124.2600000000001</v>
      </c>
    </row>
    <row r="336" spans="1:23" x14ac:dyDescent="0.25">
      <c r="A336" t="s">
        <v>37</v>
      </c>
      <c r="B336" t="s">
        <v>1720</v>
      </c>
      <c r="C336" t="s">
        <v>1704</v>
      </c>
      <c r="D336" s="6">
        <v>91715.030000000115</v>
      </c>
      <c r="E336" s="7">
        <f>D336+$Y$10</f>
        <v>85460.030000000115</v>
      </c>
      <c r="F336" s="8">
        <v>775.00000000000011</v>
      </c>
      <c r="G336" s="8">
        <v>-5.48</v>
      </c>
      <c r="H336" s="8">
        <v>387.76848365843779</v>
      </c>
      <c r="I336" s="8">
        <v>387.76848365843779</v>
      </c>
      <c r="J336" s="8">
        <v>43545.387431592877</v>
      </c>
      <c r="K336" s="8">
        <v>-12528.50635394291</v>
      </c>
      <c r="L336" s="8">
        <v>43218.006055321399</v>
      </c>
      <c r="M336" s="8">
        <v>-13230.57798100304</v>
      </c>
      <c r="N336" s="8">
        <v>-112.2600000000001</v>
      </c>
      <c r="O336" s="8">
        <v>-117.74000000000009</v>
      </c>
      <c r="P336" s="8">
        <f>D336-F336/2</f>
        <v>91327.530000000115</v>
      </c>
      <c r="Q336" s="8">
        <f>D336+F336/2</f>
        <v>92102.530000000115</v>
      </c>
      <c r="R336" s="9">
        <f>J336*$AB$7+K336*$AC$7</f>
        <v>39988.99329976728</v>
      </c>
      <c r="S336" s="9">
        <f>K336*$AB$7-J336*$AC$7+$Z$8</f>
        <v>-21308.323559104378</v>
      </c>
      <c r="T336" s="9">
        <f>L336*$AB$7+M336*$AC$7</f>
        <v>39522.797092985151</v>
      </c>
      <c r="U336" s="9">
        <f>M336*$AB$7-L336*$AC$7+$Z$8</f>
        <v>-21926.986821173676</v>
      </c>
      <c r="V336" s="9">
        <f>N336+$Z$7</f>
        <v>-124.2600000000001</v>
      </c>
      <c r="W336" s="9">
        <f>O336+$Z$7</f>
        <v>-129.74000000000009</v>
      </c>
    </row>
    <row r="337" spans="1:23" x14ac:dyDescent="0.25">
      <c r="A337" t="s">
        <v>50</v>
      </c>
      <c r="B337" t="s">
        <v>1100</v>
      </c>
      <c r="C337" t="s">
        <v>1080</v>
      </c>
      <c r="D337" s="6">
        <v>91715.03000000029</v>
      </c>
      <c r="E337" s="7">
        <f>D337+$Y$10</f>
        <v>85460.03000000029</v>
      </c>
      <c r="F337" s="8">
        <v>0</v>
      </c>
      <c r="G337" s="8">
        <v>0</v>
      </c>
      <c r="H337" s="8">
        <v>0</v>
      </c>
      <c r="I337" s="8">
        <v>0</v>
      </c>
      <c r="J337" s="8">
        <v>43391.036524193107</v>
      </c>
      <c r="K337" s="8">
        <v>-12883.897378755621</v>
      </c>
      <c r="L337" s="8">
        <v>43391.036524193107</v>
      </c>
      <c r="M337" s="8">
        <v>-12883.897378755621</v>
      </c>
      <c r="N337" s="8">
        <v>-115.0000000000001</v>
      </c>
      <c r="O337" s="8">
        <v>-115.0000000000001</v>
      </c>
      <c r="P337" s="8">
        <f>D337-F337/2</f>
        <v>91715.03000000029</v>
      </c>
      <c r="Q337" s="8">
        <f>D337+F337/2</f>
        <v>91715.03000000029</v>
      </c>
      <c r="R337" s="9">
        <f>J337*$AB$7+K337*$AC$7</f>
        <v>39764.125381152844</v>
      </c>
      <c r="S337" s="9">
        <f>K337*$AB$7-J337*$AC$7+$Z$8</f>
        <v>-21623.857079210517</v>
      </c>
      <c r="T337" s="9">
        <f>L337*$AB$7+M337*$AC$7</f>
        <v>39764.125381152844</v>
      </c>
      <c r="U337" s="9">
        <f>M337*$AB$7-L337*$AC$7+$Z$8</f>
        <v>-21623.857079210517</v>
      </c>
      <c r="V337" s="9">
        <f>N337+$Z$7</f>
        <v>-127.0000000000001</v>
      </c>
      <c r="W337" s="9">
        <f>O337+$Z$7</f>
        <v>-127.0000000000001</v>
      </c>
    </row>
    <row r="338" spans="1:23" x14ac:dyDescent="0.25">
      <c r="A338" t="s">
        <v>37</v>
      </c>
      <c r="B338" t="s">
        <v>473</v>
      </c>
      <c r="C338" t="s">
        <v>1787</v>
      </c>
      <c r="D338" s="6">
        <v>92242.530000000115</v>
      </c>
      <c r="E338" s="7">
        <f>D338+$Y$10</f>
        <v>85987.530000000115</v>
      </c>
      <c r="F338" s="8">
        <v>220</v>
      </c>
      <c r="G338" s="8">
        <v>0</v>
      </c>
      <c r="H338" s="8">
        <v>110</v>
      </c>
      <c r="I338" s="8">
        <v>110</v>
      </c>
      <c r="J338" s="8">
        <v>43204.042253708809</v>
      </c>
      <c r="K338" s="8">
        <v>-13257.130047674469</v>
      </c>
      <c r="L338" s="8">
        <v>43101.641041883136</v>
      </c>
      <c r="M338" s="8">
        <v>-13451.845203264969</v>
      </c>
      <c r="N338" s="8">
        <v>-117.74000000000009</v>
      </c>
      <c r="O338" s="8">
        <v>-117.74000000000009</v>
      </c>
      <c r="P338" s="8">
        <f>D338-F338/2</f>
        <v>92132.530000000115</v>
      </c>
      <c r="Q338" s="8">
        <f>D338+F338/2</f>
        <v>92352.530000000115</v>
      </c>
      <c r="R338" s="9">
        <f>J338*$AB$7+K338*$AC$7</f>
        <v>39503.617948864317</v>
      </c>
      <c r="S338" s="9">
        <f>K338*$AB$7-J338*$AC$7+$Z$8</f>
        <v>-21950.055423879341</v>
      </c>
      <c r="T338" s="9">
        <f>L338*$AB$7+M338*$AC$7</f>
        <v>39362.970891978133</v>
      </c>
      <c r="U338" s="9">
        <f>M338*$AB$7-L338*$AC$7+$Z$8</f>
        <v>-22119.225177054235</v>
      </c>
      <c r="V338" s="9">
        <f>N338+$Z$7</f>
        <v>-129.74000000000009</v>
      </c>
      <c r="W338" s="9">
        <f>O338+$Z$7</f>
        <v>-129.74000000000009</v>
      </c>
    </row>
    <row r="339" spans="1:23" x14ac:dyDescent="0.25">
      <c r="A339" t="s">
        <v>54</v>
      </c>
      <c r="B339" t="s">
        <v>474</v>
      </c>
      <c r="C339" t="s">
        <v>198</v>
      </c>
      <c r="D339" s="6">
        <v>92602.530000000115</v>
      </c>
      <c r="E339" s="7">
        <f>D339+$Y$10</f>
        <v>86347.530000000115</v>
      </c>
      <c r="F339" s="8">
        <v>140</v>
      </c>
      <c r="G339" s="8">
        <v>0.24</v>
      </c>
      <c r="H339" s="8">
        <v>70.000102351632648</v>
      </c>
      <c r="I339" s="8">
        <v>70.000102351632648</v>
      </c>
      <c r="J339" s="8">
        <v>43017.858232207589</v>
      </c>
      <c r="K339" s="8">
        <v>-13611.157603293561</v>
      </c>
      <c r="L339" s="8">
        <v>42952.953530617102</v>
      </c>
      <c r="M339" s="8">
        <v>-13735.203365224619</v>
      </c>
      <c r="N339" s="8">
        <v>-117.74000000000009</v>
      </c>
      <c r="O339" s="8">
        <v>-117.5000000000001</v>
      </c>
      <c r="P339" s="8">
        <f>D339-F339/2</f>
        <v>92532.530000000115</v>
      </c>
      <c r="Q339" s="8">
        <f>D339+F339/2</f>
        <v>92672.530000000115</v>
      </c>
      <c r="R339" s="9">
        <f>J339*$AB$7+K339*$AC$7</f>
        <v>39247.896027253075</v>
      </c>
      <c r="S339" s="9">
        <f>K339*$AB$7-J339*$AC$7+$Z$8</f>
        <v>-22257.636793288242</v>
      </c>
      <c r="T339" s="9">
        <f>L339*$AB$7+M339*$AC$7</f>
        <v>39158.619085014143</v>
      </c>
      <c r="U339" s="9">
        <f>M339*$AB$7-L339*$AC$7+$Z$8</f>
        <v>-22365.477411452601</v>
      </c>
      <c r="V339" s="9">
        <f>N339+$Z$7</f>
        <v>-129.74000000000009</v>
      </c>
      <c r="W339" s="9">
        <f>O339+$Z$7</f>
        <v>-129.50000000000011</v>
      </c>
    </row>
    <row r="340" spans="1:23" x14ac:dyDescent="0.25">
      <c r="A340" t="s">
        <v>37</v>
      </c>
      <c r="B340" t="s">
        <v>475</v>
      </c>
      <c r="C340" t="s">
        <v>1788</v>
      </c>
      <c r="D340" s="6">
        <v>92802.53000000013</v>
      </c>
      <c r="E340" s="7">
        <f>D340+$Y$10</f>
        <v>86547.53000000013</v>
      </c>
      <c r="F340" s="8">
        <v>220</v>
      </c>
      <c r="G340" s="8">
        <v>0</v>
      </c>
      <c r="H340" s="8">
        <v>110</v>
      </c>
      <c r="I340" s="8">
        <v>110</v>
      </c>
      <c r="J340" s="8">
        <v>42943.718558352397</v>
      </c>
      <c r="K340" s="8">
        <v>-13752.943581888179</v>
      </c>
      <c r="L340" s="8">
        <v>42842.133863440693</v>
      </c>
      <c r="M340" s="8">
        <v>-13948.085965187391</v>
      </c>
      <c r="N340" s="8">
        <v>-117.5000000000001</v>
      </c>
      <c r="O340" s="8">
        <v>-117.5000000000001</v>
      </c>
      <c r="P340" s="8">
        <f>D340-F340/2</f>
        <v>92692.53000000013</v>
      </c>
      <c r="Q340" s="8">
        <f>D340+F340/2</f>
        <v>92912.53000000013</v>
      </c>
      <c r="R340" s="9">
        <f>J340*$AB$7+K340*$AC$7</f>
        <v>39145.897520608574</v>
      </c>
      <c r="S340" s="9">
        <f>K340*$AB$7-J340*$AC$7+$Z$8</f>
        <v>-22380.909903120351</v>
      </c>
      <c r="T340" s="9">
        <f>L340*$AB$7+M340*$AC$7</f>
        <v>39005.960312147472</v>
      </c>
      <c r="U340" s="9">
        <f>M340*$AB$7-L340*$AC$7+$Z$8</f>
        <v>-22550.667311465651</v>
      </c>
      <c r="V340" s="9">
        <f>N340+$Z$7</f>
        <v>-129.50000000000011</v>
      </c>
      <c r="W340" s="9">
        <f>O340+$Z$7</f>
        <v>-129.50000000000011</v>
      </c>
    </row>
    <row r="341" spans="1:23" x14ac:dyDescent="0.25">
      <c r="A341" t="s">
        <v>54</v>
      </c>
      <c r="B341" t="s">
        <v>476</v>
      </c>
      <c r="C341" t="s">
        <v>199</v>
      </c>
      <c r="D341" s="6">
        <v>92997.530000000144</v>
      </c>
      <c r="E341" s="7">
        <f>D341+$Y$10</f>
        <v>86742.530000000144</v>
      </c>
      <c r="F341" s="8">
        <v>150</v>
      </c>
      <c r="G341" s="8">
        <v>0.26</v>
      </c>
      <c r="H341" s="8">
        <v>75.000128701124865</v>
      </c>
      <c r="I341" s="8">
        <v>75.000128701124865</v>
      </c>
      <c r="J341" s="8">
        <v>42837.516377308333</v>
      </c>
      <c r="K341" s="8">
        <v>-13956.95607351917</v>
      </c>
      <c r="L341" s="8">
        <v>42768.556207075599</v>
      </c>
      <c r="M341" s="8">
        <v>-14090.16439274601</v>
      </c>
      <c r="N341" s="8">
        <v>-117.5000000000001</v>
      </c>
      <c r="O341" s="8">
        <v>-117.24000000000009</v>
      </c>
      <c r="P341" s="8">
        <f>D341-F341/2</f>
        <v>92922.530000000144</v>
      </c>
      <c r="Q341" s="8">
        <f>D341+F341/2</f>
        <v>93072.530000000144</v>
      </c>
      <c r="R341" s="9">
        <f>J341*$AB$7+K341*$AC$7</f>
        <v>38999.599529944688</v>
      </c>
      <c r="S341" s="9">
        <f>K341*$AB$7-J341*$AC$7+$Z$8</f>
        <v>-22558.383557299527</v>
      </c>
      <c r="T341" s="9">
        <f>L341*$AB$7+M341*$AC$7</f>
        <v>38904.450738003899</v>
      </c>
      <c r="U341" s="9">
        <f>M341*$AB$7-L341*$AC$7+$Z$8</f>
        <v>-22674.343329556876</v>
      </c>
      <c r="V341" s="9">
        <f>N341+$Z$7</f>
        <v>-129.50000000000011</v>
      </c>
      <c r="W341" s="9">
        <f>O341+$Z$7</f>
        <v>-129.24000000000009</v>
      </c>
    </row>
    <row r="342" spans="1:23" x14ac:dyDescent="0.25">
      <c r="A342" t="s">
        <v>41</v>
      </c>
      <c r="B342" t="s">
        <v>477</v>
      </c>
      <c r="C342" t="s">
        <v>46</v>
      </c>
      <c r="D342" s="6">
        <v>93107.530000000144</v>
      </c>
      <c r="E342" s="7">
        <f>D342+$Y$10</f>
        <v>86852.530000000144</v>
      </c>
      <c r="F342" s="8">
        <v>25</v>
      </c>
      <c r="G342" s="8">
        <v>0</v>
      </c>
      <c r="H342" s="8">
        <v>12.5</v>
      </c>
      <c r="I342" s="8">
        <v>12.5</v>
      </c>
      <c r="J342" s="8">
        <v>42758.25753530451</v>
      </c>
      <c r="K342" s="8">
        <v>-14110.169076191431</v>
      </c>
      <c r="L342" s="8">
        <v>42746.814566669971</v>
      </c>
      <c r="M342" s="8">
        <v>-14132.396502241891</v>
      </c>
      <c r="N342" s="8">
        <v>-117.24000000000009</v>
      </c>
      <c r="O342" s="8">
        <v>-117.24000000000009</v>
      </c>
      <c r="P342" s="8">
        <f>D342-F342/2</f>
        <v>93095.030000000144</v>
      </c>
      <c r="Q342" s="8">
        <f>D342+F342/2</f>
        <v>93120.030000000144</v>
      </c>
      <c r="R342" s="9">
        <f>J342*$AB$7+K342*$AC$7</f>
        <v>38890.217909360857</v>
      </c>
      <c r="S342" s="9">
        <f>K342*$AB$7-J342*$AC$7+$Z$8</f>
        <v>-22691.769648411348</v>
      </c>
      <c r="T342" s="9">
        <f>L342*$AB$7+M342*$AC$7</f>
        <v>38874.403655313028</v>
      </c>
      <c r="U342" s="9">
        <f>M342*$AB$7-L342*$AC$7+$Z$8</f>
        <v>-22711.132224916313</v>
      </c>
      <c r="V342" s="9">
        <f>N342+$Z$7</f>
        <v>-129.24000000000009</v>
      </c>
      <c r="W342" s="9">
        <f>O342+$Z$7</f>
        <v>-129.24000000000009</v>
      </c>
    </row>
    <row r="343" spans="1:23" x14ac:dyDescent="0.25">
      <c r="A343" t="s">
        <v>37</v>
      </c>
      <c r="B343" t="s">
        <v>1808</v>
      </c>
      <c r="C343" t="s">
        <v>1815</v>
      </c>
      <c r="D343" s="6">
        <v>93177.530000000144</v>
      </c>
      <c r="E343" s="7">
        <f>D343+$Y$10</f>
        <v>86922.530000000144</v>
      </c>
      <c r="F343" s="8">
        <v>115</v>
      </c>
      <c r="G343" s="8">
        <v>0</v>
      </c>
      <c r="H343" s="8">
        <v>57.499999999999993</v>
      </c>
      <c r="I343" s="8">
        <v>57.499999999999993</v>
      </c>
      <c r="J343" s="8">
        <v>42746.814566669971</v>
      </c>
      <c r="K343" s="8">
        <v>-14132.396502241891</v>
      </c>
      <c r="L343" s="8">
        <v>42694.176910951079</v>
      </c>
      <c r="M343" s="8">
        <v>-14234.642662074029</v>
      </c>
      <c r="N343" s="8">
        <v>-117.24000000000009</v>
      </c>
      <c r="O343" s="8">
        <v>-117.24000000000009</v>
      </c>
      <c r="P343" s="8">
        <f>D343-F343/2</f>
        <v>93120.030000000144</v>
      </c>
      <c r="Q343" s="8">
        <f>D343+F343/2</f>
        <v>93235.030000000144</v>
      </c>
      <c r="R343" s="9">
        <f>J343*$AB$7+K343*$AC$7</f>
        <v>38874.403655313028</v>
      </c>
      <c r="S343" s="9">
        <f>K343*$AB$7-J343*$AC$7+$Z$8</f>
        <v>-22711.132224916313</v>
      </c>
      <c r="T343" s="9">
        <f>L343*$AB$7+M343*$AC$7</f>
        <v>38801.658086693024</v>
      </c>
      <c r="U343" s="9">
        <f>M343*$AB$7-L343*$AC$7+$Z$8</f>
        <v>-22800.200076839166</v>
      </c>
      <c r="V343" s="9">
        <f>N343+$Z$7</f>
        <v>-129.24000000000009</v>
      </c>
      <c r="W343" s="9">
        <f>O343+$Z$7</f>
        <v>-129.24000000000009</v>
      </c>
    </row>
    <row r="344" spans="1:23" x14ac:dyDescent="0.25">
      <c r="A344" t="s">
        <v>54</v>
      </c>
      <c r="B344" t="s">
        <v>478</v>
      </c>
      <c r="C344" t="s">
        <v>200</v>
      </c>
      <c r="D344" s="6">
        <v>93502.03000000013</v>
      </c>
      <c r="E344" s="7">
        <f>D344+$Y$10</f>
        <v>87247.03000000013</v>
      </c>
      <c r="F344" s="8">
        <v>240</v>
      </c>
      <c r="G344" s="8">
        <v>-1</v>
      </c>
      <c r="H344" s="8">
        <v>120.0030462669925</v>
      </c>
      <c r="I344" s="8">
        <v>120.0030462669925</v>
      </c>
      <c r="J344" s="8">
        <v>42626.892255379971</v>
      </c>
      <c r="K344" s="8">
        <v>-14365.33992725077</v>
      </c>
      <c r="L344" s="8">
        <v>42515.183260346254</v>
      </c>
      <c r="M344" s="8">
        <v>-14577.753764558471</v>
      </c>
      <c r="N344" s="8">
        <v>-117.24000000000009</v>
      </c>
      <c r="O344" s="8">
        <v>-118.24000000000009</v>
      </c>
      <c r="P344" s="8">
        <f>D344-F344/2</f>
        <v>93382.03000000013</v>
      </c>
      <c r="Q344" s="8">
        <f>D344+F344/2</f>
        <v>93622.03000000013</v>
      </c>
      <c r="R344" s="9">
        <f>J344*$AB$7+K344*$AC$7</f>
        <v>38708.670272891788</v>
      </c>
      <c r="S344" s="9">
        <f>K344*$AB$7-J344*$AC$7+$Z$8</f>
        <v>-22914.052026688383</v>
      </c>
      <c r="T344" s="9">
        <f>L344*$AB$7+M344*$AC$7</f>
        <v>38555.239067351438</v>
      </c>
      <c r="U344" s="9">
        <f>M344*$AB$7-L344*$AC$7+$Z$8</f>
        <v>-23098.598505976559</v>
      </c>
      <c r="V344" s="9">
        <f>N344+$Z$7</f>
        <v>-129.24000000000009</v>
      </c>
      <c r="W344" s="9">
        <f>O344+$Z$7</f>
        <v>-130.24000000000009</v>
      </c>
    </row>
    <row r="345" spans="1:23" x14ac:dyDescent="0.25">
      <c r="A345" t="s">
        <v>37</v>
      </c>
      <c r="B345" t="s">
        <v>479</v>
      </c>
      <c r="C345" t="s">
        <v>53</v>
      </c>
      <c r="D345" s="6">
        <v>93702.03000000013</v>
      </c>
      <c r="E345" s="7">
        <f>D345+$Y$10</f>
        <v>87447.03000000013</v>
      </c>
      <c r="F345" s="8">
        <v>140</v>
      </c>
      <c r="G345" s="8">
        <v>0</v>
      </c>
      <c r="H345" s="8">
        <v>70</v>
      </c>
      <c r="I345" s="8">
        <v>70</v>
      </c>
      <c r="J345" s="8">
        <v>42510.451601190864</v>
      </c>
      <c r="K345" s="8">
        <v>-14586.563497905019</v>
      </c>
      <c r="L345" s="8">
        <v>42444.208373015361</v>
      </c>
      <c r="M345" s="8">
        <v>-14709.899764756619</v>
      </c>
      <c r="N345" s="8">
        <v>-118.24000000000009</v>
      </c>
      <c r="O345" s="8">
        <v>-118.24000000000009</v>
      </c>
      <c r="P345" s="8">
        <f>D345-F345/2</f>
        <v>93632.03000000013</v>
      </c>
      <c r="Q345" s="8">
        <f>D345+F345/2</f>
        <v>93772.03000000013</v>
      </c>
      <c r="R345" s="9">
        <f>J345*$AB$7+K345*$AC$7</f>
        <v>38548.779159745369</v>
      </c>
      <c r="S345" s="9">
        <f>K345*$AB$7-J345*$AC$7+$Z$8</f>
        <v>-23106.23195825722</v>
      </c>
      <c r="T345" s="9">
        <f>L345*$AB$7+M345*$AC$7</f>
        <v>38458.340453260374</v>
      </c>
      <c r="U345" s="9">
        <f>M345*$AB$7-L345*$AC$7+$Z$8</f>
        <v>-23213.100290186383</v>
      </c>
      <c r="V345" s="9">
        <f>N345+$Z$7</f>
        <v>-130.24000000000009</v>
      </c>
      <c r="W345" s="9">
        <f>O345+$Z$7</f>
        <v>-130.24000000000009</v>
      </c>
    </row>
    <row r="346" spans="1:23" x14ac:dyDescent="0.25">
      <c r="A346" t="s">
        <v>37</v>
      </c>
      <c r="B346" t="s">
        <v>480</v>
      </c>
      <c r="C346" t="s">
        <v>58</v>
      </c>
      <c r="D346" s="6">
        <v>93903.280000000144</v>
      </c>
      <c r="E346" s="7">
        <f>D346+$Y$10</f>
        <v>87648.280000000144</v>
      </c>
      <c r="F346" s="8">
        <v>242.5</v>
      </c>
      <c r="G346" s="8">
        <v>-1.76</v>
      </c>
      <c r="H346" s="8">
        <v>121.2595395645824</v>
      </c>
      <c r="I346" s="8">
        <v>121.259530473635</v>
      </c>
      <c r="J346" s="8">
        <v>42439.476713859971</v>
      </c>
      <c r="K346" s="8">
        <v>-14718.709498103161</v>
      </c>
      <c r="L346" s="8">
        <v>42321.47106756721</v>
      </c>
      <c r="M346" s="8">
        <v>-14930.549752873159</v>
      </c>
      <c r="N346" s="8">
        <v>-118.24000000000009</v>
      </c>
      <c r="O346" s="8">
        <v>-120.0000000000001</v>
      </c>
      <c r="P346" s="8">
        <f>D346-F346/2</f>
        <v>93782.030000000144</v>
      </c>
      <c r="Q346" s="8">
        <f>D346+F346/2</f>
        <v>94024.530000000144</v>
      </c>
      <c r="R346" s="9">
        <f>J346*$AB$7+K346*$AC$7</f>
        <v>38451.880545654305</v>
      </c>
      <c r="S346" s="9">
        <f>K346*$AB$7-J346*$AC$7+$Z$8</f>
        <v>-23220.733742467033</v>
      </c>
      <c r="T346" s="9">
        <f>L346*$AB$7+M346*$AC$7</f>
        <v>38292.409540307504</v>
      </c>
      <c r="U346" s="9">
        <f>M346*$AB$7-L346*$AC$7+$Z$8</f>
        <v>-23403.410025962377</v>
      </c>
      <c r="V346" s="9">
        <f>N346+$Z$7</f>
        <v>-130.24000000000009</v>
      </c>
      <c r="W346" s="9">
        <f>O346+$Z$7</f>
        <v>-132.00000000000011</v>
      </c>
    </row>
    <row r="347" spans="1:23" x14ac:dyDescent="0.25">
      <c r="A347" t="s">
        <v>50</v>
      </c>
      <c r="B347" t="s">
        <v>481</v>
      </c>
      <c r="C347" t="s">
        <v>51</v>
      </c>
      <c r="D347" s="6">
        <v>94010.751600000352</v>
      </c>
      <c r="E347" s="7">
        <f>D347+$Y$10</f>
        <v>87755.751600000352</v>
      </c>
      <c r="F347" s="8">
        <v>0</v>
      </c>
      <c r="G347" s="8">
        <v>0</v>
      </c>
      <c r="H347" s="8">
        <v>0</v>
      </c>
      <c r="I347" s="8">
        <v>0</v>
      </c>
      <c r="J347" s="8">
        <v>42328.349851050109</v>
      </c>
      <c r="K347" s="8">
        <v>-14918.61130254807</v>
      </c>
      <c r="L347" s="8">
        <v>42328.349851050109</v>
      </c>
      <c r="M347" s="8">
        <v>-14918.61130254807</v>
      </c>
      <c r="N347" s="8">
        <v>-119.90000000000011</v>
      </c>
      <c r="O347" s="8">
        <v>-119.90000000000011</v>
      </c>
      <c r="P347" s="8">
        <f>D347-F347/2</f>
        <v>94010.751600000352</v>
      </c>
      <c r="Q347" s="8">
        <f>D347+F347/2</f>
        <v>94010.751600000352</v>
      </c>
      <c r="R347" s="9">
        <f>J347*$AB$7+K347*$AC$7</f>
        <v>38301.620149260096</v>
      </c>
      <c r="S347" s="9">
        <f>K347*$AB$7-J347*$AC$7+$Z$8</f>
        <v>-23393.162638925111</v>
      </c>
      <c r="T347" s="9">
        <f>L347*$AB$7+M347*$AC$7</f>
        <v>38301.620149260096</v>
      </c>
      <c r="U347" s="9">
        <f>M347*$AB$7-L347*$AC$7+$Z$8</f>
        <v>-23393.162638925111</v>
      </c>
      <c r="V347" s="9">
        <f>N347+$Z$7</f>
        <v>-131.90000000000009</v>
      </c>
      <c r="W347" s="9">
        <f>O347+$Z$7</f>
        <v>-131.90000000000009</v>
      </c>
    </row>
    <row r="348" spans="1:23" x14ac:dyDescent="0.25">
      <c r="A348" t="s">
        <v>37</v>
      </c>
      <c r="B348" t="s">
        <v>482</v>
      </c>
      <c r="C348" t="s">
        <v>55</v>
      </c>
      <c r="D348" s="6">
        <v>94345.03000000013</v>
      </c>
      <c r="E348" s="7">
        <f>D348+$Y$10</f>
        <v>88090.03000000013</v>
      </c>
      <c r="F348" s="8">
        <v>230</v>
      </c>
      <c r="G348" s="8">
        <v>0</v>
      </c>
      <c r="H348" s="8">
        <v>115</v>
      </c>
      <c r="I348" s="8">
        <v>115</v>
      </c>
      <c r="J348" s="8">
        <v>42218.72106756721</v>
      </c>
      <c r="K348" s="8">
        <v>-15108.517973350859</v>
      </c>
      <c r="L348" s="8">
        <v>42103.72106756721</v>
      </c>
      <c r="M348" s="8">
        <v>-15307.703816221279</v>
      </c>
      <c r="N348" s="8">
        <v>-120.0000000000001</v>
      </c>
      <c r="O348" s="8">
        <v>-120.0000000000001</v>
      </c>
      <c r="P348" s="8">
        <f>D348-F348/2</f>
        <v>94230.03000000013</v>
      </c>
      <c r="Q348" s="8">
        <f>D348+F348/2</f>
        <v>94460.03000000013</v>
      </c>
      <c r="R348" s="9">
        <f>J348*$AB$7+K348*$AC$7</f>
        <v>38154.903200700755</v>
      </c>
      <c r="S348" s="9">
        <f>K348*$AB$7-J348*$AC$7+$Z$8</f>
        <v>-23556.126287597981</v>
      </c>
      <c r="T348" s="9">
        <f>L348*$AB$7+M348*$AC$7</f>
        <v>38001.003161238223</v>
      </c>
      <c r="U348" s="9">
        <f>M348*$AB$7-L348*$AC$7+$Z$8</f>
        <v>-23727.049597457779</v>
      </c>
      <c r="V348" s="9">
        <f>N348+$Z$7</f>
        <v>-132.00000000000011</v>
      </c>
      <c r="W348" s="9">
        <f>O348+$Z$7</f>
        <v>-132.00000000000011</v>
      </c>
    </row>
    <row r="349" spans="1:23" x14ac:dyDescent="0.25">
      <c r="A349" t="s">
        <v>37</v>
      </c>
      <c r="B349" t="s">
        <v>483</v>
      </c>
      <c r="C349" t="s">
        <v>59</v>
      </c>
      <c r="D349" s="6">
        <v>94555.030000000144</v>
      </c>
      <c r="E349" s="7">
        <f>D349+$Y$10</f>
        <v>88300.030000000144</v>
      </c>
      <c r="F349" s="8">
        <v>170</v>
      </c>
      <c r="G349" s="8">
        <v>0</v>
      </c>
      <c r="H349" s="8">
        <v>85</v>
      </c>
      <c r="I349" s="8">
        <v>85</v>
      </c>
      <c r="J349" s="8">
        <v>42098.72106756721</v>
      </c>
      <c r="K349" s="8">
        <v>-15316.364070259129</v>
      </c>
      <c r="L349" s="8">
        <v>42013.72106756721</v>
      </c>
      <c r="M349" s="8">
        <v>-15463.588388902481</v>
      </c>
      <c r="N349" s="8">
        <v>-120.0000000000001</v>
      </c>
      <c r="O349" s="8">
        <v>-120.0000000000001</v>
      </c>
      <c r="P349" s="8">
        <f>D349-F349/2</f>
        <v>94470.030000000144</v>
      </c>
      <c r="Q349" s="8">
        <f>D349+F349/2</f>
        <v>94640.030000000144</v>
      </c>
      <c r="R349" s="9">
        <f>J349*$AB$7+K349*$AC$7</f>
        <v>37994.31185517463</v>
      </c>
      <c r="S349" s="9">
        <f>K349*$AB$7-J349*$AC$7+$Z$8</f>
        <v>-23734.48104571256</v>
      </c>
      <c r="T349" s="9">
        <f>L349*$AB$7+M349*$AC$7</f>
        <v>37880.559652093631</v>
      </c>
      <c r="U349" s="9">
        <f>M349*$AB$7-L349*$AC$7+$Z$8</f>
        <v>-23860.815666043713</v>
      </c>
      <c r="V349" s="9">
        <f>N349+$Z$7</f>
        <v>-132.00000000000011</v>
      </c>
      <c r="W349" s="9">
        <f>O349+$Z$7</f>
        <v>-132.00000000000011</v>
      </c>
    </row>
    <row r="350" spans="1:23" x14ac:dyDescent="0.25">
      <c r="A350" t="s">
        <v>37</v>
      </c>
      <c r="B350" t="s">
        <v>484</v>
      </c>
      <c r="C350" t="s">
        <v>55</v>
      </c>
      <c r="D350" s="6">
        <v>94765.030000000144</v>
      </c>
      <c r="E350" s="7">
        <f>D350+$Y$10</f>
        <v>88510.030000000144</v>
      </c>
      <c r="F350" s="8">
        <v>230</v>
      </c>
      <c r="G350" s="8">
        <v>0</v>
      </c>
      <c r="H350" s="8">
        <v>115</v>
      </c>
      <c r="I350" s="8">
        <v>115</v>
      </c>
      <c r="J350" s="8">
        <v>42008.72106756721</v>
      </c>
      <c r="K350" s="8">
        <v>-15472.248642940331</v>
      </c>
      <c r="L350" s="8">
        <v>41893.72106756721</v>
      </c>
      <c r="M350" s="8">
        <v>-15671.434485810751</v>
      </c>
      <c r="N350" s="8">
        <v>-120.0000000000001</v>
      </c>
      <c r="O350" s="8">
        <v>-120.0000000000001</v>
      </c>
      <c r="P350" s="8">
        <f>D350-F350/2</f>
        <v>94650.030000000144</v>
      </c>
      <c r="Q350" s="8">
        <f>D350+F350/2</f>
        <v>94880.030000000144</v>
      </c>
      <c r="R350" s="9">
        <f>J350*$AB$7+K350*$AC$7</f>
        <v>37873.868346030038</v>
      </c>
      <c r="S350" s="9">
        <f>K350*$AB$7-J350*$AC$7+$Z$8</f>
        <v>-23868.247114298494</v>
      </c>
      <c r="T350" s="9">
        <f>L350*$AB$7+M350*$AC$7</f>
        <v>37719.968306567505</v>
      </c>
      <c r="U350" s="9">
        <f>M350*$AB$7-L350*$AC$7+$Z$8</f>
        <v>-24039.170424158292</v>
      </c>
      <c r="V350" s="9">
        <f>N350+$Z$7</f>
        <v>-132.00000000000011</v>
      </c>
      <c r="W350" s="9">
        <f>O350+$Z$7</f>
        <v>-132.00000000000011</v>
      </c>
    </row>
    <row r="351" spans="1:23" x14ac:dyDescent="0.25">
      <c r="A351" t="s">
        <v>37</v>
      </c>
      <c r="B351" t="s">
        <v>485</v>
      </c>
      <c r="C351" t="s">
        <v>59</v>
      </c>
      <c r="D351" s="6">
        <v>94975.030000000144</v>
      </c>
      <c r="E351" s="7">
        <f>D351+$Y$10</f>
        <v>88720.030000000144</v>
      </c>
      <c r="F351" s="8">
        <v>170</v>
      </c>
      <c r="G351" s="8">
        <v>0</v>
      </c>
      <c r="H351" s="8">
        <v>85</v>
      </c>
      <c r="I351" s="8">
        <v>85</v>
      </c>
      <c r="J351" s="8">
        <v>41888.72106756721</v>
      </c>
      <c r="K351" s="8">
        <v>-15680.094739848601</v>
      </c>
      <c r="L351" s="8">
        <v>41803.72106756721</v>
      </c>
      <c r="M351" s="8">
        <v>-15827.31905849195</v>
      </c>
      <c r="N351" s="8">
        <v>-120.0000000000001</v>
      </c>
      <c r="O351" s="8">
        <v>-120.0000000000001</v>
      </c>
      <c r="P351" s="8">
        <f>D351-F351/2</f>
        <v>94890.030000000144</v>
      </c>
      <c r="Q351" s="8">
        <f>D351+F351/2</f>
        <v>95060.030000000144</v>
      </c>
      <c r="R351" s="9">
        <f>J351*$AB$7+K351*$AC$7</f>
        <v>37713.277000503913</v>
      </c>
      <c r="S351" s="9">
        <f>K351*$AB$7-J351*$AC$7+$Z$8</f>
        <v>-24046.60187241307</v>
      </c>
      <c r="T351" s="9">
        <f>L351*$AB$7+M351*$AC$7</f>
        <v>37599.524797422899</v>
      </c>
      <c r="U351" s="9">
        <f>M351*$AB$7-L351*$AC$7+$Z$8</f>
        <v>-24172.936492744222</v>
      </c>
      <c r="V351" s="9">
        <f>N351+$Z$7</f>
        <v>-132.00000000000011</v>
      </c>
      <c r="W351" s="9">
        <f>O351+$Z$7</f>
        <v>-132.00000000000011</v>
      </c>
    </row>
    <row r="352" spans="1:23" x14ac:dyDescent="0.25">
      <c r="A352" t="s">
        <v>37</v>
      </c>
      <c r="B352" t="s">
        <v>486</v>
      </c>
      <c r="C352" t="s">
        <v>55</v>
      </c>
      <c r="D352" s="6">
        <v>95185.030000000144</v>
      </c>
      <c r="E352" s="7">
        <f>D352+$Y$10</f>
        <v>88930.030000000144</v>
      </c>
      <c r="F352" s="8">
        <v>230</v>
      </c>
      <c r="G352" s="8">
        <v>0</v>
      </c>
      <c r="H352" s="8">
        <v>115</v>
      </c>
      <c r="I352" s="8">
        <v>115</v>
      </c>
      <c r="J352" s="8">
        <v>41798.72106756721</v>
      </c>
      <c r="K352" s="8">
        <v>-15835.979312529789</v>
      </c>
      <c r="L352" s="8">
        <v>41683.72106756721</v>
      </c>
      <c r="M352" s="8">
        <v>-16035.16515540022</v>
      </c>
      <c r="N352" s="8">
        <v>-120.0000000000001</v>
      </c>
      <c r="O352" s="8">
        <v>-120.0000000000001</v>
      </c>
      <c r="P352" s="8">
        <f>D352-F352/2</f>
        <v>95070.030000000144</v>
      </c>
      <c r="Q352" s="8">
        <f>D352+F352/2</f>
        <v>95300.030000000144</v>
      </c>
      <c r="R352" s="9">
        <f>J352*$AB$7+K352*$AC$7</f>
        <v>37592.833491359313</v>
      </c>
      <c r="S352" s="9">
        <f>K352*$AB$7-J352*$AC$7+$Z$8</f>
        <v>-24180.367940998993</v>
      </c>
      <c r="T352" s="9">
        <f>L352*$AB$7+M352*$AC$7</f>
        <v>37438.933451896773</v>
      </c>
      <c r="U352" s="9">
        <f>M352*$AB$7-L352*$AC$7+$Z$8</f>
        <v>-24351.291250858805</v>
      </c>
      <c r="V352" s="9">
        <f>N352+$Z$7</f>
        <v>-132.00000000000011</v>
      </c>
      <c r="W352" s="9">
        <f>O352+$Z$7</f>
        <v>-132.00000000000011</v>
      </c>
    </row>
    <row r="353" spans="1:23" x14ac:dyDescent="0.25">
      <c r="A353" t="s">
        <v>37</v>
      </c>
      <c r="B353" t="s">
        <v>487</v>
      </c>
      <c r="C353" t="s">
        <v>60</v>
      </c>
      <c r="D353" s="6">
        <v>95415.030000000144</v>
      </c>
      <c r="E353" s="7">
        <f>D353+$Y$10</f>
        <v>89160.030000000144</v>
      </c>
      <c r="F353" s="8">
        <v>210</v>
      </c>
      <c r="G353" s="8">
        <v>0</v>
      </c>
      <c r="H353" s="8">
        <v>105</v>
      </c>
      <c r="I353" s="8">
        <v>105</v>
      </c>
      <c r="J353" s="8">
        <v>41678.72106756721</v>
      </c>
      <c r="K353" s="8">
        <v>-16043.825409438061</v>
      </c>
      <c r="L353" s="8">
        <v>41573.72106756721</v>
      </c>
      <c r="M353" s="8">
        <v>-16225.69074423279</v>
      </c>
      <c r="N353" s="8">
        <v>-120.0000000000001</v>
      </c>
      <c r="O353" s="8">
        <v>-120.0000000000001</v>
      </c>
      <c r="P353" s="8">
        <f>D353-F353/2</f>
        <v>95310.030000000144</v>
      </c>
      <c r="Q353" s="8">
        <f>D353+F353/2</f>
        <v>95520.030000000144</v>
      </c>
      <c r="R353" s="9">
        <f>J353*$AB$7+K353*$AC$7</f>
        <v>37432.242145833188</v>
      </c>
      <c r="S353" s="9">
        <f>K353*$AB$7-J353*$AC$7+$Z$8</f>
        <v>-24358.722699113576</v>
      </c>
      <c r="T353" s="9">
        <f>L353*$AB$7+M353*$AC$7</f>
        <v>37291.724718497833</v>
      </c>
      <c r="U353" s="9">
        <f>M353*$AB$7-L353*$AC$7+$Z$8</f>
        <v>-24514.783112463825</v>
      </c>
      <c r="V353" s="9">
        <f>N353+$Z$7</f>
        <v>-132.00000000000011</v>
      </c>
      <c r="W353" s="9">
        <f>O353+$Z$7</f>
        <v>-132.00000000000011</v>
      </c>
    </row>
    <row r="354" spans="1:23" x14ac:dyDescent="0.25">
      <c r="A354" t="s">
        <v>41</v>
      </c>
      <c r="B354" t="s">
        <v>488</v>
      </c>
      <c r="C354" t="s">
        <v>46</v>
      </c>
      <c r="D354" s="6">
        <v>95555.030000000144</v>
      </c>
      <c r="E354" s="7">
        <f>D354+$Y$10</f>
        <v>89300.030000000144</v>
      </c>
      <c r="F354" s="8">
        <v>25</v>
      </c>
      <c r="G354" s="8">
        <v>0</v>
      </c>
      <c r="H354" s="8">
        <v>12.5</v>
      </c>
      <c r="I354" s="8">
        <v>12.5</v>
      </c>
      <c r="J354" s="8">
        <v>41562.47106756721</v>
      </c>
      <c r="K354" s="8">
        <v>-16245.176315817949</v>
      </c>
      <c r="L354" s="8">
        <v>41549.97106756721</v>
      </c>
      <c r="M354" s="8">
        <v>-16266.826950912549</v>
      </c>
      <c r="N354" s="8">
        <v>-120.0000000000001</v>
      </c>
      <c r="O354" s="8">
        <v>-120.0000000000001</v>
      </c>
      <c r="P354" s="8">
        <f>D354-F354/2</f>
        <v>95542.530000000144</v>
      </c>
      <c r="Q354" s="8">
        <f>D354+F354/2</f>
        <v>95567.530000000144</v>
      </c>
      <c r="R354" s="9">
        <f>J354*$AB$7+K354*$AC$7</f>
        <v>37276.669279854752</v>
      </c>
      <c r="S354" s="9">
        <f>K354*$AB$7-J354*$AC$7+$Z$8</f>
        <v>-24531.503871037072</v>
      </c>
      <c r="T354" s="9">
        <f>L354*$AB$7+M354*$AC$7</f>
        <v>37259.941014695782</v>
      </c>
      <c r="U354" s="9">
        <f>M354*$AB$7-L354*$AC$7+$Z$8</f>
        <v>-24550.082491673995</v>
      </c>
      <c r="V354" s="9">
        <f>N354+$Z$7</f>
        <v>-132.00000000000011</v>
      </c>
      <c r="W354" s="9">
        <f>O354+$Z$7</f>
        <v>-132.00000000000011</v>
      </c>
    </row>
    <row r="355" spans="1:23" x14ac:dyDescent="0.25">
      <c r="A355" t="s">
        <v>37</v>
      </c>
      <c r="B355" t="s">
        <v>489</v>
      </c>
      <c r="C355" t="s">
        <v>47</v>
      </c>
      <c r="D355" s="6">
        <v>95620.030000000144</v>
      </c>
      <c r="E355" s="7">
        <f>D355+$Y$10</f>
        <v>89365.030000000144</v>
      </c>
      <c r="F355" s="8">
        <v>105</v>
      </c>
      <c r="G355" s="8">
        <v>0</v>
      </c>
      <c r="H355" s="8">
        <v>52.500000000000007</v>
      </c>
      <c r="I355" s="8">
        <v>52.500000000000007</v>
      </c>
      <c r="J355" s="8">
        <v>41549.97106756721</v>
      </c>
      <c r="K355" s="8">
        <v>-16266.826950912549</v>
      </c>
      <c r="L355" s="8">
        <v>41497.47106756721</v>
      </c>
      <c r="M355" s="8">
        <v>-16357.759618309919</v>
      </c>
      <c r="N355" s="8">
        <v>-120.0000000000001</v>
      </c>
      <c r="O355" s="8">
        <v>-120.0000000000001</v>
      </c>
      <c r="P355" s="8">
        <f>D355-F355/2</f>
        <v>95567.530000000144</v>
      </c>
      <c r="Q355" s="8">
        <f>D355+F355/2</f>
        <v>95672.530000000144</v>
      </c>
      <c r="R355" s="9">
        <f>J355*$AB$7+K355*$AC$7</f>
        <v>37259.941014695782</v>
      </c>
      <c r="S355" s="9">
        <f>K355*$AB$7-J355*$AC$7+$Z$8</f>
        <v>-24550.082491673995</v>
      </c>
      <c r="T355" s="9">
        <f>L355*$AB$7+M355*$AC$7</f>
        <v>37189.6823010281</v>
      </c>
      <c r="U355" s="9">
        <f>M355*$AB$7-L355*$AC$7+$Z$8</f>
        <v>-24628.112698349127</v>
      </c>
      <c r="V355" s="9">
        <f>N355+$Z$7</f>
        <v>-132.00000000000011</v>
      </c>
      <c r="W355" s="9">
        <f>O355+$Z$7</f>
        <v>-132.00000000000011</v>
      </c>
    </row>
    <row r="356" spans="1:23" x14ac:dyDescent="0.25">
      <c r="A356" t="s">
        <v>37</v>
      </c>
      <c r="B356" t="s">
        <v>490</v>
      </c>
      <c r="C356" t="s">
        <v>60</v>
      </c>
      <c r="D356" s="6">
        <v>95795.030000000144</v>
      </c>
      <c r="E356" s="7">
        <f>D356+$Y$10</f>
        <v>89540.030000000144</v>
      </c>
      <c r="F356" s="8">
        <v>210</v>
      </c>
      <c r="G356" s="8">
        <v>0</v>
      </c>
      <c r="H356" s="8">
        <v>105</v>
      </c>
      <c r="I356" s="8">
        <v>105</v>
      </c>
      <c r="J356" s="8">
        <v>41488.72106756721</v>
      </c>
      <c r="K356" s="8">
        <v>-16372.91506287614</v>
      </c>
      <c r="L356" s="8">
        <v>41383.72106756721</v>
      </c>
      <c r="M356" s="8">
        <v>-16554.780397670871</v>
      </c>
      <c r="N356" s="8">
        <v>-120.0000000000001</v>
      </c>
      <c r="O356" s="8">
        <v>-120.0000000000001</v>
      </c>
      <c r="P356" s="8">
        <f>D356-F356/2</f>
        <v>95690.030000000144</v>
      </c>
      <c r="Q356" s="8">
        <f>D356+F356/2</f>
        <v>95900.030000000144</v>
      </c>
      <c r="R356" s="9">
        <f>J356*$AB$7+K356*$AC$7</f>
        <v>37177.972515416826</v>
      </c>
      <c r="S356" s="9">
        <f>K356*$AB$7-J356*$AC$7+$Z$8</f>
        <v>-24641.117732794977</v>
      </c>
      <c r="T356" s="9">
        <f>L356*$AB$7+M356*$AC$7</f>
        <v>37037.455088081471</v>
      </c>
      <c r="U356" s="9">
        <f>M356*$AB$7-L356*$AC$7+$Z$8</f>
        <v>-24797.178146145226</v>
      </c>
      <c r="V356" s="9">
        <f>N356+$Z$7</f>
        <v>-132.00000000000011</v>
      </c>
      <c r="W356" s="9">
        <f>O356+$Z$7</f>
        <v>-132.00000000000011</v>
      </c>
    </row>
    <row r="357" spans="1:23" x14ac:dyDescent="0.25">
      <c r="A357" t="s">
        <v>24</v>
      </c>
      <c r="B357" t="s">
        <v>491</v>
      </c>
      <c r="C357" t="s">
        <v>27</v>
      </c>
      <c r="D357" s="6">
        <v>96000.030000000144</v>
      </c>
      <c r="E357" s="7">
        <f>D357+$Y$10</f>
        <v>89745.030000000144</v>
      </c>
      <c r="F357" s="8">
        <v>0</v>
      </c>
      <c r="G357" s="8">
        <v>0</v>
      </c>
      <c r="H357" s="8">
        <v>0</v>
      </c>
      <c r="I357" s="8">
        <v>0</v>
      </c>
      <c r="J357" s="8">
        <v>41333.72106756721</v>
      </c>
      <c r="K357" s="8">
        <v>-16641.382938049319</v>
      </c>
      <c r="L357" s="8">
        <v>41333.72106756721</v>
      </c>
      <c r="M357" s="8">
        <v>-16641.382938049319</v>
      </c>
      <c r="N357" s="8">
        <v>-120.0000000000001</v>
      </c>
      <c r="O357" s="8">
        <v>-120.0000000000001</v>
      </c>
      <c r="P357" s="8">
        <f>D357-F357/2</f>
        <v>96000.030000000144</v>
      </c>
      <c r="Q357" s="8">
        <f>D357+F357/2</f>
        <v>96000.030000000144</v>
      </c>
      <c r="R357" s="9">
        <f>J357*$AB$7+K357*$AC$7</f>
        <v>36970.542027445583</v>
      </c>
      <c r="S357" s="9">
        <f>K357*$AB$7-J357*$AC$7+$Z$8</f>
        <v>-24871.492628692969</v>
      </c>
      <c r="T357" s="9">
        <f>L357*$AB$7+M357*$AC$7</f>
        <v>36970.542027445583</v>
      </c>
      <c r="U357" s="9">
        <f>M357*$AB$7-L357*$AC$7+$Z$8</f>
        <v>-24871.492628692969</v>
      </c>
      <c r="V357" s="9">
        <f>N357+$Z$7</f>
        <v>-132.00000000000011</v>
      </c>
      <c r="W357" s="9">
        <f>O357+$Z$7</f>
        <v>-132.00000000000011</v>
      </c>
    </row>
    <row r="358" spans="1:23" x14ac:dyDescent="0.25">
      <c r="A358" t="s">
        <v>37</v>
      </c>
      <c r="B358" t="s">
        <v>492</v>
      </c>
      <c r="C358" t="s">
        <v>49</v>
      </c>
      <c r="D358" s="6">
        <v>101085.0300000001</v>
      </c>
      <c r="E358" s="7">
        <f>D358+$Y$10</f>
        <v>94830.030000000101</v>
      </c>
      <c r="F358" s="8">
        <v>170</v>
      </c>
      <c r="G358" s="8">
        <v>0</v>
      </c>
      <c r="H358" s="8">
        <v>85</v>
      </c>
      <c r="I358" s="8">
        <v>85</v>
      </c>
      <c r="J358" s="8">
        <v>38833.721067567203</v>
      </c>
      <c r="K358" s="8">
        <v>-20971.509956971509</v>
      </c>
      <c r="L358" s="8">
        <v>38748.721067567203</v>
      </c>
      <c r="M358" s="8">
        <v>-21118.734275614861</v>
      </c>
      <c r="N358" s="8">
        <v>-120.0000000000001</v>
      </c>
      <c r="O358" s="8">
        <v>-120.0000000000001</v>
      </c>
      <c r="P358" s="8">
        <f>D358-F358/2</f>
        <v>101000.0300000001</v>
      </c>
      <c r="Q358" s="8">
        <f>D358+F358/2</f>
        <v>101170.0300000001</v>
      </c>
      <c r="R358" s="9">
        <f>J358*$AB$7+K358*$AC$7</f>
        <v>33624.888995651287</v>
      </c>
      <c r="S358" s="9">
        <f>K358*$AB$7-J358*$AC$7+$Z$8</f>
        <v>-28587.216756079935</v>
      </c>
      <c r="T358" s="9">
        <f>L358*$AB$7+M358*$AC$7</f>
        <v>33511.13679257028</v>
      </c>
      <c r="U358" s="9">
        <f>M358*$AB$7-L358*$AC$7+$Z$8</f>
        <v>-28713.551376411095</v>
      </c>
      <c r="V358" s="9">
        <f>N358+$Z$7</f>
        <v>-132.00000000000011</v>
      </c>
      <c r="W358" s="9">
        <f>O358+$Z$7</f>
        <v>-132.00000000000011</v>
      </c>
    </row>
    <row r="359" spans="1:23" x14ac:dyDescent="0.25">
      <c r="A359" t="s">
        <v>41</v>
      </c>
      <c r="B359" t="s">
        <v>493</v>
      </c>
      <c r="C359" t="s">
        <v>46</v>
      </c>
      <c r="D359" s="6">
        <v>101205.0300000001</v>
      </c>
      <c r="E359" s="7">
        <f>D359+$Y$10</f>
        <v>94950.030000000101</v>
      </c>
      <c r="F359" s="8">
        <v>25</v>
      </c>
      <c r="G359" s="8">
        <v>0</v>
      </c>
      <c r="H359" s="8">
        <v>12.5</v>
      </c>
      <c r="I359" s="8">
        <v>12.5</v>
      </c>
      <c r="J359" s="8">
        <v>38737.471067567203</v>
      </c>
      <c r="K359" s="8">
        <v>-21138.21984720002</v>
      </c>
      <c r="L359" s="8">
        <v>38724.971067567203</v>
      </c>
      <c r="M359" s="8">
        <v>-21159.87048229462</v>
      </c>
      <c r="N359" s="8">
        <v>-120.0000000000001</v>
      </c>
      <c r="O359" s="8">
        <v>-120.0000000000001</v>
      </c>
      <c r="P359" s="8">
        <f>D359-F359/2</f>
        <v>101192.5300000001</v>
      </c>
      <c r="Q359" s="8">
        <f>D359+F359/2</f>
        <v>101217.5300000001</v>
      </c>
      <c r="R359" s="9">
        <f>J359*$AB$7+K359*$AC$7</f>
        <v>33496.081353927199</v>
      </c>
      <c r="S359" s="9">
        <f>K359*$AB$7-J359*$AC$7+$Z$8</f>
        <v>-28730.272134984341</v>
      </c>
      <c r="T359" s="9">
        <f>L359*$AB$7+M359*$AC$7</f>
        <v>33479.353088768228</v>
      </c>
      <c r="U359" s="9">
        <f>M359*$AB$7-L359*$AC$7+$Z$8</f>
        <v>-28748.850755621268</v>
      </c>
      <c r="V359" s="9">
        <f>N359+$Z$7</f>
        <v>-132.00000000000011</v>
      </c>
      <c r="W359" s="9">
        <f>O359+$Z$7</f>
        <v>-132.00000000000011</v>
      </c>
    </row>
    <row r="360" spans="1:23" x14ac:dyDescent="0.25">
      <c r="A360" t="s">
        <v>37</v>
      </c>
      <c r="B360" t="s">
        <v>494</v>
      </c>
      <c r="C360" t="s">
        <v>47</v>
      </c>
      <c r="D360" s="6">
        <v>101270.0300000001</v>
      </c>
      <c r="E360" s="7">
        <f>D360+$Y$10</f>
        <v>95015.030000000101</v>
      </c>
      <c r="F360" s="8">
        <v>105</v>
      </c>
      <c r="G360" s="8">
        <v>0</v>
      </c>
      <c r="H360" s="8">
        <v>52.500000000000007</v>
      </c>
      <c r="I360" s="8">
        <v>52.500000000000007</v>
      </c>
      <c r="J360" s="8">
        <v>38724.971067567203</v>
      </c>
      <c r="K360" s="8">
        <v>-21159.87048229462</v>
      </c>
      <c r="L360" s="8">
        <v>38672.471067567203</v>
      </c>
      <c r="M360" s="8">
        <v>-21250.80314969199</v>
      </c>
      <c r="N360" s="8">
        <v>-120.0000000000001</v>
      </c>
      <c r="O360" s="8">
        <v>-120.0000000000001</v>
      </c>
      <c r="P360" s="8">
        <f>D360-F360/2</f>
        <v>101217.5300000001</v>
      </c>
      <c r="Q360" s="8">
        <f>D360+F360/2</f>
        <v>101322.5300000001</v>
      </c>
      <c r="R360" s="9">
        <f>J360*$AB$7+K360*$AC$7</f>
        <v>33479.353088768228</v>
      </c>
      <c r="S360" s="9">
        <f>K360*$AB$7-J360*$AC$7+$Z$8</f>
        <v>-28748.850755621268</v>
      </c>
      <c r="T360" s="9">
        <f>L360*$AB$7+M360*$AC$7</f>
        <v>33409.094375100554</v>
      </c>
      <c r="U360" s="9">
        <f>M360*$AB$7-L360*$AC$7+$Z$8</f>
        <v>-28826.880962296396</v>
      </c>
      <c r="V360" s="9">
        <f>N360+$Z$7</f>
        <v>-132.00000000000011</v>
      </c>
      <c r="W360" s="9">
        <f>O360+$Z$7</f>
        <v>-132.00000000000011</v>
      </c>
    </row>
    <row r="361" spans="1:23" x14ac:dyDescent="0.25">
      <c r="A361" t="s">
        <v>37</v>
      </c>
      <c r="B361" t="s">
        <v>495</v>
      </c>
      <c r="C361" t="s">
        <v>45</v>
      </c>
      <c r="D361" s="6">
        <v>101475.0300000001</v>
      </c>
      <c r="E361" s="7">
        <f>D361+$Y$10</f>
        <v>95220.030000000101</v>
      </c>
      <c r="F361" s="8">
        <v>210</v>
      </c>
      <c r="G361" s="8">
        <v>0</v>
      </c>
      <c r="H361" s="8">
        <v>105</v>
      </c>
      <c r="I361" s="8">
        <v>105</v>
      </c>
      <c r="J361" s="8">
        <v>38648.721067567203</v>
      </c>
      <c r="K361" s="8">
        <v>-21291.939356371749</v>
      </c>
      <c r="L361" s="8">
        <v>38543.721067567203</v>
      </c>
      <c r="M361" s="8">
        <v>-21473.804691166471</v>
      </c>
      <c r="N361" s="8">
        <v>-120.0000000000001</v>
      </c>
      <c r="O361" s="8">
        <v>-120.0000000000001</v>
      </c>
      <c r="P361" s="8">
        <f>D361-F361/2</f>
        <v>101370.0300000001</v>
      </c>
      <c r="Q361" s="8">
        <f>D361+F361/2</f>
        <v>101580.0300000001</v>
      </c>
      <c r="R361" s="9">
        <f>J361*$AB$7+K361*$AC$7</f>
        <v>33377.310671298503</v>
      </c>
      <c r="S361" s="9">
        <f>K361*$AB$7-J361*$AC$7+$Z$8</f>
        <v>-28862.180341506573</v>
      </c>
      <c r="T361" s="9">
        <f>L361*$AB$7+M361*$AC$7</f>
        <v>33236.793243963148</v>
      </c>
      <c r="U361" s="9">
        <f>M361*$AB$7-L361*$AC$7+$Z$8</f>
        <v>-29018.240754856815</v>
      </c>
      <c r="V361" s="9">
        <f>N361+$Z$7</f>
        <v>-132.00000000000011</v>
      </c>
      <c r="W361" s="9">
        <f>O361+$Z$7</f>
        <v>-132.00000000000011</v>
      </c>
    </row>
    <row r="362" spans="1:23" x14ac:dyDescent="0.25">
      <c r="A362" t="s">
        <v>37</v>
      </c>
      <c r="B362" t="s">
        <v>1156</v>
      </c>
      <c r="C362" t="s">
        <v>49</v>
      </c>
      <c r="D362" s="6">
        <v>101865.0300000001</v>
      </c>
      <c r="E362" s="7">
        <f>D362+$Y$10</f>
        <v>95610.030000000101</v>
      </c>
      <c r="F362" s="8">
        <v>170</v>
      </c>
      <c r="G362" s="8">
        <v>0</v>
      </c>
      <c r="H362" s="8">
        <v>85</v>
      </c>
      <c r="I362" s="8">
        <v>85</v>
      </c>
      <c r="J362" s="8">
        <v>38443.721067567203</v>
      </c>
      <c r="K362" s="8">
        <v>-21647.00977192336</v>
      </c>
      <c r="L362" s="8">
        <v>38358.721067567203</v>
      </c>
      <c r="M362" s="8">
        <v>-21794.234090566712</v>
      </c>
      <c r="N362" s="8">
        <v>-120.0000000000001</v>
      </c>
      <c r="O362" s="8">
        <v>-120.0000000000001</v>
      </c>
      <c r="P362" s="8">
        <f>D362-F362/2</f>
        <v>101780.0300000001</v>
      </c>
      <c r="Q362" s="8">
        <f>D362+F362/2</f>
        <v>101950.0300000001</v>
      </c>
      <c r="R362" s="9">
        <f>J362*$AB$7+K362*$AC$7</f>
        <v>33102.967122691378</v>
      </c>
      <c r="S362" s="9">
        <f>K362*$AB$7-J362*$AC$7+$Z$8</f>
        <v>-29166.869719952294</v>
      </c>
      <c r="T362" s="9">
        <f>L362*$AB$7+M362*$AC$7</f>
        <v>32989.214919610371</v>
      </c>
      <c r="U362" s="9">
        <f>M362*$AB$7-L362*$AC$7+$Z$8</f>
        <v>-29293.20434028345</v>
      </c>
      <c r="V362" s="9">
        <f>N362+$Z$7</f>
        <v>-132.00000000000011</v>
      </c>
      <c r="W362" s="9">
        <f>O362+$Z$7</f>
        <v>-132.00000000000011</v>
      </c>
    </row>
    <row r="363" spans="1:23" x14ac:dyDescent="0.25">
      <c r="A363" t="s">
        <v>24</v>
      </c>
      <c r="B363" t="s">
        <v>496</v>
      </c>
      <c r="C363" t="s">
        <v>33</v>
      </c>
      <c r="D363" s="6">
        <v>102255.0300000001</v>
      </c>
      <c r="E363" s="7">
        <f>D363+$Y$10</f>
        <v>96000.030000000101</v>
      </c>
      <c r="F363" s="8">
        <v>0</v>
      </c>
      <c r="G363" s="8">
        <v>0</v>
      </c>
      <c r="H363" s="8">
        <v>0</v>
      </c>
      <c r="I363" s="8">
        <v>0</v>
      </c>
      <c r="J363" s="8">
        <v>38206.221067567203</v>
      </c>
      <c r="K363" s="8">
        <v>-22058.371838720981</v>
      </c>
      <c r="L363" s="8">
        <v>38206.221067567203</v>
      </c>
      <c r="M363" s="8">
        <v>-22058.371838720981</v>
      </c>
      <c r="N363" s="8">
        <v>-120.0000000000001</v>
      </c>
      <c r="O363" s="8">
        <v>-120.0000000000001</v>
      </c>
      <c r="P363" s="8">
        <f>D363-F363/2</f>
        <v>102255.0300000001</v>
      </c>
      <c r="Q363" s="8">
        <f>D363+F363/2</f>
        <v>102255.0300000001</v>
      </c>
      <c r="R363" s="9">
        <f>J363*$AB$7+K363*$AC$7</f>
        <v>32785.130084670913</v>
      </c>
      <c r="S363" s="9">
        <f>K363*$AB$7-J363*$AC$7+$Z$8</f>
        <v>-29519.863512054068</v>
      </c>
      <c r="T363" s="9">
        <f>L363*$AB$7+M363*$AC$7</f>
        <v>32785.130084670913</v>
      </c>
      <c r="U363" s="9">
        <f>M363*$AB$7-L363*$AC$7+$Z$8</f>
        <v>-29519.863512054068</v>
      </c>
      <c r="V363" s="9">
        <f>N363+$Z$7</f>
        <v>-132.00000000000011</v>
      </c>
      <c r="W363" s="9">
        <f>O363+$Z$7</f>
        <v>-132.00000000000011</v>
      </c>
    </row>
    <row r="364" spans="1:23" x14ac:dyDescent="0.25">
      <c r="A364" t="s">
        <v>50</v>
      </c>
      <c r="B364" t="s">
        <v>1654</v>
      </c>
      <c r="C364" t="s">
        <v>1101</v>
      </c>
      <c r="D364" s="6">
        <v>104230.0300000003</v>
      </c>
      <c r="E364" s="7">
        <f>D364+$Y$10</f>
        <v>97975.030000000304</v>
      </c>
      <c r="F364" s="8">
        <v>0</v>
      </c>
      <c r="G364" s="8">
        <v>0</v>
      </c>
      <c r="H364" s="8">
        <v>0</v>
      </c>
      <c r="I364" s="8">
        <v>0</v>
      </c>
      <c r="J364" s="8">
        <v>37218.721067567218</v>
      </c>
      <c r="K364" s="8">
        <v>-23768.772011195211</v>
      </c>
      <c r="L364" s="8">
        <v>37218.721067567218</v>
      </c>
      <c r="M364" s="8">
        <v>-23768.772011195211</v>
      </c>
      <c r="N364" s="8">
        <v>-120.0000000000001</v>
      </c>
      <c r="O364" s="8">
        <v>-120.0000000000001</v>
      </c>
      <c r="P364" s="8">
        <f>D364-F364/2</f>
        <v>104230.0300000003</v>
      </c>
      <c r="Q364" s="8">
        <f>D364+F364/2</f>
        <v>104230.0300000003</v>
      </c>
      <c r="R364" s="9">
        <f>J364*$AB$7+K364*$AC$7</f>
        <v>31463.597137112185</v>
      </c>
      <c r="S364" s="9">
        <f>K364*$AB$7-J364*$AC$7+$Z$8</f>
        <v>-30987.574542371891</v>
      </c>
      <c r="T364" s="9">
        <f>L364*$AB$7+M364*$AC$7</f>
        <v>31463.597137112185</v>
      </c>
      <c r="U364" s="9">
        <f>M364*$AB$7-L364*$AC$7+$Z$8</f>
        <v>-30987.574542371891</v>
      </c>
      <c r="V364" s="9">
        <f>N364+$Z$7</f>
        <v>-132.00000000000011</v>
      </c>
      <c r="W364" s="9">
        <f>O364+$Z$7</f>
        <v>-132.00000000000011</v>
      </c>
    </row>
    <row r="365" spans="1:23" x14ac:dyDescent="0.25">
      <c r="A365" t="s">
        <v>50</v>
      </c>
      <c r="B365" t="s">
        <v>1655</v>
      </c>
      <c r="C365" t="s">
        <v>1101</v>
      </c>
      <c r="D365" s="6">
        <v>107510.03000000041</v>
      </c>
      <c r="E365" s="7">
        <f>D365+$Y$10</f>
        <v>101255.03000000041</v>
      </c>
      <c r="F365" s="8">
        <v>0</v>
      </c>
      <c r="G365" s="8">
        <v>0</v>
      </c>
      <c r="H365" s="8">
        <v>0</v>
      </c>
      <c r="I365" s="8">
        <v>0</v>
      </c>
      <c r="J365" s="8">
        <v>35578.721067567218</v>
      </c>
      <c r="K365" s="8">
        <v>-26609.335335608179</v>
      </c>
      <c r="L365" s="8">
        <v>35578.721067567218</v>
      </c>
      <c r="M365" s="8">
        <v>-26609.335335608179</v>
      </c>
      <c r="N365" s="8">
        <v>-120.0000000000001</v>
      </c>
      <c r="O365" s="8">
        <v>-120.0000000000001</v>
      </c>
      <c r="P365" s="8">
        <f>D365-F365/2</f>
        <v>107510.03000000041</v>
      </c>
      <c r="Q365" s="8">
        <f>D365+F365/2</f>
        <v>107510.03000000041</v>
      </c>
      <c r="R365" s="9">
        <f>J365*$AB$7+K365*$AC$7</f>
        <v>29268.848748255132</v>
      </c>
      <c r="S365" s="9">
        <f>K365*$AB$7-J365*$AC$7+$Z$8</f>
        <v>-33425.089569937751</v>
      </c>
      <c r="T365" s="9">
        <f>L365*$AB$7+M365*$AC$7</f>
        <v>29268.848748255132</v>
      </c>
      <c r="U365" s="9">
        <f>M365*$AB$7-L365*$AC$7+$Z$8</f>
        <v>-33425.089569937751</v>
      </c>
      <c r="V365" s="9">
        <f>N365+$Z$7</f>
        <v>-132.00000000000011</v>
      </c>
      <c r="W365" s="9">
        <f>O365+$Z$7</f>
        <v>-132.00000000000011</v>
      </c>
    </row>
    <row r="366" spans="1:23" x14ac:dyDescent="0.25">
      <c r="A366" t="s">
        <v>24</v>
      </c>
      <c r="B366" t="s">
        <v>497</v>
      </c>
      <c r="C366" t="s">
        <v>44</v>
      </c>
      <c r="D366" s="6">
        <v>108510.0300000001</v>
      </c>
      <c r="E366" s="7">
        <f>D366+$Y$10</f>
        <v>102255.0300000001</v>
      </c>
      <c r="F366" s="8">
        <v>0</v>
      </c>
      <c r="G366" s="8">
        <v>0</v>
      </c>
      <c r="H366" s="8">
        <v>0</v>
      </c>
      <c r="I366" s="8">
        <v>0</v>
      </c>
      <c r="J366" s="8">
        <v>35078.721067567203</v>
      </c>
      <c r="K366" s="8">
        <v>-27475.36073939265</v>
      </c>
      <c r="L366" s="8">
        <v>35078.721067567203</v>
      </c>
      <c r="M366" s="8">
        <v>-27475.36073939265</v>
      </c>
      <c r="N366" s="8">
        <v>-120.0000000000001</v>
      </c>
      <c r="O366" s="8">
        <v>-120.0000000000001</v>
      </c>
      <c r="P366" s="8">
        <f>D366-F366/2</f>
        <v>108510.0300000001</v>
      </c>
      <c r="Q366" s="8">
        <f>D366+F366/2</f>
        <v>108510.0300000001</v>
      </c>
      <c r="R366" s="9">
        <f>J366*$AB$7+K366*$AC$7</f>
        <v>28599.71814189625</v>
      </c>
      <c r="S366" s="9">
        <f>K366*$AB$7-J366*$AC$7+$Z$8</f>
        <v>-34168.234395415173</v>
      </c>
      <c r="T366" s="9">
        <f>L366*$AB$7+M366*$AC$7</f>
        <v>28599.71814189625</v>
      </c>
      <c r="U366" s="9">
        <f>M366*$AB$7-L366*$AC$7+$Z$8</f>
        <v>-34168.234395415173</v>
      </c>
      <c r="V366" s="9">
        <f>N366+$Z$7</f>
        <v>-132.00000000000011</v>
      </c>
      <c r="W366" s="9">
        <f>O366+$Z$7</f>
        <v>-132.00000000000011</v>
      </c>
    </row>
    <row r="367" spans="1:23" x14ac:dyDescent="0.25">
      <c r="A367" t="s">
        <v>37</v>
      </c>
      <c r="B367" t="s">
        <v>498</v>
      </c>
      <c r="C367" t="s">
        <v>45</v>
      </c>
      <c r="D367" s="6">
        <v>108715.0300000001</v>
      </c>
      <c r="E367" s="7">
        <f>D367+$Y$10</f>
        <v>102460.0300000001</v>
      </c>
      <c r="F367" s="8">
        <v>210</v>
      </c>
      <c r="G367" s="8">
        <v>0</v>
      </c>
      <c r="H367" s="8">
        <v>105</v>
      </c>
      <c r="I367" s="8">
        <v>105</v>
      </c>
      <c r="J367" s="8">
        <v>35028.721067567203</v>
      </c>
      <c r="K367" s="8">
        <v>-27561.963279771091</v>
      </c>
      <c r="L367" s="8">
        <v>34923.721067567203</v>
      </c>
      <c r="M367" s="8">
        <v>-27743.82861456582</v>
      </c>
      <c r="N367" s="8">
        <v>-120.0000000000001</v>
      </c>
      <c r="O367" s="8">
        <v>-120.0000000000001</v>
      </c>
      <c r="P367" s="8">
        <f>D367-F367/2</f>
        <v>108610.0300000001</v>
      </c>
      <c r="Q367" s="8">
        <f>D367+F367/2</f>
        <v>108820.0300000001</v>
      </c>
      <c r="R367" s="9">
        <f>J367*$AB$7+K367*$AC$7</f>
        <v>28532.805081260369</v>
      </c>
      <c r="S367" s="9">
        <f>K367*$AB$7-J367*$AC$7+$Z$8</f>
        <v>-34242.548877962916</v>
      </c>
      <c r="T367" s="9">
        <f>L367*$AB$7+M367*$AC$7</f>
        <v>28392.28765392501</v>
      </c>
      <c r="U367" s="9">
        <f>M367*$AB$7-L367*$AC$7+$Z$8</f>
        <v>-34398.609291313165</v>
      </c>
      <c r="V367" s="9">
        <f>N367+$Z$7</f>
        <v>-132.00000000000011</v>
      </c>
      <c r="W367" s="9">
        <f>O367+$Z$7</f>
        <v>-132.00000000000011</v>
      </c>
    </row>
    <row r="368" spans="1:23" x14ac:dyDescent="0.25">
      <c r="A368" t="s">
        <v>41</v>
      </c>
      <c r="B368" t="s">
        <v>499</v>
      </c>
      <c r="C368" t="s">
        <v>46</v>
      </c>
      <c r="D368" s="6">
        <v>108855.0300000001</v>
      </c>
      <c r="E368" s="7">
        <f>D368+$Y$10</f>
        <v>102600.0300000001</v>
      </c>
      <c r="F368" s="8">
        <v>25</v>
      </c>
      <c r="G368" s="8">
        <v>0</v>
      </c>
      <c r="H368" s="8">
        <v>12.5</v>
      </c>
      <c r="I368" s="8">
        <v>12.5</v>
      </c>
      <c r="J368" s="8">
        <v>34912.471067567203</v>
      </c>
      <c r="K368" s="8">
        <v>-27763.314186150961</v>
      </c>
      <c r="L368" s="8">
        <v>34899.971067567203</v>
      </c>
      <c r="M368" s="8">
        <v>-27784.96482124558</v>
      </c>
      <c r="N368" s="8">
        <v>-120.0000000000001</v>
      </c>
      <c r="O368" s="8">
        <v>-120.0000000000001</v>
      </c>
      <c r="P368" s="8">
        <f>D368-F368/2</f>
        <v>108842.5300000001</v>
      </c>
      <c r="Q368" s="8">
        <f>D368+F368/2</f>
        <v>108867.5300000001</v>
      </c>
      <c r="R368" s="9">
        <f>J368*$AB$7+K368*$AC$7</f>
        <v>28377.23221528194</v>
      </c>
      <c r="S368" s="9">
        <f>K368*$AB$7-J368*$AC$7+$Z$8</f>
        <v>-34415.330049886397</v>
      </c>
      <c r="T368" s="9">
        <f>L368*$AB$7+M368*$AC$7</f>
        <v>28360.503950122962</v>
      </c>
      <c r="U368" s="9">
        <f>M368*$AB$7-L368*$AC$7+$Z$8</f>
        <v>-34433.908670523335</v>
      </c>
      <c r="V368" s="9">
        <f>N368+$Z$7</f>
        <v>-132.00000000000011</v>
      </c>
      <c r="W368" s="9">
        <f>O368+$Z$7</f>
        <v>-132.00000000000011</v>
      </c>
    </row>
    <row r="369" spans="1:23" x14ac:dyDescent="0.25">
      <c r="A369" t="s">
        <v>37</v>
      </c>
      <c r="B369" t="s">
        <v>500</v>
      </c>
      <c r="C369" t="s">
        <v>47</v>
      </c>
      <c r="D369" s="6">
        <v>108920.0300000001</v>
      </c>
      <c r="E369" s="7">
        <f>D369+$Y$10</f>
        <v>102665.0300000001</v>
      </c>
      <c r="F369" s="8">
        <v>105</v>
      </c>
      <c r="G369" s="8">
        <v>0</v>
      </c>
      <c r="H369" s="8">
        <v>52.500000000000007</v>
      </c>
      <c r="I369" s="8">
        <v>52.500000000000007</v>
      </c>
      <c r="J369" s="8">
        <v>34899.971067567203</v>
      </c>
      <c r="K369" s="8">
        <v>-27784.96482124558</v>
      </c>
      <c r="L369" s="8">
        <v>34847.471067567203</v>
      </c>
      <c r="M369" s="8">
        <v>-27875.89748864295</v>
      </c>
      <c r="N369" s="8">
        <v>-120.0000000000001</v>
      </c>
      <c r="O369" s="8">
        <v>-120.0000000000001</v>
      </c>
      <c r="P369" s="8">
        <f>D369-F369/2</f>
        <v>108867.5300000001</v>
      </c>
      <c r="Q369" s="8">
        <f>D369+F369/2</f>
        <v>108972.5300000001</v>
      </c>
      <c r="R369" s="9">
        <f>J369*$AB$7+K369*$AC$7</f>
        <v>28360.503950122962</v>
      </c>
      <c r="S369" s="9">
        <f>K369*$AB$7-J369*$AC$7+$Z$8</f>
        <v>-34433.908670523335</v>
      </c>
      <c r="T369" s="9">
        <f>L369*$AB$7+M369*$AC$7</f>
        <v>28290.245236455281</v>
      </c>
      <c r="U369" s="9">
        <f>M369*$AB$7-L369*$AC$7+$Z$8</f>
        <v>-34511.938877198467</v>
      </c>
      <c r="V369" s="9">
        <f>N369+$Z$7</f>
        <v>-132.00000000000011</v>
      </c>
      <c r="W369" s="9">
        <f>O369+$Z$7</f>
        <v>-132.00000000000011</v>
      </c>
    </row>
    <row r="370" spans="1:23" x14ac:dyDescent="0.25">
      <c r="A370" t="s">
        <v>37</v>
      </c>
      <c r="B370" t="s">
        <v>501</v>
      </c>
      <c r="C370" t="s">
        <v>45</v>
      </c>
      <c r="D370" s="6">
        <v>109095.0300000001</v>
      </c>
      <c r="E370" s="7">
        <f>D370+$Y$10</f>
        <v>102840.0300000001</v>
      </c>
      <c r="F370" s="8">
        <v>210</v>
      </c>
      <c r="G370" s="8">
        <v>0</v>
      </c>
      <c r="H370" s="8">
        <v>105</v>
      </c>
      <c r="I370" s="8">
        <v>105</v>
      </c>
      <c r="J370" s="8">
        <v>34838.721067567203</v>
      </c>
      <c r="K370" s="8">
        <v>-27891.052933209179</v>
      </c>
      <c r="L370" s="8">
        <v>34733.721067567203</v>
      </c>
      <c r="M370" s="8">
        <v>-28072.918268003908</v>
      </c>
      <c r="N370" s="8">
        <v>-120.0000000000001</v>
      </c>
      <c r="O370" s="8">
        <v>-120.0000000000001</v>
      </c>
      <c r="P370" s="8">
        <f>D370-F370/2</f>
        <v>108990.0300000001</v>
      </c>
      <c r="Q370" s="8">
        <f>D370+F370/2</f>
        <v>109200.0300000001</v>
      </c>
      <c r="R370" s="9">
        <f>J370*$AB$7+K370*$AC$7</f>
        <v>28278.535450844003</v>
      </c>
      <c r="S370" s="9">
        <f>K370*$AB$7-J370*$AC$7+$Z$8</f>
        <v>-34524.943911644325</v>
      </c>
      <c r="T370" s="9">
        <f>L370*$AB$7+M370*$AC$7</f>
        <v>28138.018023508645</v>
      </c>
      <c r="U370" s="9">
        <f>M370*$AB$7-L370*$AC$7+$Z$8</f>
        <v>-34681.004324994574</v>
      </c>
      <c r="V370" s="9">
        <f>N370+$Z$7</f>
        <v>-132.00000000000011</v>
      </c>
      <c r="W370" s="9">
        <f>O370+$Z$7</f>
        <v>-132.00000000000011</v>
      </c>
    </row>
    <row r="371" spans="1:23" x14ac:dyDescent="0.25">
      <c r="A371" t="s">
        <v>37</v>
      </c>
      <c r="B371" t="s">
        <v>502</v>
      </c>
      <c r="C371" t="s">
        <v>48</v>
      </c>
      <c r="D371" s="6">
        <v>109325.0300000001</v>
      </c>
      <c r="E371" s="7">
        <f>D371+$Y$10</f>
        <v>103070.0300000001</v>
      </c>
      <c r="F371" s="8">
        <v>230</v>
      </c>
      <c r="G371" s="8">
        <v>0</v>
      </c>
      <c r="H371" s="8">
        <v>115</v>
      </c>
      <c r="I371" s="8">
        <v>115</v>
      </c>
      <c r="J371" s="8">
        <v>34728.721067567203</v>
      </c>
      <c r="K371" s="8">
        <v>-28081.578522041749</v>
      </c>
      <c r="L371" s="8">
        <v>34613.721067567203</v>
      </c>
      <c r="M371" s="8">
        <v>-28280.76436491216</v>
      </c>
      <c r="N371" s="8">
        <v>-120.0000000000001</v>
      </c>
      <c r="O371" s="8">
        <v>-120.0000000000001</v>
      </c>
      <c r="P371" s="8">
        <f>D371-F371/2</f>
        <v>109210.0300000001</v>
      </c>
      <c r="Q371" s="8">
        <f>D371+F371/2</f>
        <v>109440.0300000001</v>
      </c>
      <c r="R371" s="9">
        <f>J371*$AB$7+K371*$AC$7</f>
        <v>28131.326717445059</v>
      </c>
      <c r="S371" s="9">
        <f>K371*$AB$7-J371*$AC$7+$Z$8</f>
        <v>-34688.435773249344</v>
      </c>
      <c r="T371" s="9">
        <f>L371*$AB$7+M371*$AC$7</f>
        <v>27977.426677982516</v>
      </c>
      <c r="U371" s="9">
        <f>M371*$AB$7-L371*$AC$7+$Z$8</f>
        <v>-34859.359083109135</v>
      </c>
      <c r="V371" s="9">
        <f>N371+$Z$7</f>
        <v>-132.00000000000011</v>
      </c>
      <c r="W371" s="9">
        <f>O371+$Z$7</f>
        <v>-132.00000000000011</v>
      </c>
    </row>
    <row r="372" spans="1:23" x14ac:dyDescent="0.25">
      <c r="A372" t="s">
        <v>37</v>
      </c>
      <c r="B372" t="s">
        <v>503</v>
      </c>
      <c r="C372" t="s">
        <v>49</v>
      </c>
      <c r="D372" s="6">
        <v>109535.0300000001</v>
      </c>
      <c r="E372" s="7">
        <f>D372+$Y$10</f>
        <v>103280.0300000001</v>
      </c>
      <c r="F372" s="8">
        <v>170</v>
      </c>
      <c r="G372" s="8">
        <v>0</v>
      </c>
      <c r="H372" s="8">
        <v>85</v>
      </c>
      <c r="I372" s="8">
        <v>85</v>
      </c>
      <c r="J372" s="8">
        <v>34608.721067567203</v>
      </c>
      <c r="K372" s="8">
        <v>-28289.424618950001</v>
      </c>
      <c r="L372" s="8">
        <v>34523.721067567203</v>
      </c>
      <c r="M372" s="8">
        <v>-28436.648937593349</v>
      </c>
      <c r="N372" s="8">
        <v>-120.0000000000001</v>
      </c>
      <c r="O372" s="8">
        <v>-120.0000000000001</v>
      </c>
      <c r="P372" s="8">
        <f>D372-F372/2</f>
        <v>109450.0300000001</v>
      </c>
      <c r="Q372" s="8">
        <f>D372+F372/2</f>
        <v>109620.0300000001</v>
      </c>
      <c r="R372" s="9">
        <f>J372*$AB$7+K372*$AC$7</f>
        <v>27970.735371918927</v>
      </c>
      <c r="S372" s="9">
        <f>K372*$AB$7-J372*$AC$7+$Z$8</f>
        <v>-34866.790531363906</v>
      </c>
      <c r="T372" s="9">
        <f>L372*$AB$7+M372*$AC$7</f>
        <v>27856.983168837927</v>
      </c>
      <c r="U372" s="9">
        <f>M372*$AB$7-L372*$AC$7+$Z$8</f>
        <v>-34993.125151695058</v>
      </c>
      <c r="V372" s="9">
        <f>N372+$Z$7</f>
        <v>-132.00000000000011</v>
      </c>
      <c r="W372" s="9">
        <f>O372+$Z$7</f>
        <v>-132.00000000000011</v>
      </c>
    </row>
    <row r="373" spans="1:23" x14ac:dyDescent="0.25">
      <c r="A373" t="s">
        <v>37</v>
      </c>
      <c r="B373" t="s">
        <v>504</v>
      </c>
      <c r="C373" t="s">
        <v>48</v>
      </c>
      <c r="D373" s="6">
        <v>109745.0300000001</v>
      </c>
      <c r="E373" s="7">
        <f>D373+$Y$10</f>
        <v>103490.0300000001</v>
      </c>
      <c r="F373" s="8">
        <v>230</v>
      </c>
      <c r="G373" s="8">
        <v>0</v>
      </c>
      <c r="H373" s="8">
        <v>115</v>
      </c>
      <c r="I373" s="8">
        <v>115</v>
      </c>
      <c r="J373" s="8">
        <v>34518.721067567203</v>
      </c>
      <c r="K373" s="8">
        <v>-28445.309191631179</v>
      </c>
      <c r="L373" s="8">
        <v>34403.721067567203</v>
      </c>
      <c r="M373" s="8">
        <v>-28644.4950345016</v>
      </c>
      <c r="N373" s="8">
        <v>-120.0000000000001</v>
      </c>
      <c r="O373" s="8">
        <v>-120.0000000000001</v>
      </c>
      <c r="P373" s="8">
        <f>D373-F373/2</f>
        <v>109630.0300000001</v>
      </c>
      <c r="Q373" s="8">
        <f>D373+F373/2</f>
        <v>109860.0300000001</v>
      </c>
      <c r="R373" s="9">
        <f>J373*$AB$7+K373*$AC$7</f>
        <v>27850.291862774342</v>
      </c>
      <c r="S373" s="9">
        <f>K373*$AB$7-J373*$AC$7+$Z$8</f>
        <v>-35000.556599949814</v>
      </c>
      <c r="T373" s="9">
        <f>L373*$AB$7+M373*$AC$7</f>
        <v>27696.391823311802</v>
      </c>
      <c r="U373" s="9">
        <f>M373*$AB$7-L373*$AC$7+$Z$8</f>
        <v>-35171.479909809619</v>
      </c>
      <c r="V373" s="9">
        <f>N373+$Z$7</f>
        <v>-132.00000000000011</v>
      </c>
      <c r="W373" s="9">
        <f>O373+$Z$7</f>
        <v>-132.00000000000011</v>
      </c>
    </row>
    <row r="374" spans="1:23" x14ac:dyDescent="0.25">
      <c r="A374" t="s">
        <v>37</v>
      </c>
      <c r="B374" t="s">
        <v>505</v>
      </c>
      <c r="C374" t="s">
        <v>49</v>
      </c>
      <c r="D374" s="6">
        <v>109955.0300000001</v>
      </c>
      <c r="E374" s="7">
        <f>D374+$Y$10</f>
        <v>103700.0300000001</v>
      </c>
      <c r="F374" s="8">
        <v>170</v>
      </c>
      <c r="G374" s="8">
        <v>0</v>
      </c>
      <c r="H374" s="8">
        <v>85</v>
      </c>
      <c r="I374" s="8">
        <v>85</v>
      </c>
      <c r="J374" s="8">
        <v>34398.721067567203</v>
      </c>
      <c r="K374" s="8">
        <v>-28653.15528853943</v>
      </c>
      <c r="L374" s="8">
        <v>34313.721067567203</v>
      </c>
      <c r="M374" s="8">
        <v>-28800.379607182778</v>
      </c>
      <c r="N374" s="8">
        <v>-120.0000000000001</v>
      </c>
      <c r="O374" s="8">
        <v>-120.0000000000001</v>
      </c>
      <c r="P374" s="8">
        <f>D374-F374/2</f>
        <v>109870.0300000001</v>
      </c>
      <c r="Q374" s="8">
        <f>D374+F374/2</f>
        <v>110040.0300000001</v>
      </c>
      <c r="R374" s="9">
        <f>J374*$AB$7+K374*$AC$7</f>
        <v>27689.700517248217</v>
      </c>
      <c r="S374" s="9">
        <f>K374*$AB$7-J374*$AC$7+$Z$8</f>
        <v>-35178.911358064375</v>
      </c>
      <c r="T374" s="9">
        <f>L374*$AB$7+M374*$AC$7</f>
        <v>27575.948314167217</v>
      </c>
      <c r="U374" s="9">
        <f>M374*$AB$7-L374*$AC$7+$Z$8</f>
        <v>-35305.245978395527</v>
      </c>
      <c r="V374" s="9">
        <f>N374+$Z$7</f>
        <v>-132.00000000000011</v>
      </c>
      <c r="W374" s="9">
        <f>O374+$Z$7</f>
        <v>-132.00000000000011</v>
      </c>
    </row>
    <row r="375" spans="1:23" x14ac:dyDescent="0.25">
      <c r="A375" t="s">
        <v>37</v>
      </c>
      <c r="B375" t="s">
        <v>506</v>
      </c>
      <c r="C375" t="s">
        <v>48</v>
      </c>
      <c r="D375" s="6">
        <v>110165.0300000001</v>
      </c>
      <c r="E375" s="7">
        <f>D375+$Y$10</f>
        <v>103910.0300000001</v>
      </c>
      <c r="F375" s="8">
        <v>230</v>
      </c>
      <c r="G375" s="8">
        <v>0</v>
      </c>
      <c r="H375" s="8">
        <v>115</v>
      </c>
      <c r="I375" s="8">
        <v>115</v>
      </c>
      <c r="J375" s="8">
        <v>34308.721067567203</v>
      </c>
      <c r="K375" s="8">
        <v>-28809.039861220619</v>
      </c>
      <c r="L375" s="8">
        <v>34193.721067567203</v>
      </c>
      <c r="M375" s="8">
        <v>-29008.22570409103</v>
      </c>
      <c r="N375" s="8">
        <v>-120.0000000000001</v>
      </c>
      <c r="O375" s="8">
        <v>-120.0000000000001</v>
      </c>
      <c r="P375" s="8">
        <f>D375-F375/2</f>
        <v>110050.0300000001</v>
      </c>
      <c r="Q375" s="8">
        <f>D375+F375/2</f>
        <v>110280.0300000001</v>
      </c>
      <c r="R375" s="9">
        <f>J375*$AB$7+K375*$AC$7</f>
        <v>27569.257008103628</v>
      </c>
      <c r="S375" s="9">
        <f>K375*$AB$7-J375*$AC$7+$Z$8</f>
        <v>-35312.677426650298</v>
      </c>
      <c r="T375" s="9">
        <f>L375*$AB$7+M375*$AC$7</f>
        <v>27415.356968641092</v>
      </c>
      <c r="U375" s="9">
        <f>M375*$AB$7-L375*$AC$7+$Z$8</f>
        <v>-35483.600736510089</v>
      </c>
      <c r="V375" s="9">
        <f>N375+$Z$7</f>
        <v>-132.00000000000011</v>
      </c>
      <c r="W375" s="9">
        <f>O375+$Z$7</f>
        <v>-132.00000000000011</v>
      </c>
    </row>
    <row r="376" spans="1:23" x14ac:dyDescent="0.25">
      <c r="A376" t="s">
        <v>41</v>
      </c>
      <c r="B376" t="s">
        <v>507</v>
      </c>
      <c r="C376" t="s">
        <v>46</v>
      </c>
      <c r="D376" s="6">
        <v>110315.0300000001</v>
      </c>
      <c r="E376" s="7">
        <f>D376+$Y$10</f>
        <v>104060.0300000001</v>
      </c>
      <c r="F376" s="8">
        <v>25</v>
      </c>
      <c r="G376" s="8">
        <v>0</v>
      </c>
      <c r="H376" s="8">
        <v>12.5</v>
      </c>
      <c r="I376" s="8">
        <v>12.5</v>
      </c>
      <c r="J376" s="8">
        <v>34182.471067567203</v>
      </c>
      <c r="K376" s="8">
        <v>-29027.711275676182</v>
      </c>
      <c r="L376" s="8">
        <v>34169.971067567203</v>
      </c>
      <c r="M376" s="8">
        <v>-29049.361910770789</v>
      </c>
      <c r="N376" s="8">
        <v>-120.0000000000001</v>
      </c>
      <c r="O376" s="8">
        <v>-120.0000000000001</v>
      </c>
      <c r="P376" s="8">
        <f>D376-F376/2</f>
        <v>110302.5300000001</v>
      </c>
      <c r="Q376" s="8">
        <f>D376+F376/2</f>
        <v>110327.5300000001</v>
      </c>
      <c r="R376" s="9">
        <f>J376*$AB$7+K376*$AC$7</f>
        <v>27400.301529998018</v>
      </c>
      <c r="S376" s="9">
        <f>K376*$AB$7-J376*$AC$7+$Z$8</f>
        <v>-35500.321495083335</v>
      </c>
      <c r="T376" s="9">
        <f>L376*$AB$7+M376*$AC$7</f>
        <v>27383.573264839044</v>
      </c>
      <c r="U376" s="9">
        <f>M376*$AB$7-L376*$AC$7+$Z$8</f>
        <v>-35518.900115720266</v>
      </c>
      <c r="V376" s="9">
        <f>N376+$Z$7</f>
        <v>-132.00000000000011</v>
      </c>
      <c r="W376" s="9">
        <f>O376+$Z$7</f>
        <v>-132.00000000000011</v>
      </c>
    </row>
    <row r="377" spans="1:23" x14ac:dyDescent="0.25">
      <c r="A377" t="s">
        <v>37</v>
      </c>
      <c r="B377" t="s">
        <v>508</v>
      </c>
      <c r="C377" t="s">
        <v>47</v>
      </c>
      <c r="D377" s="6">
        <v>110380.0300000001</v>
      </c>
      <c r="E377" s="7">
        <f>D377+$Y$10</f>
        <v>104125.0300000001</v>
      </c>
      <c r="F377" s="8">
        <v>105</v>
      </c>
      <c r="G377" s="8">
        <v>0</v>
      </c>
      <c r="H377" s="8">
        <v>52.500000000000007</v>
      </c>
      <c r="I377" s="8">
        <v>52.500000000000007</v>
      </c>
      <c r="J377" s="8">
        <v>34169.971067567203</v>
      </c>
      <c r="K377" s="8">
        <v>-29049.361910770789</v>
      </c>
      <c r="L377" s="8">
        <v>34117.471067567203</v>
      </c>
      <c r="M377" s="8">
        <v>-29140.294578168159</v>
      </c>
      <c r="N377" s="8">
        <v>-120.0000000000001</v>
      </c>
      <c r="O377" s="8">
        <v>-120.0000000000001</v>
      </c>
      <c r="P377" s="8">
        <f>D377-F377/2</f>
        <v>110327.5300000001</v>
      </c>
      <c r="Q377" s="8">
        <f>D377+F377/2</f>
        <v>110432.5300000001</v>
      </c>
      <c r="R377" s="9">
        <f>J377*$AB$7+K377*$AC$7</f>
        <v>27383.573264839044</v>
      </c>
      <c r="S377" s="9">
        <f>K377*$AB$7-J377*$AC$7+$Z$8</f>
        <v>-35518.900115720266</v>
      </c>
      <c r="T377" s="9">
        <f>L377*$AB$7+M377*$AC$7</f>
        <v>27313.314551171366</v>
      </c>
      <c r="U377" s="9">
        <f>M377*$AB$7-L377*$AC$7+$Z$8</f>
        <v>-35596.93032239539</v>
      </c>
      <c r="V377" s="9">
        <f>N377+$Z$7</f>
        <v>-132.00000000000011</v>
      </c>
      <c r="W377" s="9">
        <f>O377+$Z$7</f>
        <v>-132.00000000000011</v>
      </c>
    </row>
    <row r="378" spans="1:23" x14ac:dyDescent="0.25">
      <c r="A378" t="s">
        <v>50</v>
      </c>
      <c r="B378" t="s">
        <v>1721</v>
      </c>
      <c r="C378" t="s">
        <v>51</v>
      </c>
      <c r="D378" s="6">
        <v>110499.3084000004</v>
      </c>
      <c r="E378" s="7">
        <f>D378+$Y$10</f>
        <v>104244.3084000004</v>
      </c>
      <c r="F378" s="8">
        <v>0</v>
      </c>
      <c r="G378" s="8">
        <v>0</v>
      </c>
      <c r="H378" s="8">
        <v>0</v>
      </c>
      <c r="I378" s="8">
        <v>0</v>
      </c>
      <c r="J378" s="8">
        <v>34084.071458045342</v>
      </c>
      <c r="K378" s="8">
        <v>-29198.12035097455</v>
      </c>
      <c r="L378" s="8">
        <v>34084.071458045342</v>
      </c>
      <c r="M378" s="8">
        <v>-29198.12035097455</v>
      </c>
      <c r="N378" s="8">
        <v>-120.10000000000009</v>
      </c>
      <c r="O378" s="8">
        <v>-120.10000000000009</v>
      </c>
      <c r="P378" s="8">
        <f>D378-F378/2</f>
        <v>110499.3084000004</v>
      </c>
      <c r="Q378" s="8">
        <f>D378+F378/2</f>
        <v>110499.3084000004</v>
      </c>
      <c r="R378" s="9">
        <f>J378*$AB$7+K378*$AC$7</f>
        <v>27268.622149055092</v>
      </c>
      <c r="S378" s="9">
        <f>K378*$AB$7-J378*$AC$7+$Z$8</f>
        <v>-35646.548294038199</v>
      </c>
      <c r="T378" s="9">
        <f>L378*$AB$7+M378*$AC$7</f>
        <v>27268.622149055092</v>
      </c>
      <c r="U378" s="9">
        <f>M378*$AB$7-L378*$AC$7+$Z$8</f>
        <v>-35646.548294038199</v>
      </c>
      <c r="V378" s="9">
        <f>N378+$Z$7</f>
        <v>-132.10000000000008</v>
      </c>
      <c r="W378" s="9">
        <f>O378+$Z$7</f>
        <v>-132.10000000000008</v>
      </c>
    </row>
    <row r="379" spans="1:23" x14ac:dyDescent="0.25">
      <c r="A379" t="s">
        <v>37</v>
      </c>
      <c r="B379" t="s">
        <v>509</v>
      </c>
      <c r="C379" t="s">
        <v>52</v>
      </c>
      <c r="D379" s="6">
        <v>110606.7800000001</v>
      </c>
      <c r="E379" s="7">
        <f>D379+$Y$10</f>
        <v>104351.7800000001</v>
      </c>
      <c r="F379" s="8">
        <v>242.5</v>
      </c>
      <c r="G379" s="8">
        <v>-1.76</v>
      </c>
      <c r="H379" s="8">
        <v>121.259530473635</v>
      </c>
      <c r="I379" s="8">
        <v>121.2595395645824</v>
      </c>
      <c r="J379" s="8">
        <v>34090.971067567203</v>
      </c>
      <c r="K379" s="8">
        <v>-29186.193924568739</v>
      </c>
      <c r="L379" s="8">
        <v>33966.514848538587</v>
      </c>
      <c r="M379" s="8">
        <v>-29394.309939433271</v>
      </c>
      <c r="N379" s="8">
        <v>-120.0000000000001</v>
      </c>
      <c r="O379" s="8">
        <v>-121.7600000000001</v>
      </c>
      <c r="P379" s="8">
        <f>D379-F379/2</f>
        <v>110485.5300000001</v>
      </c>
      <c r="Q379" s="8">
        <f>D379+F379/2</f>
        <v>110728.0300000001</v>
      </c>
      <c r="R379" s="9">
        <f>J379*$AB$7+K379*$AC$7</f>
        <v>27277.850629034343</v>
      </c>
      <c r="S379" s="9">
        <f>K379*$AB$7-J379*$AC$7+$Z$8</f>
        <v>-35636.316998145696</v>
      </c>
      <c r="T379" s="9">
        <f>L379*$AB$7+M379*$AC$7</f>
        <v>27112.844324458365</v>
      </c>
      <c r="U379" s="9">
        <f>M379*$AB$7-L379*$AC$7+$Z$8</f>
        <v>-35814.009275828699</v>
      </c>
      <c r="V379" s="9">
        <f>N379+$Z$7</f>
        <v>-132.00000000000011</v>
      </c>
      <c r="W379" s="9">
        <f>O379+$Z$7</f>
        <v>-133.7600000000001</v>
      </c>
    </row>
    <row r="380" spans="1:23" x14ac:dyDescent="0.25">
      <c r="A380" t="s">
        <v>37</v>
      </c>
      <c r="B380" t="s">
        <v>510</v>
      </c>
      <c r="C380" t="s">
        <v>53</v>
      </c>
      <c r="D380" s="6">
        <v>110808.0300000001</v>
      </c>
      <c r="E380" s="7">
        <f>D380+$Y$10</f>
        <v>104553.0300000001</v>
      </c>
      <c r="F380" s="8">
        <v>140</v>
      </c>
      <c r="G380" s="8">
        <v>0</v>
      </c>
      <c r="H380" s="8">
        <v>70</v>
      </c>
      <c r="I380" s="8">
        <v>70</v>
      </c>
      <c r="J380" s="8">
        <v>33961.251225237618</v>
      </c>
      <c r="K380" s="8">
        <v>-29402.812543137159</v>
      </c>
      <c r="L380" s="8">
        <v>33887.560499023937</v>
      </c>
      <c r="M380" s="8">
        <v>-29521.848994991629</v>
      </c>
      <c r="N380" s="8">
        <v>-121.7600000000001</v>
      </c>
      <c r="O380" s="8">
        <v>-121.7600000000001</v>
      </c>
      <c r="P380" s="8">
        <f>D380-F380/2</f>
        <v>110738.0300000001</v>
      </c>
      <c r="Q380" s="8">
        <f>D380+F380/2</f>
        <v>110878.0300000001</v>
      </c>
      <c r="R380" s="9">
        <f>J380*$AB$7+K380*$AC$7</f>
        <v>27105.927933242929</v>
      </c>
      <c r="S380" s="9">
        <f>K380*$AB$7-J380*$AC$7+$Z$8</f>
        <v>-35821.231708421314</v>
      </c>
      <c r="T380" s="9">
        <f>L380*$AB$7+M380*$AC$7</f>
        <v>27009.098456226671</v>
      </c>
      <c r="U380" s="9">
        <f>M380*$AB$7-L380*$AC$7+$Z$8</f>
        <v>-35922.345764717953</v>
      </c>
      <c r="V380" s="9">
        <f>N380+$Z$7</f>
        <v>-133.7600000000001</v>
      </c>
      <c r="W380" s="9">
        <f>O380+$Z$7</f>
        <v>-133.7600000000001</v>
      </c>
    </row>
    <row r="381" spans="1:23" x14ac:dyDescent="0.25">
      <c r="A381" t="s">
        <v>54</v>
      </c>
      <c r="B381" t="s">
        <v>511</v>
      </c>
      <c r="C381" t="s">
        <v>195</v>
      </c>
      <c r="D381" s="6">
        <v>111008.0300000001</v>
      </c>
      <c r="E381" s="7">
        <f>D381+$Y$10</f>
        <v>104753.0300000001</v>
      </c>
      <c r="F381" s="8">
        <v>240</v>
      </c>
      <c r="G381" s="8">
        <v>-1</v>
      </c>
      <c r="H381" s="8">
        <v>120.0030462669925</v>
      </c>
      <c r="I381" s="8">
        <v>120.0030462669925</v>
      </c>
      <c r="J381" s="8">
        <v>33882.296875722961</v>
      </c>
      <c r="K381" s="8">
        <v>-29530.351598695521</v>
      </c>
      <c r="L381" s="8">
        <v>33754.195594016011</v>
      </c>
      <c r="M381" s="8">
        <v>-29733.301344879801</v>
      </c>
      <c r="N381" s="8">
        <v>-121.7600000000001</v>
      </c>
      <c r="O381" s="8">
        <v>-122.7600000000001</v>
      </c>
      <c r="P381" s="8">
        <f>D381-F381/2</f>
        <v>110888.0300000001</v>
      </c>
      <c r="Q381" s="8">
        <f>D381+F381/2</f>
        <v>111128.0300000001</v>
      </c>
      <c r="R381" s="9">
        <f>J381*$AB$7+K381*$AC$7</f>
        <v>27002.182065011228</v>
      </c>
      <c r="S381" s="9">
        <f>K381*$AB$7-J381*$AC$7+$Z$8</f>
        <v>-35929.568197310575</v>
      </c>
      <c r="T381" s="9">
        <f>L381*$AB$7+M381*$AC$7</f>
        <v>26834.684478778443</v>
      </c>
      <c r="U381" s="9">
        <f>M381*$AB$7-L381*$AC$7+$Z$8</f>
        <v>-36101.44925053465</v>
      </c>
      <c r="V381" s="9">
        <f>N381+$Z$7</f>
        <v>-133.7600000000001</v>
      </c>
      <c r="W381" s="9">
        <f>O381+$Z$7</f>
        <v>-134.7600000000001</v>
      </c>
    </row>
    <row r="382" spans="1:23" x14ac:dyDescent="0.25">
      <c r="A382" t="s">
        <v>54</v>
      </c>
      <c r="B382" t="s">
        <v>512</v>
      </c>
      <c r="C382" t="s">
        <v>196</v>
      </c>
      <c r="D382" s="6">
        <v>111512.5300000001</v>
      </c>
      <c r="E382" s="7">
        <f>D382+$Y$10</f>
        <v>105257.5300000001</v>
      </c>
      <c r="F382" s="8">
        <v>150</v>
      </c>
      <c r="G382" s="8">
        <v>0.26</v>
      </c>
      <c r="H382" s="8">
        <v>75.000128701124865</v>
      </c>
      <c r="I382" s="8">
        <v>75.000128701124865</v>
      </c>
      <c r="J382" s="8">
        <v>33586.718566482741</v>
      </c>
      <c r="K382" s="8">
        <v>-29993.573693101091</v>
      </c>
      <c r="L382" s="8">
        <v>33505.836863153243</v>
      </c>
      <c r="M382" s="8">
        <v>-30119.89911198536</v>
      </c>
      <c r="N382" s="8">
        <v>-122.7600000000001</v>
      </c>
      <c r="O382" s="8">
        <v>-122.5000000000001</v>
      </c>
      <c r="P382" s="8">
        <f>D382-F382/2</f>
        <v>111437.5300000001</v>
      </c>
      <c r="Q382" s="8">
        <f>D382+F382/2</f>
        <v>111587.5300000001</v>
      </c>
      <c r="R382" s="9">
        <f>J382*$AB$7+K382*$AC$7</f>
        <v>26616.753562126949</v>
      </c>
      <c r="S382" s="9">
        <f>K382*$AB$7-J382*$AC$7+$Z$8</f>
        <v>-36321.21359151708</v>
      </c>
      <c r="T382" s="9">
        <f>L382*$AB$7+M382*$AC$7</f>
        <v>26511.37478663844</v>
      </c>
      <c r="U382" s="9">
        <f>M382*$AB$7-L382*$AC$7+$Z$8</f>
        <v>-36427.962245214963</v>
      </c>
      <c r="V382" s="9">
        <f>N382+$Z$7</f>
        <v>-134.7600000000001</v>
      </c>
      <c r="W382" s="9">
        <f>O382+$Z$7</f>
        <v>-134.50000000000011</v>
      </c>
    </row>
    <row r="383" spans="1:23" x14ac:dyDescent="0.25">
      <c r="A383" t="s">
        <v>37</v>
      </c>
      <c r="B383" t="s">
        <v>513</v>
      </c>
      <c r="C383" t="s">
        <v>1787</v>
      </c>
      <c r="D383" s="6">
        <v>111707.5300000001</v>
      </c>
      <c r="E383" s="7">
        <f>D383+$Y$10</f>
        <v>105452.5300000001</v>
      </c>
      <c r="F383" s="8">
        <v>220</v>
      </c>
      <c r="G383" s="8">
        <v>0</v>
      </c>
      <c r="H383" s="8">
        <v>110</v>
      </c>
      <c r="I383" s="8">
        <v>110</v>
      </c>
      <c r="J383" s="8">
        <v>33500.463867069768</v>
      </c>
      <c r="K383" s="8">
        <v>-30128.333026443492</v>
      </c>
      <c r="L383" s="8">
        <v>33382.257953233457</v>
      </c>
      <c r="M383" s="8">
        <v>-30313.879144522329</v>
      </c>
      <c r="N383" s="8">
        <v>-122.5000000000001</v>
      </c>
      <c r="O383" s="8">
        <v>-122.5000000000001</v>
      </c>
      <c r="P383" s="8">
        <f>D383-F383/2</f>
        <v>111597.5300000001</v>
      </c>
      <c r="Q383" s="8">
        <f>D383+F383/2</f>
        <v>111817.5300000001</v>
      </c>
      <c r="R383" s="9">
        <f>J383*$AB$7+K383*$AC$7</f>
        <v>26504.365693995434</v>
      </c>
      <c r="S383" s="9">
        <f>K383*$AB$7-J383*$AC$7+$Z$8</f>
        <v>-36435.094749706506</v>
      </c>
      <c r="T383" s="9">
        <f>L383*$AB$7+M383*$AC$7</f>
        <v>26350.165655849458</v>
      </c>
      <c r="U383" s="9">
        <f>M383*$AB$7-L383*$AC$7+$Z$8</f>
        <v>-36592.009848520429</v>
      </c>
      <c r="V383" s="9">
        <f>N383+$Z$7</f>
        <v>-134.50000000000011</v>
      </c>
      <c r="W383" s="9">
        <f>O383+$Z$7</f>
        <v>-134.50000000000011</v>
      </c>
    </row>
    <row r="384" spans="1:23" x14ac:dyDescent="0.25">
      <c r="A384" t="s">
        <v>54</v>
      </c>
      <c r="B384" t="s">
        <v>514</v>
      </c>
      <c r="C384" t="s">
        <v>197</v>
      </c>
      <c r="D384" s="6">
        <v>111907.5300000001</v>
      </c>
      <c r="E384" s="7">
        <f>D384+$Y$10</f>
        <v>105652.5300000001</v>
      </c>
      <c r="F384" s="8">
        <v>140</v>
      </c>
      <c r="G384" s="8">
        <v>0.24</v>
      </c>
      <c r="H384" s="8">
        <v>70.000102351632648</v>
      </c>
      <c r="I384" s="8">
        <v>70.000102351632648</v>
      </c>
      <c r="J384" s="8">
        <v>33371.511961066528</v>
      </c>
      <c r="K384" s="8">
        <v>-30330.7469734386</v>
      </c>
      <c r="L384" s="8">
        <v>33296.537530797657</v>
      </c>
      <c r="M384" s="8">
        <v>-30448.978974806541</v>
      </c>
      <c r="N384" s="8">
        <v>-122.5000000000001</v>
      </c>
      <c r="O384" s="8">
        <v>-122.2600000000001</v>
      </c>
      <c r="P384" s="8">
        <f>D384-F384/2</f>
        <v>111837.5300000001</v>
      </c>
      <c r="Q384" s="8">
        <f>D384+F384/2</f>
        <v>111977.5300000001</v>
      </c>
      <c r="R384" s="9">
        <f>J384*$AB$7+K384*$AC$7</f>
        <v>26336.147470563465</v>
      </c>
      <c r="S384" s="9">
        <f>K384*$AB$7-J384*$AC$7+$Z$8</f>
        <v>-36606.274857503522</v>
      </c>
      <c r="T384" s="9">
        <f>L384*$AB$7+M384*$AC$7</f>
        <v>26238.229596166409</v>
      </c>
      <c r="U384" s="9">
        <f>M384*$AB$7-L384*$AC$7+$Z$8</f>
        <v>-36706.335145406236</v>
      </c>
      <c r="V384" s="9">
        <f>N384+$Z$7</f>
        <v>-134.50000000000011</v>
      </c>
      <c r="W384" s="9">
        <f>O384+$Z$7</f>
        <v>-134.2600000000001</v>
      </c>
    </row>
    <row r="385" spans="1:23" x14ac:dyDescent="0.25">
      <c r="A385" t="s">
        <v>41</v>
      </c>
      <c r="B385" t="s">
        <v>515</v>
      </c>
      <c r="C385" t="s">
        <v>46</v>
      </c>
      <c r="D385" s="6">
        <v>112012.5300000001</v>
      </c>
      <c r="E385" s="7">
        <f>D385+$Y$10</f>
        <v>105757.5300000001</v>
      </c>
      <c r="F385" s="8">
        <v>25</v>
      </c>
      <c r="G385" s="8">
        <v>0</v>
      </c>
      <c r="H385" s="8">
        <v>12.5</v>
      </c>
      <c r="I385" s="8">
        <v>12.5</v>
      </c>
      <c r="J385" s="8">
        <v>33284.527883207047</v>
      </c>
      <c r="K385" s="8">
        <v>-30468.00575500575</v>
      </c>
      <c r="L385" s="8">
        <v>33271.183830328599</v>
      </c>
      <c r="M385" s="8">
        <v>-30489.146621893771</v>
      </c>
      <c r="N385" s="8">
        <v>-122.2600000000001</v>
      </c>
      <c r="O385" s="8">
        <v>-122.2600000000001</v>
      </c>
      <c r="P385" s="8">
        <f>D385-F385/2</f>
        <v>112000.0300000001</v>
      </c>
      <c r="Q385" s="8">
        <f>D385+F385/2</f>
        <v>112025.0300000001</v>
      </c>
      <c r="R385" s="9">
        <f>J385*$AB$7+K385*$AC$7</f>
        <v>26222.526498147963</v>
      </c>
      <c r="S385" s="9">
        <f>K385*$AB$7-J385*$AC$7+$Z$8</f>
        <v>-36722.449198671093</v>
      </c>
      <c r="T385" s="9">
        <f>L385*$AB$7+M385*$AC$7</f>
        <v>26205.078611460798</v>
      </c>
      <c r="U385" s="9">
        <f>M385*$AB$7-L385*$AC$7+$Z$8</f>
        <v>-36740.353702298722</v>
      </c>
      <c r="V385" s="9">
        <f>N385+$Z$7</f>
        <v>-134.2600000000001</v>
      </c>
      <c r="W385" s="9">
        <f>O385+$Z$7</f>
        <v>-134.2600000000001</v>
      </c>
    </row>
    <row r="386" spans="1:23" x14ac:dyDescent="0.25">
      <c r="A386" t="s">
        <v>37</v>
      </c>
      <c r="B386" t="s">
        <v>516</v>
      </c>
      <c r="C386" t="s">
        <v>1815</v>
      </c>
      <c r="D386" s="6">
        <v>112082.5300000001</v>
      </c>
      <c r="E386" s="7">
        <f>D386+$Y$10</f>
        <v>105827.5300000001</v>
      </c>
      <c r="F386" s="8">
        <v>115</v>
      </c>
      <c r="G386" s="8">
        <v>0</v>
      </c>
      <c r="H386" s="8">
        <v>57.499999999999993</v>
      </c>
      <c r="I386" s="8">
        <v>57.499999999999993</v>
      </c>
      <c r="J386" s="8">
        <v>33271.183830328599</v>
      </c>
      <c r="K386" s="8">
        <v>-30489.146621893771</v>
      </c>
      <c r="L386" s="8">
        <v>33209.801187087724</v>
      </c>
      <c r="M386" s="8">
        <v>-30586.39460957867</v>
      </c>
      <c r="N386" s="8">
        <v>-122.2600000000001</v>
      </c>
      <c r="O386" s="8">
        <v>-122.2600000000001</v>
      </c>
      <c r="P386" s="8">
        <f>D386-F386/2</f>
        <v>112025.0300000001</v>
      </c>
      <c r="Q386" s="8">
        <f>D386+F386/2</f>
        <v>112140.0300000001</v>
      </c>
      <c r="R386" s="9">
        <f>J386*$AB$7+K386*$AC$7</f>
        <v>26205.078611460798</v>
      </c>
      <c r="S386" s="9">
        <f>K386*$AB$7-J386*$AC$7+$Z$8</f>
        <v>-36740.353702298722</v>
      </c>
      <c r="T386" s="9">
        <f>L386*$AB$7+M386*$AC$7</f>
        <v>26124.818332699848</v>
      </c>
      <c r="U386" s="9">
        <f>M386*$AB$7-L386*$AC$7+$Z$8</f>
        <v>-36822.714418985823</v>
      </c>
      <c r="V386" s="9">
        <f>N386+$Z$7</f>
        <v>-134.2600000000001</v>
      </c>
      <c r="W386" s="9">
        <f>O386+$Z$7</f>
        <v>-134.2600000000001</v>
      </c>
    </row>
    <row r="387" spans="1:23" x14ac:dyDescent="0.25">
      <c r="A387" t="s">
        <v>37</v>
      </c>
      <c r="B387" t="s">
        <v>517</v>
      </c>
      <c r="C387" t="s">
        <v>1788</v>
      </c>
      <c r="D387" s="6">
        <v>112267.5300000001</v>
      </c>
      <c r="E387" s="7">
        <f>D387+$Y$10</f>
        <v>106012.5300000001</v>
      </c>
      <c r="F387" s="8">
        <v>220</v>
      </c>
      <c r="G387" s="8">
        <v>0</v>
      </c>
      <c r="H387" s="8">
        <v>110</v>
      </c>
      <c r="I387" s="8">
        <v>110</v>
      </c>
      <c r="J387" s="8">
        <v>33200.460350072797</v>
      </c>
      <c r="K387" s="8">
        <v>-30601.193216400279</v>
      </c>
      <c r="L387" s="8">
        <v>33083.032684742408</v>
      </c>
      <c r="M387" s="8">
        <v>-30787.232845014882</v>
      </c>
      <c r="N387" s="8">
        <v>-122.2600000000001</v>
      </c>
      <c r="O387" s="8">
        <v>-122.2600000000001</v>
      </c>
      <c r="P387" s="8">
        <f>D387-F387/2</f>
        <v>112157.5300000001</v>
      </c>
      <c r="Q387" s="8">
        <f>D387+F387/2</f>
        <v>112377.5300000001</v>
      </c>
      <c r="R387" s="9">
        <f>J387*$AB$7+K387*$AC$7</f>
        <v>26112.604812018824</v>
      </c>
      <c r="S387" s="9">
        <f>K387*$AB$7-J387*$AC$7+$Z$8</f>
        <v>-36835.247571525157</v>
      </c>
      <c r="T387" s="9">
        <f>L387*$AB$7+M387*$AC$7</f>
        <v>25959.063409171762</v>
      </c>
      <c r="U387" s="9">
        <f>M387*$AB$7-L387*$AC$7+$Z$8</f>
        <v>-36992.807203448319</v>
      </c>
      <c r="V387" s="9">
        <f>N387+$Z$7</f>
        <v>-134.2600000000001</v>
      </c>
      <c r="W387" s="9">
        <f>O387+$Z$7</f>
        <v>-134.2600000000001</v>
      </c>
    </row>
    <row r="388" spans="1:23" x14ac:dyDescent="0.25">
      <c r="A388" t="s">
        <v>37</v>
      </c>
      <c r="B388" t="s">
        <v>1722</v>
      </c>
      <c r="C388" t="s">
        <v>1699</v>
      </c>
      <c r="D388" s="6">
        <v>112795.0300000001</v>
      </c>
      <c r="E388" s="7">
        <f>D388+$Y$10</f>
        <v>106540.0300000001</v>
      </c>
      <c r="F388" s="8">
        <v>775.00000000000011</v>
      </c>
      <c r="G388" s="8">
        <v>-5.48</v>
      </c>
      <c r="H388" s="8">
        <v>387.76848365843779</v>
      </c>
      <c r="I388" s="8">
        <v>387.76848365843779</v>
      </c>
      <c r="J388" s="8">
        <v>33067.019821288282</v>
      </c>
      <c r="K388" s="8">
        <v>-30812.601885280499</v>
      </c>
      <c r="L388" s="8">
        <v>32622.698645113669</v>
      </c>
      <c r="M388" s="8">
        <v>-31447.15828738757</v>
      </c>
      <c r="N388" s="8">
        <v>-122.2600000000001</v>
      </c>
      <c r="O388" s="8">
        <v>-127.74000000000009</v>
      </c>
      <c r="P388" s="8">
        <f>D388-F388/2</f>
        <v>112407.5300000001</v>
      </c>
      <c r="Q388" s="8">
        <f>D388+F388/2</f>
        <v>113182.5300000001</v>
      </c>
      <c r="R388" s="9">
        <f>J388*$AB$7+K388*$AC$7</f>
        <v>25938.125945147181</v>
      </c>
      <c r="S388" s="9">
        <f>K388*$AB$7-J388*$AC$7+$Z$8</f>
        <v>-37014.292607801464</v>
      </c>
      <c r="T388" s="9">
        <f>L388*$AB$7+M388*$AC$7</f>
        <v>25371.582558235445</v>
      </c>
      <c r="U388" s="9">
        <f>M388*$AB$7-L388*$AC$7+$Z$8</f>
        <v>-37542.602863048174</v>
      </c>
      <c r="V388" s="9">
        <f>N388+$Z$7</f>
        <v>-134.2600000000001</v>
      </c>
      <c r="W388" s="9">
        <f>O388+$Z$7</f>
        <v>-139.74000000000009</v>
      </c>
    </row>
    <row r="389" spans="1:23" x14ac:dyDescent="0.25">
      <c r="A389" t="s">
        <v>50</v>
      </c>
      <c r="B389" t="s">
        <v>1102</v>
      </c>
      <c r="C389" t="s">
        <v>1080</v>
      </c>
      <c r="D389" s="6">
        <v>112795.03000000041</v>
      </c>
      <c r="E389" s="7">
        <f>D389+$Y$10</f>
        <v>106540.03000000041</v>
      </c>
      <c r="F389" s="8">
        <v>0</v>
      </c>
      <c r="G389" s="8">
        <v>0</v>
      </c>
      <c r="H389" s="8">
        <v>0</v>
      </c>
      <c r="I389" s="8">
        <v>0</v>
      </c>
      <c r="J389" s="8">
        <v>32853.300847178609</v>
      </c>
      <c r="K389" s="8">
        <v>-31135.790968075769</v>
      </c>
      <c r="L389" s="8">
        <v>32853.300847178609</v>
      </c>
      <c r="M389" s="8">
        <v>-31135.790968075769</v>
      </c>
      <c r="N389" s="8">
        <v>-125.0000000000001</v>
      </c>
      <c r="O389" s="8">
        <v>-125.0000000000001</v>
      </c>
      <c r="P389" s="8">
        <f>D389-F389/2</f>
        <v>112795.03000000041</v>
      </c>
      <c r="Q389" s="8">
        <f>D389+F389/2</f>
        <v>112795.03000000041</v>
      </c>
      <c r="R389" s="9">
        <f>J389*$AB$7+K389*$AC$7</f>
        <v>25661.882454732709</v>
      </c>
      <c r="S389" s="9">
        <f>K389*$AB$7-J389*$AC$7+$Z$8</f>
        <v>-37285.984560454046</v>
      </c>
      <c r="T389" s="9">
        <f>L389*$AB$7+M389*$AC$7</f>
        <v>25661.882454732709</v>
      </c>
      <c r="U389" s="9">
        <f>M389*$AB$7-L389*$AC$7+$Z$8</f>
        <v>-37285.984560454046</v>
      </c>
      <c r="V389" s="9">
        <f>N389+$Z$7</f>
        <v>-137.00000000000011</v>
      </c>
      <c r="W389" s="9">
        <f>O389+$Z$7</f>
        <v>-137.00000000000011</v>
      </c>
    </row>
    <row r="390" spans="1:23" x14ac:dyDescent="0.25">
      <c r="A390" t="s">
        <v>37</v>
      </c>
      <c r="B390" t="s">
        <v>518</v>
      </c>
      <c r="C390" t="s">
        <v>1789</v>
      </c>
      <c r="D390" s="6">
        <v>113322.5300000001</v>
      </c>
      <c r="E390" s="7">
        <f>D390+$Y$10</f>
        <v>107067.5300000001</v>
      </c>
      <c r="F390" s="8">
        <v>220</v>
      </c>
      <c r="G390" s="8">
        <v>0</v>
      </c>
      <c r="H390" s="8">
        <v>110</v>
      </c>
      <c r="I390" s="8">
        <v>110</v>
      </c>
      <c r="J390" s="8">
        <v>32604.336267033279</v>
      </c>
      <c r="K390" s="8">
        <v>-31470.88217980077</v>
      </c>
      <c r="L390" s="8">
        <v>32469.67882777709</v>
      </c>
      <c r="M390" s="8">
        <v>-31644.857390830861</v>
      </c>
      <c r="N390" s="8">
        <v>-127.74000000000009</v>
      </c>
      <c r="O390" s="8">
        <v>-127.74000000000009</v>
      </c>
      <c r="P390" s="8">
        <f>D390-F390/2</f>
        <v>113212.5300000001</v>
      </c>
      <c r="Q390" s="8">
        <f>D390+F390/2</f>
        <v>113432.5300000001</v>
      </c>
      <c r="R390" s="9">
        <f>J390*$AB$7+K390*$AC$7</f>
        <v>25348.688967587939</v>
      </c>
      <c r="S390" s="9">
        <f>K390*$AB$7-J390*$AC$7+$Z$8</f>
        <v>-37561.990578418088</v>
      </c>
      <c r="T390" s="9">
        <f>L390*$AB$7+M390*$AC$7</f>
        <v>25180.802636172895</v>
      </c>
      <c r="U390" s="9">
        <f>M390*$AB$7-L390*$AC$7+$Z$8</f>
        <v>-37704.167157797383</v>
      </c>
      <c r="V390" s="9">
        <f>N390+$Z$7</f>
        <v>-139.74000000000009</v>
      </c>
      <c r="W390" s="9">
        <f>O390+$Z$7</f>
        <v>-139.74000000000009</v>
      </c>
    </row>
    <row r="391" spans="1:23" x14ac:dyDescent="0.25">
      <c r="A391" t="s">
        <v>54</v>
      </c>
      <c r="B391" t="s">
        <v>519</v>
      </c>
      <c r="C391" t="s">
        <v>198</v>
      </c>
      <c r="D391" s="6">
        <v>113682.5300000001</v>
      </c>
      <c r="E391" s="7">
        <f>D391+$Y$10</f>
        <v>107427.5300000001</v>
      </c>
      <c r="F391" s="8">
        <v>140</v>
      </c>
      <c r="G391" s="8">
        <v>0.24</v>
      </c>
      <c r="H391" s="8">
        <v>70.000102351632648</v>
      </c>
      <c r="I391" s="8">
        <v>70.000102351632648</v>
      </c>
      <c r="J391" s="8">
        <v>32359.50455929475</v>
      </c>
      <c r="K391" s="8">
        <v>-31787.20074531002</v>
      </c>
      <c r="L391" s="8">
        <v>32274.04558545486</v>
      </c>
      <c r="M391" s="8">
        <v>-31898.09139023484</v>
      </c>
      <c r="N391" s="8">
        <v>-127.74000000000009</v>
      </c>
      <c r="O391" s="8">
        <v>-127.5000000000001</v>
      </c>
      <c r="P391" s="8">
        <f>D391-F391/2</f>
        <v>113612.5300000001</v>
      </c>
      <c r="Q391" s="8">
        <f>D391+F391/2</f>
        <v>113752.5300000001</v>
      </c>
      <c r="R391" s="9">
        <f>J391*$AB$7+K391*$AC$7</f>
        <v>25043.44109228786</v>
      </c>
      <c r="S391" s="9">
        <f>K391*$AB$7-J391*$AC$7+$Z$8</f>
        <v>-37820.493450016802</v>
      </c>
      <c r="T391" s="9">
        <f>L391*$AB$7+M391*$AC$7</f>
        <v>24936.794140583006</v>
      </c>
      <c r="U391" s="9">
        <f>M391*$AB$7-L391*$AC$7+$Z$8</f>
        <v>-37911.192948547236</v>
      </c>
      <c r="V391" s="9">
        <f>N391+$Z$7</f>
        <v>-139.74000000000009</v>
      </c>
      <c r="W391" s="9">
        <f>O391+$Z$7</f>
        <v>-139.50000000000011</v>
      </c>
    </row>
    <row r="392" spans="1:23" x14ac:dyDescent="0.25">
      <c r="A392" t="s">
        <v>37</v>
      </c>
      <c r="B392" t="s">
        <v>520</v>
      </c>
      <c r="C392" t="s">
        <v>1790</v>
      </c>
      <c r="D392" s="6">
        <v>113872.5300000002</v>
      </c>
      <c r="E392" s="7">
        <f>D392+$Y$10</f>
        <v>107617.5300000002</v>
      </c>
      <c r="F392" s="8">
        <v>220</v>
      </c>
      <c r="G392" s="8">
        <v>0</v>
      </c>
      <c r="H392" s="8">
        <v>110</v>
      </c>
      <c r="I392" s="8">
        <v>110</v>
      </c>
      <c r="J392" s="8">
        <v>32267.957971164771</v>
      </c>
      <c r="K392" s="8">
        <v>-31906.02492363776</v>
      </c>
      <c r="L392" s="8">
        <v>32134.03045678285</v>
      </c>
      <c r="M392" s="8">
        <v>-32080.562658501829</v>
      </c>
      <c r="N392" s="8">
        <v>-127.5000000000001</v>
      </c>
      <c r="O392" s="8">
        <v>-127.5000000000001</v>
      </c>
      <c r="P392" s="8">
        <f>D392-F392/2</f>
        <v>113762.5300000002</v>
      </c>
      <c r="Q392" s="8">
        <f>D392+F392/2</f>
        <v>113982.5300000002</v>
      </c>
      <c r="R392" s="9">
        <f>J392*$AB$7+K392*$AC$7</f>
        <v>24929.190080927001</v>
      </c>
      <c r="S392" s="9">
        <f>K392*$AB$7-J392*$AC$7+$Z$8</f>
        <v>-37917.687429030542</v>
      </c>
      <c r="T392" s="9">
        <f>L392*$AB$7+M392*$AC$7</f>
        <v>24761.900768494997</v>
      </c>
      <c r="U392" s="9">
        <f>M392*$AB$7-L392*$AC$7+$Z$8</f>
        <v>-38060.56599966318</v>
      </c>
      <c r="V392" s="9">
        <f>N392+$Z$7</f>
        <v>-139.50000000000011</v>
      </c>
      <c r="W392" s="9">
        <f>O392+$Z$7</f>
        <v>-139.50000000000011</v>
      </c>
    </row>
    <row r="393" spans="1:23" x14ac:dyDescent="0.25">
      <c r="A393" t="s">
        <v>54</v>
      </c>
      <c r="B393" t="s">
        <v>521</v>
      </c>
      <c r="C393" t="s">
        <v>197</v>
      </c>
      <c r="D393" s="6">
        <v>114072.5300000002</v>
      </c>
      <c r="E393" s="7">
        <f>D393+$Y$10</f>
        <v>107817.5300000002</v>
      </c>
      <c r="F393" s="8">
        <v>140</v>
      </c>
      <c r="G393" s="8">
        <v>0.24</v>
      </c>
      <c r="H393" s="8">
        <v>70.000102351632648</v>
      </c>
      <c r="I393" s="8">
        <v>70.000102351632648</v>
      </c>
      <c r="J393" s="8">
        <v>32121.855228202669</v>
      </c>
      <c r="K393" s="8">
        <v>-32096.429725307669</v>
      </c>
      <c r="L393" s="8">
        <v>32036.861500380619</v>
      </c>
      <c r="M393" s="8">
        <v>-32207.677366058018</v>
      </c>
      <c r="N393" s="8">
        <v>-127.5000000000001</v>
      </c>
      <c r="O393" s="8">
        <v>-127.2600000000001</v>
      </c>
      <c r="P393" s="8">
        <f>D393-F393/2</f>
        <v>114002.5300000002</v>
      </c>
      <c r="Q393" s="8">
        <f>D393+F393/2</f>
        <v>114142.5300000002</v>
      </c>
      <c r="R393" s="9">
        <f>J393*$AB$7+K393*$AC$7</f>
        <v>24746.692649182984</v>
      </c>
      <c r="S393" s="9">
        <f>K393*$AB$7-J393*$AC$7+$Z$8</f>
        <v>-38073.554960629801</v>
      </c>
      <c r="T393" s="9">
        <f>L393*$AB$7+M393*$AC$7</f>
        <v>24640.426553148533</v>
      </c>
      <c r="U393" s="9">
        <f>M393*$AB$7-L393*$AC$7+$Z$8</f>
        <v>-38164.70038385666</v>
      </c>
      <c r="V393" s="9">
        <f>N393+$Z$7</f>
        <v>-139.50000000000011</v>
      </c>
      <c r="W393" s="9">
        <f>O393+$Z$7</f>
        <v>-139.2600000000001</v>
      </c>
    </row>
    <row r="394" spans="1:23" x14ac:dyDescent="0.25">
      <c r="A394" t="s">
        <v>41</v>
      </c>
      <c r="B394" t="s">
        <v>522</v>
      </c>
      <c r="C394" t="s">
        <v>46</v>
      </c>
      <c r="D394" s="6">
        <v>114177.5300000002</v>
      </c>
      <c r="E394" s="7">
        <f>D394+$Y$10</f>
        <v>107922.5300000002</v>
      </c>
      <c r="F394" s="8">
        <v>25</v>
      </c>
      <c r="G394" s="8">
        <v>0</v>
      </c>
      <c r="H394" s="8">
        <v>12.5</v>
      </c>
      <c r="I394" s="8">
        <v>12.5</v>
      </c>
      <c r="J394" s="8">
        <v>32023.23925996455</v>
      </c>
      <c r="K394" s="8">
        <v>-32225.58503385834</v>
      </c>
      <c r="L394" s="8">
        <v>32008.10343728002</v>
      </c>
      <c r="M394" s="8">
        <v>-32245.482442525361</v>
      </c>
      <c r="N394" s="8">
        <v>-127.2600000000001</v>
      </c>
      <c r="O394" s="8">
        <v>-127.2600000000001</v>
      </c>
      <c r="P394" s="8">
        <f>D394-F394/2</f>
        <v>114165.0300000002</v>
      </c>
      <c r="Q394" s="8">
        <f>D394+F394/2</f>
        <v>114190.0300000002</v>
      </c>
      <c r="R394" s="9">
        <f>J394*$AB$7+K394*$AC$7</f>
        <v>24623.37877787797</v>
      </c>
      <c r="S394" s="9">
        <f>K394*$AB$7-J394*$AC$7+$Z$8</f>
        <v>-38179.384503112655</v>
      </c>
      <c r="T394" s="9">
        <f>L394*$AB$7+M394*$AC$7</f>
        <v>24604.436805355108</v>
      </c>
      <c r="U394" s="9">
        <f>M394*$AB$7-L394*$AC$7+$Z$8</f>
        <v>-38195.700191174859</v>
      </c>
      <c r="V394" s="9">
        <f>N394+$Z$7</f>
        <v>-139.2600000000001</v>
      </c>
      <c r="W394" s="9">
        <f>O394+$Z$7</f>
        <v>-139.2600000000001</v>
      </c>
    </row>
    <row r="395" spans="1:23" x14ac:dyDescent="0.25">
      <c r="A395" t="s">
        <v>37</v>
      </c>
      <c r="B395" t="s">
        <v>523</v>
      </c>
      <c r="C395" t="s">
        <v>1815</v>
      </c>
      <c r="D395" s="6">
        <v>114247.5300000002</v>
      </c>
      <c r="E395" s="7">
        <f>D395+$Y$10</f>
        <v>107992.5300000002</v>
      </c>
      <c r="F395" s="8">
        <v>115</v>
      </c>
      <c r="G395" s="8">
        <v>0</v>
      </c>
      <c r="H395" s="8">
        <v>57.499999999999993</v>
      </c>
      <c r="I395" s="8">
        <v>57.499999999999993</v>
      </c>
      <c r="J395" s="8">
        <v>32008.10343728002</v>
      </c>
      <c r="K395" s="8">
        <v>-32245.482442525361</v>
      </c>
      <c r="L395" s="8">
        <v>31938.4786529312</v>
      </c>
      <c r="M395" s="8">
        <v>-32337.010522393681</v>
      </c>
      <c r="N395" s="8">
        <v>-127.2600000000001</v>
      </c>
      <c r="O395" s="8">
        <v>-127.2600000000001</v>
      </c>
      <c r="P395" s="8">
        <f>D395-F395/2</f>
        <v>114190.0300000002</v>
      </c>
      <c r="Q395" s="8">
        <f>D395+F395/2</f>
        <v>114305.0300000002</v>
      </c>
      <c r="R395" s="9">
        <f>J395*$AB$7+K395*$AC$7</f>
        <v>24604.436805355108</v>
      </c>
      <c r="S395" s="9">
        <f>K395*$AB$7-J395*$AC$7+$Z$8</f>
        <v>-38195.700191174859</v>
      </c>
      <c r="T395" s="9">
        <f>L395*$AB$7+M395*$AC$7</f>
        <v>24517.30373174998</v>
      </c>
      <c r="U395" s="9">
        <f>M395*$AB$7-L395*$AC$7+$Z$8</f>
        <v>-38270.752356261044</v>
      </c>
      <c r="V395" s="9">
        <f>N395+$Z$7</f>
        <v>-139.2600000000001</v>
      </c>
      <c r="W395" s="9">
        <f>O395+$Z$7</f>
        <v>-139.2600000000001</v>
      </c>
    </row>
    <row r="396" spans="1:23" x14ac:dyDescent="0.25">
      <c r="A396" t="s">
        <v>37</v>
      </c>
      <c r="B396" t="s">
        <v>524</v>
      </c>
      <c r="C396" t="s">
        <v>1791</v>
      </c>
      <c r="D396" s="6">
        <v>114432.5300000002</v>
      </c>
      <c r="E396" s="7">
        <f>D396+$Y$10</f>
        <v>108177.5300000002</v>
      </c>
      <c r="F396" s="8">
        <v>220</v>
      </c>
      <c r="G396" s="8">
        <v>0</v>
      </c>
      <c r="H396" s="8">
        <v>110</v>
      </c>
      <c r="I396" s="8">
        <v>110</v>
      </c>
      <c r="J396" s="8">
        <v>31927.883577052042</v>
      </c>
      <c r="K396" s="8">
        <v>-32350.938708460599</v>
      </c>
      <c r="L396" s="8">
        <v>31794.688337428219</v>
      </c>
      <c r="M396" s="8">
        <v>-32526.035904730419</v>
      </c>
      <c r="N396" s="8">
        <v>-127.2600000000001</v>
      </c>
      <c r="O396" s="8">
        <v>-127.2600000000001</v>
      </c>
      <c r="P396" s="8">
        <f>D396-F396/2</f>
        <v>114322.5300000002</v>
      </c>
      <c r="Q396" s="8">
        <f>D396+F396/2</f>
        <v>114542.5300000002</v>
      </c>
      <c r="R396" s="9">
        <f>J396*$AB$7+K396*$AC$7</f>
        <v>24504.04435098399</v>
      </c>
      <c r="S396" s="9">
        <f>K396*$AB$7-J396*$AC$7+$Z$8</f>
        <v>-38282.173337904598</v>
      </c>
      <c r="T396" s="9">
        <f>L396*$AB$7+M396*$AC$7</f>
        <v>24337.354992782875</v>
      </c>
      <c r="U396" s="9">
        <f>M396*$AB$7-L396*$AC$7+$Z$8</f>
        <v>-38425.751392852071</v>
      </c>
      <c r="V396" s="9">
        <f>N396+$Z$7</f>
        <v>-139.2600000000001</v>
      </c>
      <c r="W396" s="9">
        <f>O396+$Z$7</f>
        <v>-139.2600000000001</v>
      </c>
    </row>
    <row r="397" spans="1:23" x14ac:dyDescent="0.25">
      <c r="A397" t="s">
        <v>37</v>
      </c>
      <c r="B397" t="s">
        <v>1723</v>
      </c>
      <c r="C397" t="s">
        <v>1701</v>
      </c>
      <c r="D397" s="6">
        <v>114960.0300000002</v>
      </c>
      <c r="E397" s="7">
        <f>D397+$Y$10</f>
        <v>108705.0300000002</v>
      </c>
      <c r="F397" s="8">
        <v>775.00000000000011</v>
      </c>
      <c r="G397" s="8">
        <v>-5.48</v>
      </c>
      <c r="H397" s="8">
        <v>387.76848365843779</v>
      </c>
      <c r="I397" s="8">
        <v>387.76848365843779</v>
      </c>
      <c r="J397" s="8">
        <v>31776.52535020679</v>
      </c>
      <c r="K397" s="8">
        <v>-32549.912795130851</v>
      </c>
      <c r="L397" s="8">
        <v>31278.58971571083</v>
      </c>
      <c r="M397" s="8">
        <v>-33143.329376422073</v>
      </c>
      <c r="N397" s="8">
        <v>-127.2600000000001</v>
      </c>
      <c r="O397" s="8">
        <v>-132.74000000000021</v>
      </c>
      <c r="P397" s="8">
        <f>D397-F397/2</f>
        <v>114572.5300000002</v>
      </c>
      <c r="Q397" s="8">
        <f>D397+F397/2</f>
        <v>115347.5300000002</v>
      </c>
      <c r="R397" s="9">
        <f>J397*$AB$7+K397*$AC$7</f>
        <v>24314.624625755452</v>
      </c>
      <c r="S397" s="9">
        <f>K397*$AB$7-J397*$AC$7+$Z$8</f>
        <v>-38445.330218526731</v>
      </c>
      <c r="T397" s="9">
        <f>L397*$AB$7+M397*$AC$7</f>
        <v>23704.191834777812</v>
      </c>
      <c r="U397" s="9">
        <f>M397*$AB$7-L397*$AC$7+$Z$8</f>
        <v>-38922.252584065929</v>
      </c>
      <c r="V397" s="9">
        <f>N397+$Z$7</f>
        <v>-139.2600000000001</v>
      </c>
      <c r="W397" s="9">
        <f>O397+$Z$7</f>
        <v>-144.74000000000021</v>
      </c>
    </row>
    <row r="398" spans="1:23" x14ac:dyDescent="0.25">
      <c r="A398" t="s">
        <v>50</v>
      </c>
      <c r="B398" t="s">
        <v>1103</v>
      </c>
      <c r="C398" t="s">
        <v>1080</v>
      </c>
      <c r="D398" s="6">
        <v>114960.03000000049</v>
      </c>
      <c r="E398" s="7">
        <f>D398+$Y$10</f>
        <v>108705.03000000049</v>
      </c>
      <c r="F398" s="8">
        <v>0</v>
      </c>
      <c r="G398" s="8">
        <v>0</v>
      </c>
      <c r="H398" s="8">
        <v>0</v>
      </c>
      <c r="I398" s="8">
        <v>0</v>
      </c>
      <c r="J398" s="8">
        <v>31535.451856758162</v>
      </c>
      <c r="K398" s="8">
        <v>-32853.245209964844</v>
      </c>
      <c r="L398" s="8">
        <v>31535.451856758162</v>
      </c>
      <c r="M398" s="8">
        <v>-32853.245209964844</v>
      </c>
      <c r="N398" s="8">
        <v>-130.00000000000011</v>
      </c>
      <c r="O398" s="8">
        <v>-130.00000000000011</v>
      </c>
      <c r="P398" s="8">
        <f>D398-F398/2</f>
        <v>114960.03000000049</v>
      </c>
      <c r="Q398" s="8">
        <f>D398+F398/2</f>
        <v>114960.03000000049</v>
      </c>
      <c r="R398" s="9">
        <f>J398*$AB$7+K398*$AC$7</f>
        <v>24015.752811290189</v>
      </c>
      <c r="S398" s="9">
        <f>K398*$AB$7-J398*$AC$7+$Z$8</f>
        <v>-38691.912094687148</v>
      </c>
      <c r="T398" s="9">
        <f>L398*$AB$7+M398*$AC$7</f>
        <v>24015.752811290189</v>
      </c>
      <c r="U398" s="9">
        <f>M398*$AB$7-L398*$AC$7+$Z$8</f>
        <v>-38691.912094687148</v>
      </c>
      <c r="V398" s="9">
        <f>N398+$Z$7</f>
        <v>-142.00000000000011</v>
      </c>
      <c r="W398" s="9">
        <f>O398+$Z$7</f>
        <v>-142.00000000000011</v>
      </c>
    </row>
    <row r="399" spans="1:23" x14ac:dyDescent="0.25">
      <c r="A399" t="s">
        <v>37</v>
      </c>
      <c r="B399" t="s">
        <v>525</v>
      </c>
      <c r="C399" t="s">
        <v>1787</v>
      </c>
      <c r="D399" s="6">
        <v>115487.5300000002</v>
      </c>
      <c r="E399" s="7">
        <f>D399+$Y$10</f>
        <v>109232.5300000002</v>
      </c>
      <c r="F399" s="8">
        <v>220</v>
      </c>
      <c r="G399" s="8">
        <v>0</v>
      </c>
      <c r="H399" s="8">
        <v>110</v>
      </c>
      <c r="I399" s="8">
        <v>110</v>
      </c>
      <c r="J399" s="8">
        <v>31258.229538558651</v>
      </c>
      <c r="K399" s="8">
        <v>-33165.362605561982</v>
      </c>
      <c r="L399" s="8">
        <v>31108.92157277602</v>
      </c>
      <c r="M399" s="8">
        <v>-33326.939619254677</v>
      </c>
      <c r="N399" s="8">
        <v>-132.74000000000021</v>
      </c>
      <c r="O399" s="8">
        <v>-132.74000000000021</v>
      </c>
      <c r="P399" s="8">
        <f>D399-F399/2</f>
        <v>115377.5300000002</v>
      </c>
      <c r="Q399" s="8">
        <f>D399+F399/2</f>
        <v>115597.5300000002</v>
      </c>
      <c r="R399" s="9">
        <f>J399*$AB$7+K399*$AC$7</f>
        <v>23679.69561042124</v>
      </c>
      <c r="S399" s="9">
        <f>K399*$AB$7-J399*$AC$7+$Z$8</f>
        <v>-38939.571215428492</v>
      </c>
      <c r="T399" s="9">
        <f>L399*$AB$7+M399*$AC$7</f>
        <v>23500.056631806379</v>
      </c>
      <c r="U399" s="9">
        <f>M399*$AB$7-L399*$AC$7+$Z$8</f>
        <v>-39066.574512087303</v>
      </c>
      <c r="V399" s="9">
        <f>N399+$Z$7</f>
        <v>-144.74000000000021</v>
      </c>
      <c r="W399" s="9">
        <f>O399+$Z$7</f>
        <v>-144.74000000000021</v>
      </c>
    </row>
    <row r="400" spans="1:23" x14ac:dyDescent="0.25">
      <c r="A400" t="s">
        <v>54</v>
      </c>
      <c r="B400" t="s">
        <v>526</v>
      </c>
      <c r="C400" t="s">
        <v>198</v>
      </c>
      <c r="D400" s="6">
        <v>115847.5300000002</v>
      </c>
      <c r="E400" s="7">
        <f>D400+$Y$10</f>
        <v>109592.5300000002</v>
      </c>
      <c r="F400" s="8">
        <v>140</v>
      </c>
      <c r="G400" s="8">
        <v>0.24</v>
      </c>
      <c r="H400" s="8">
        <v>70.000102351632648</v>
      </c>
      <c r="I400" s="8">
        <v>70.000102351632648</v>
      </c>
      <c r="J400" s="8">
        <v>30986.76050986295</v>
      </c>
      <c r="K400" s="8">
        <v>-33459.138994094159</v>
      </c>
      <c r="L400" s="8">
        <v>30891.961976697101</v>
      </c>
      <c r="M400" s="8">
        <v>-33562.15942629677</v>
      </c>
      <c r="N400" s="8">
        <v>-132.74000000000021</v>
      </c>
      <c r="O400" s="8">
        <v>-132.50000000000011</v>
      </c>
      <c r="P400" s="8">
        <f>D400-F400/2</f>
        <v>115777.5300000002</v>
      </c>
      <c r="Q400" s="8">
        <f>D400+F400/2</f>
        <v>115917.5300000002</v>
      </c>
      <c r="R400" s="9">
        <f>J400*$AB$7+K400*$AC$7</f>
        <v>23353.079285666943</v>
      </c>
      <c r="S400" s="9">
        <f>K400*$AB$7-J400*$AC$7+$Z$8</f>
        <v>-39170.486300262703</v>
      </c>
      <c r="T400" s="9">
        <f>L400*$AB$7+M400*$AC$7</f>
        <v>23238.933175649661</v>
      </c>
      <c r="U400" s="9">
        <f>M400*$AB$7-L400*$AC$7+$Z$8</f>
        <v>-39251.545765530689</v>
      </c>
      <c r="V400" s="9">
        <f>N400+$Z$7</f>
        <v>-144.74000000000021</v>
      </c>
      <c r="W400" s="9">
        <f>O400+$Z$7</f>
        <v>-144.50000000000011</v>
      </c>
    </row>
    <row r="401" spans="1:23" x14ac:dyDescent="0.25">
      <c r="A401" t="s">
        <v>37</v>
      </c>
      <c r="B401" t="s">
        <v>527</v>
      </c>
      <c r="C401" t="s">
        <v>1790</v>
      </c>
      <c r="D401" s="6">
        <v>116037.5300000002</v>
      </c>
      <c r="E401" s="7">
        <f>D401+$Y$10</f>
        <v>109782.5300000002</v>
      </c>
      <c r="F401" s="8">
        <v>220</v>
      </c>
      <c r="G401" s="8">
        <v>0</v>
      </c>
      <c r="H401" s="8">
        <v>110</v>
      </c>
      <c r="I401" s="8">
        <v>110</v>
      </c>
      <c r="J401" s="8">
        <v>30885.20607462095</v>
      </c>
      <c r="K401" s="8">
        <v>-33569.532199664871</v>
      </c>
      <c r="L401" s="8">
        <v>30736.576228945501</v>
      </c>
      <c r="M401" s="8">
        <v>-33731.733213763102</v>
      </c>
      <c r="N401" s="8">
        <v>-132.50000000000011</v>
      </c>
      <c r="O401" s="8">
        <v>-132.50000000000011</v>
      </c>
      <c r="P401" s="8">
        <f>D401-F401/2</f>
        <v>115927.5300000002</v>
      </c>
      <c r="Q401" s="8">
        <f>D401+F401/2</f>
        <v>116147.5300000002</v>
      </c>
      <c r="R401" s="9">
        <f>J401*$AB$7+K401*$AC$7</f>
        <v>23230.792020466106</v>
      </c>
      <c r="S401" s="9">
        <f>K401*$AB$7-J401*$AC$7+$Z$8</f>
        <v>-39257.352795087805</v>
      </c>
      <c r="T401" s="9">
        <f>L401*$AB$7+M401*$AC$7</f>
        <v>23051.686606427709</v>
      </c>
      <c r="U401" s="9">
        <f>M401*$AB$7-L401*$AC$7+$Z$8</f>
        <v>-39385.107445344212</v>
      </c>
      <c r="V401" s="9">
        <f>N401+$Z$7</f>
        <v>-144.50000000000011</v>
      </c>
      <c r="W401" s="9">
        <f>O401+$Z$7</f>
        <v>-144.50000000000011</v>
      </c>
    </row>
    <row r="402" spans="1:23" x14ac:dyDescent="0.25">
      <c r="A402" t="s">
        <v>54</v>
      </c>
      <c r="B402" t="s">
        <v>528</v>
      </c>
      <c r="C402" t="s">
        <v>197</v>
      </c>
      <c r="D402" s="6">
        <v>116237.5300000002</v>
      </c>
      <c r="E402" s="7">
        <f>D402+$Y$10</f>
        <v>109982.5300000002</v>
      </c>
      <c r="F402" s="8">
        <v>140</v>
      </c>
      <c r="G402" s="8">
        <v>0.24</v>
      </c>
      <c r="H402" s="8">
        <v>70.000102351632648</v>
      </c>
      <c r="I402" s="8">
        <v>70.000102351632648</v>
      </c>
      <c r="J402" s="8">
        <v>30723.064424793189</v>
      </c>
      <c r="K402" s="8">
        <v>-33746.478760499303</v>
      </c>
      <c r="L402" s="8">
        <v>30628.698253007289</v>
      </c>
      <c r="M402" s="8">
        <v>-33849.895378912799</v>
      </c>
      <c r="N402" s="8">
        <v>-132.50000000000011</v>
      </c>
      <c r="O402" s="8">
        <v>-132.2600000000001</v>
      </c>
      <c r="P402" s="8">
        <f>D402-F402/2</f>
        <v>116167.5300000002</v>
      </c>
      <c r="Q402" s="8">
        <f>D402+F402/2</f>
        <v>116307.5300000002</v>
      </c>
      <c r="R402" s="9">
        <f>J402*$AB$7+K402*$AC$7</f>
        <v>23035.404296060584</v>
      </c>
      <c r="S402" s="9">
        <f>K402*$AB$7-J402*$AC$7+$Z$8</f>
        <v>-39396.72150445843</v>
      </c>
      <c r="T402" s="9">
        <f>L402*$AB$7+M402*$AC$7</f>
        <v>22921.598727544766</v>
      </c>
      <c r="U402" s="9">
        <f>M402*$AB$7-L402*$AC$7+$Z$8</f>
        <v>-39478.258391303585</v>
      </c>
      <c r="V402" s="9">
        <f>N402+$Z$7</f>
        <v>-144.50000000000011</v>
      </c>
      <c r="W402" s="9">
        <f>O402+$Z$7</f>
        <v>-144.2600000000001</v>
      </c>
    </row>
    <row r="403" spans="1:23" x14ac:dyDescent="0.25">
      <c r="A403" t="s">
        <v>41</v>
      </c>
      <c r="B403" t="s">
        <v>529</v>
      </c>
      <c r="C403" t="s">
        <v>46</v>
      </c>
      <c r="D403" s="6">
        <v>116342.5300000002</v>
      </c>
      <c r="E403" s="7">
        <f>D403+$Y$10</f>
        <v>110087.5300000002</v>
      </c>
      <c r="F403" s="8">
        <v>25</v>
      </c>
      <c r="G403" s="8">
        <v>0</v>
      </c>
      <c r="H403" s="8">
        <v>12.5</v>
      </c>
      <c r="I403" s="8">
        <v>12.5</v>
      </c>
      <c r="J403" s="8">
        <v>30613.56709324065</v>
      </c>
      <c r="K403" s="8">
        <v>-33866.547646149324</v>
      </c>
      <c r="L403" s="8">
        <v>30596.754693499941</v>
      </c>
      <c r="M403" s="8">
        <v>-33885.050165301007</v>
      </c>
      <c r="N403" s="8">
        <v>-132.2600000000001</v>
      </c>
      <c r="O403" s="8">
        <v>-132.2600000000001</v>
      </c>
      <c r="P403" s="8">
        <f>D403-F403/2</f>
        <v>116330.0300000002</v>
      </c>
      <c r="Q403" s="8">
        <f>D403+F403/2</f>
        <v>116355.0300000002</v>
      </c>
      <c r="R403" s="9">
        <f>J403*$AB$7+K403*$AC$7</f>
        <v>22903.336018885613</v>
      </c>
      <c r="S403" s="9">
        <f>K403*$AB$7-J403*$AC$7+$Z$8</f>
        <v>-39491.400821536656</v>
      </c>
      <c r="T403" s="9">
        <f>L403*$AB$7+M403*$AC$7</f>
        <v>22883.044120375445</v>
      </c>
      <c r="U403" s="9">
        <f>M403*$AB$7-L403*$AC$7+$Z$8</f>
        <v>-39506.003521795617</v>
      </c>
      <c r="V403" s="9">
        <f>N403+$Z$7</f>
        <v>-144.2600000000001</v>
      </c>
      <c r="W403" s="9">
        <f>O403+$Z$7</f>
        <v>-144.2600000000001</v>
      </c>
    </row>
    <row r="404" spans="1:23" x14ac:dyDescent="0.25">
      <c r="A404" t="s">
        <v>37</v>
      </c>
      <c r="B404" t="s">
        <v>530</v>
      </c>
      <c r="C404" t="s">
        <v>1815</v>
      </c>
      <c r="D404" s="6">
        <v>116412.5300000002</v>
      </c>
      <c r="E404" s="7">
        <f>D404+$Y$10</f>
        <v>110157.5300000002</v>
      </c>
      <c r="F404" s="8">
        <v>115</v>
      </c>
      <c r="G404" s="8">
        <v>0</v>
      </c>
      <c r="H404" s="8">
        <v>57.499999999999993</v>
      </c>
      <c r="I404" s="8">
        <v>57.499999999999993</v>
      </c>
      <c r="J404" s="8">
        <v>30596.754693499941</v>
      </c>
      <c r="K404" s="8">
        <v>-33885.050165301007</v>
      </c>
      <c r="L404" s="8">
        <v>30519.417654692679</v>
      </c>
      <c r="M404" s="8">
        <v>-33970.161753398788</v>
      </c>
      <c r="N404" s="8">
        <v>-132.2600000000001</v>
      </c>
      <c r="O404" s="8">
        <v>-132.2600000000001</v>
      </c>
      <c r="P404" s="8">
        <f>D404-F404/2</f>
        <v>116355.0300000002</v>
      </c>
      <c r="Q404" s="8">
        <f>D404+F404/2</f>
        <v>116470.0300000002</v>
      </c>
      <c r="R404" s="9">
        <f>J404*$AB$7+K404*$AC$7</f>
        <v>22883.044120375445</v>
      </c>
      <c r="S404" s="9">
        <f>K404*$AB$7-J404*$AC$7+$Z$8</f>
        <v>-39506.003521795617</v>
      </c>
      <c r="T404" s="9">
        <f>L404*$AB$7+M404*$AC$7</f>
        <v>22789.70138722867</v>
      </c>
      <c r="U404" s="9">
        <f>M404*$AB$7-L404*$AC$7+$Z$8</f>
        <v>-39573.175942986847</v>
      </c>
      <c r="V404" s="9">
        <f>N404+$Z$7</f>
        <v>-144.2600000000001</v>
      </c>
      <c r="W404" s="9">
        <f>O404+$Z$7</f>
        <v>-144.2600000000001</v>
      </c>
    </row>
    <row r="405" spans="1:23" x14ac:dyDescent="0.25">
      <c r="A405" t="s">
        <v>37</v>
      </c>
      <c r="B405" t="s">
        <v>531</v>
      </c>
      <c r="C405" t="s">
        <v>1788</v>
      </c>
      <c r="D405" s="6">
        <v>116597.5300000002</v>
      </c>
      <c r="E405" s="7">
        <f>D405+$Y$10</f>
        <v>110342.5300000002</v>
      </c>
      <c r="F405" s="8">
        <v>220</v>
      </c>
      <c r="G405" s="8">
        <v>0</v>
      </c>
      <c r="H405" s="8">
        <v>110</v>
      </c>
      <c r="I405" s="8">
        <v>110</v>
      </c>
      <c r="J405" s="8">
        <v>30507.648974874191</v>
      </c>
      <c r="K405" s="8">
        <v>-33983.113516804973</v>
      </c>
      <c r="L405" s="8">
        <v>30359.699857155949</v>
      </c>
      <c r="M405" s="8">
        <v>-34145.93568533982</v>
      </c>
      <c r="N405" s="8">
        <v>-132.2600000000001</v>
      </c>
      <c r="O405" s="8">
        <v>-132.2600000000001</v>
      </c>
      <c r="P405" s="8">
        <f>D405-F405/2</f>
        <v>116487.5300000002</v>
      </c>
      <c r="Q405" s="8">
        <f>D405+F405/2</f>
        <v>116707.5300000002</v>
      </c>
      <c r="R405" s="9">
        <f>J405*$AB$7+K405*$AC$7</f>
        <v>22775.497058271561</v>
      </c>
      <c r="S405" s="9">
        <f>K405*$AB$7-J405*$AC$7+$Z$8</f>
        <v>-39583.397833168121</v>
      </c>
      <c r="T405" s="9">
        <f>L405*$AB$7+M405*$AC$7</f>
        <v>22596.928351382088</v>
      </c>
      <c r="U405" s="9">
        <f>M405*$AB$7-L405*$AC$7+$Z$8</f>
        <v>-39711.901595446965</v>
      </c>
      <c r="V405" s="9">
        <f>N405+$Z$7</f>
        <v>-144.2600000000001</v>
      </c>
      <c r="W405" s="9">
        <f>O405+$Z$7</f>
        <v>-144.2600000000001</v>
      </c>
    </row>
    <row r="406" spans="1:23" x14ac:dyDescent="0.25">
      <c r="A406" t="s">
        <v>37</v>
      </c>
      <c r="B406" t="s">
        <v>1724</v>
      </c>
      <c r="C406" t="s">
        <v>1701</v>
      </c>
      <c r="D406" s="6">
        <v>117125.0300000002</v>
      </c>
      <c r="E406" s="7">
        <f>D406+$Y$10</f>
        <v>110870.0300000002</v>
      </c>
      <c r="F406" s="8">
        <v>775.00000000000011</v>
      </c>
      <c r="G406" s="8">
        <v>-5.48</v>
      </c>
      <c r="H406" s="8">
        <v>387.76848365843779</v>
      </c>
      <c r="I406" s="8">
        <v>387.76848365843779</v>
      </c>
      <c r="J406" s="8">
        <v>30339.524977467099</v>
      </c>
      <c r="K406" s="8">
        <v>-34168.138708321843</v>
      </c>
      <c r="L406" s="8">
        <v>29791.764475490068</v>
      </c>
      <c r="M406" s="8">
        <v>-34715.89921029887</v>
      </c>
      <c r="N406" s="8">
        <v>-132.2600000000001</v>
      </c>
      <c r="O406" s="8">
        <v>-137.74000000000009</v>
      </c>
      <c r="P406" s="8">
        <f>D406-F406/2</f>
        <v>116737.5300000002</v>
      </c>
      <c r="Q406" s="8">
        <f>D406+F406/2</f>
        <v>117512.5300000002</v>
      </c>
      <c r="R406" s="9">
        <f>J406*$AB$7+K406*$AC$7</f>
        <v>22572.578073169891</v>
      </c>
      <c r="S406" s="9">
        <f>K406*$AB$7-J406*$AC$7+$Z$8</f>
        <v>-39729.424835757709</v>
      </c>
      <c r="T406" s="9">
        <f>L406*$AB$7+M406*$AC$7</f>
        <v>21922.901640255084</v>
      </c>
      <c r="U406" s="9">
        <f>M406*$AB$7-L406*$AC$7+$Z$8</f>
        <v>-40151.329644414058</v>
      </c>
      <c r="V406" s="9">
        <f>N406+$Z$7</f>
        <v>-144.2600000000001</v>
      </c>
      <c r="W406" s="9">
        <f>O406+$Z$7</f>
        <v>-149.74000000000009</v>
      </c>
    </row>
    <row r="407" spans="1:23" x14ac:dyDescent="0.25">
      <c r="A407" t="s">
        <v>50</v>
      </c>
      <c r="B407" t="s">
        <v>1104</v>
      </c>
      <c r="C407" t="s">
        <v>1080</v>
      </c>
      <c r="D407" s="6">
        <v>117125.03000000049</v>
      </c>
      <c r="E407" s="7">
        <f>D407+$Y$10</f>
        <v>110870.03000000049</v>
      </c>
      <c r="F407" s="8">
        <v>0</v>
      </c>
      <c r="G407" s="8">
        <v>0</v>
      </c>
      <c r="H407" s="8">
        <v>0</v>
      </c>
      <c r="I407" s="8">
        <v>0</v>
      </c>
      <c r="J407" s="8">
        <v>30072.931679528829</v>
      </c>
      <c r="K407" s="8">
        <v>-34449.305912360549</v>
      </c>
      <c r="L407" s="8">
        <v>30072.931679528829</v>
      </c>
      <c r="M407" s="8">
        <v>-34449.305912360549</v>
      </c>
      <c r="N407" s="8">
        <v>-135</v>
      </c>
      <c r="O407" s="8">
        <v>-135</v>
      </c>
      <c r="P407" s="8">
        <f>D407-F407/2</f>
        <v>117125.03000000049</v>
      </c>
      <c r="Q407" s="8">
        <f>D407+F407/2</f>
        <v>117125.03000000049</v>
      </c>
      <c r="R407" s="9">
        <f>J407*$AB$7+K407*$AC$7</f>
        <v>22253.352529625667</v>
      </c>
      <c r="S407" s="9">
        <f>K407*$AB$7-J407*$AC$7+$Z$8</f>
        <v>-39949.019998458178</v>
      </c>
      <c r="T407" s="9">
        <f>L407*$AB$7+M407*$AC$7</f>
        <v>22253.352529625667</v>
      </c>
      <c r="U407" s="9">
        <f>M407*$AB$7-L407*$AC$7+$Z$8</f>
        <v>-39949.019998458178</v>
      </c>
      <c r="V407" s="9">
        <f>N407+$Z$7</f>
        <v>-147</v>
      </c>
      <c r="W407" s="9">
        <f>O407+$Z$7</f>
        <v>-147</v>
      </c>
    </row>
    <row r="408" spans="1:23" x14ac:dyDescent="0.25">
      <c r="A408" t="s">
        <v>37</v>
      </c>
      <c r="B408" t="s">
        <v>532</v>
      </c>
      <c r="C408" t="s">
        <v>1787</v>
      </c>
      <c r="D408" s="6">
        <v>117652.5300000002</v>
      </c>
      <c r="E408" s="7">
        <f>D408+$Y$10</f>
        <v>111397.5300000002</v>
      </c>
      <c r="F408" s="8">
        <v>220</v>
      </c>
      <c r="G408" s="8">
        <v>0</v>
      </c>
      <c r="H408" s="8">
        <v>110</v>
      </c>
      <c r="I408" s="8">
        <v>110</v>
      </c>
      <c r="J408" s="8">
        <v>29769.561452508038</v>
      </c>
      <c r="K408" s="8">
        <v>-34736.074089987727</v>
      </c>
      <c r="L408" s="8">
        <v>29606.73928397318</v>
      </c>
      <c r="M408" s="8">
        <v>-34884.023207705963</v>
      </c>
      <c r="N408" s="8">
        <v>-137.74000000000009</v>
      </c>
      <c r="O408" s="8">
        <v>-137.74000000000009</v>
      </c>
      <c r="P408" s="8">
        <f>D408-F408/2</f>
        <v>117542.5300000002</v>
      </c>
      <c r="Q408" s="8">
        <f>D408+F408/2</f>
        <v>117762.5300000002</v>
      </c>
      <c r="R408" s="9">
        <f>J408*$AB$7+K408*$AC$7</f>
        <v>21896.989213248016</v>
      </c>
      <c r="S408" s="9">
        <f>K408*$AB$7-J408*$AC$7+$Z$8</f>
        <v>-40166.447386527347</v>
      </c>
      <c r="T408" s="9">
        <f>L408*$AB$7+M408*$AC$7</f>
        <v>21706.964748529575</v>
      </c>
      <c r="U408" s="9">
        <f>M408*$AB$7-L408*$AC$7+$Z$8</f>
        <v>-40277.310828691428</v>
      </c>
      <c r="V408" s="9">
        <f>N408+$Z$7</f>
        <v>-149.74000000000009</v>
      </c>
      <c r="W408" s="9">
        <f>O408+$Z$7</f>
        <v>-149.74000000000009</v>
      </c>
    </row>
    <row r="409" spans="1:23" x14ac:dyDescent="0.25">
      <c r="A409" t="s">
        <v>54</v>
      </c>
      <c r="B409" t="s">
        <v>533</v>
      </c>
      <c r="C409" t="s">
        <v>198</v>
      </c>
      <c r="D409" s="6">
        <v>118012.5300000002</v>
      </c>
      <c r="E409" s="7">
        <f>D409+$Y$10</f>
        <v>111757.5300000002</v>
      </c>
      <c r="F409" s="8">
        <v>140</v>
      </c>
      <c r="G409" s="8">
        <v>0.24</v>
      </c>
      <c r="H409" s="8">
        <v>70.000102351632648</v>
      </c>
      <c r="I409" s="8">
        <v>70.000102351632648</v>
      </c>
      <c r="J409" s="8">
        <v>29473.52114608101</v>
      </c>
      <c r="K409" s="8">
        <v>-35005.07248583906</v>
      </c>
      <c r="L409" s="8">
        <v>29370.10452766751</v>
      </c>
      <c r="M409" s="8">
        <v>-35099.438657624967</v>
      </c>
      <c r="N409" s="8">
        <v>-137.74000000000009</v>
      </c>
      <c r="O409" s="8">
        <v>-137.50000000000011</v>
      </c>
      <c r="P409" s="8">
        <f>D409-F409/2</f>
        <v>117942.5300000002</v>
      </c>
      <c r="Q409" s="8">
        <f>D409+F409/2</f>
        <v>118082.5300000002</v>
      </c>
      <c r="R409" s="9">
        <f>J409*$AB$7+K409*$AC$7</f>
        <v>21551.490186487201</v>
      </c>
      <c r="S409" s="9">
        <f>K409*$AB$7-J409*$AC$7+$Z$8</f>
        <v>-40368.017281371125</v>
      </c>
      <c r="T409" s="9">
        <f>L409*$AB$7+M409*$AC$7</f>
        <v>21430.713638978028</v>
      </c>
      <c r="U409" s="9">
        <f>M409*$AB$7-L409*$AC$7+$Z$8</f>
        <v>-40438.819801900936</v>
      </c>
      <c r="V409" s="9">
        <f>N409+$Z$7</f>
        <v>-149.74000000000009</v>
      </c>
      <c r="W409" s="9">
        <f>O409+$Z$7</f>
        <v>-149.50000000000011</v>
      </c>
    </row>
    <row r="410" spans="1:23" x14ac:dyDescent="0.25">
      <c r="A410" t="s">
        <v>37</v>
      </c>
      <c r="B410" t="s">
        <v>534</v>
      </c>
      <c r="C410" t="s">
        <v>1792</v>
      </c>
      <c r="D410" s="6">
        <v>118212.5300000002</v>
      </c>
      <c r="E410" s="7">
        <f>D410+$Y$10</f>
        <v>111957.5300000002</v>
      </c>
      <c r="F410" s="8">
        <v>220</v>
      </c>
      <c r="G410" s="8">
        <v>0</v>
      </c>
      <c r="H410" s="8">
        <v>110</v>
      </c>
      <c r="I410" s="8">
        <v>110</v>
      </c>
      <c r="J410" s="8">
        <v>29355.358980931309</v>
      </c>
      <c r="K410" s="8">
        <v>-35112.950461777284</v>
      </c>
      <c r="L410" s="8">
        <v>29193.157966833081</v>
      </c>
      <c r="M410" s="8">
        <v>-35261.580307452721</v>
      </c>
      <c r="N410" s="8">
        <v>-137.50000000000011</v>
      </c>
      <c r="O410" s="8">
        <v>-137.50000000000011</v>
      </c>
      <c r="P410" s="8">
        <f>D410-F410/2</f>
        <v>118102.5300000002</v>
      </c>
      <c r="Q410" s="8">
        <f>D410+F410/2</f>
        <v>118322.5300000002</v>
      </c>
      <c r="R410" s="9">
        <f>J410*$AB$7+K410*$AC$7</f>
        <v>21413.481055769196</v>
      </c>
      <c r="S410" s="9">
        <f>K410*$AB$7-J410*$AC$7+$Z$8</f>
        <v>-40448.970569160148</v>
      </c>
      <c r="T410" s="9">
        <f>L410*$AB$7+M410*$AC$7</f>
        <v>21223.922640472061</v>
      </c>
      <c r="U410" s="9">
        <f>M410*$AB$7-L410*$AC$7+$Z$8</f>
        <v>-40560.629009011493</v>
      </c>
      <c r="V410" s="9">
        <f>N410+$Z$7</f>
        <v>-149.50000000000011</v>
      </c>
      <c r="W410" s="9">
        <f>O410+$Z$7</f>
        <v>-149.50000000000011</v>
      </c>
    </row>
    <row r="411" spans="1:23" x14ac:dyDescent="0.25">
      <c r="A411" t="s">
        <v>54</v>
      </c>
      <c r="B411" t="s">
        <v>535</v>
      </c>
      <c r="C411" t="s">
        <v>197</v>
      </c>
      <c r="D411" s="6">
        <v>118402.5300000002</v>
      </c>
      <c r="E411" s="7">
        <f>D411+$Y$10</f>
        <v>112147.5300000002</v>
      </c>
      <c r="F411" s="8">
        <v>140</v>
      </c>
      <c r="G411" s="8">
        <v>0.24</v>
      </c>
      <c r="H411" s="8">
        <v>70.000102351632648</v>
      </c>
      <c r="I411" s="8">
        <v>70.000102351632648</v>
      </c>
      <c r="J411" s="8">
        <v>29185.785193464981</v>
      </c>
      <c r="K411" s="8">
        <v>-35268.336209528883</v>
      </c>
      <c r="L411" s="8">
        <v>29082.76476126237</v>
      </c>
      <c r="M411" s="8">
        <v>-35363.134742694732</v>
      </c>
      <c r="N411" s="8">
        <v>-137.50000000000011</v>
      </c>
      <c r="O411" s="8">
        <v>-137.2600000000001</v>
      </c>
      <c r="P411" s="8">
        <f>D411-F411/2</f>
        <v>118332.5300000002</v>
      </c>
      <c r="Q411" s="8">
        <f>D411+F411/2</f>
        <v>118472.5300000002</v>
      </c>
      <c r="R411" s="9">
        <f>J411*$AB$7+K411*$AC$7</f>
        <v>21215.306348867649</v>
      </c>
      <c r="S411" s="9">
        <f>K411*$AB$7-J411*$AC$7+$Z$8</f>
        <v>-40565.704392641106</v>
      </c>
      <c r="T411" s="9">
        <f>L411*$AB$7+M411*$AC$7</f>
        <v>21094.827436964544</v>
      </c>
      <c r="U411" s="9">
        <f>M411*$AB$7-L411*$AC$7+$Z$8</f>
        <v>-40637.012198162352</v>
      </c>
      <c r="V411" s="9">
        <f>N411+$Z$7</f>
        <v>-149.50000000000011</v>
      </c>
      <c r="W411" s="9">
        <f>O411+$Z$7</f>
        <v>-149.2600000000001</v>
      </c>
    </row>
    <row r="412" spans="1:23" x14ac:dyDescent="0.25">
      <c r="A412" t="s">
        <v>41</v>
      </c>
      <c r="B412" t="s">
        <v>536</v>
      </c>
      <c r="C412" t="s">
        <v>46</v>
      </c>
      <c r="D412" s="6">
        <v>118507.5300000002</v>
      </c>
      <c r="E412" s="7">
        <f>D412+$Y$10</f>
        <v>112252.5300000002</v>
      </c>
      <c r="F412" s="8">
        <v>25</v>
      </c>
      <c r="G412" s="8">
        <v>0</v>
      </c>
      <c r="H412" s="8">
        <v>12.5</v>
      </c>
      <c r="I412" s="8">
        <v>12.5</v>
      </c>
      <c r="J412" s="8">
        <v>29066.23983940743</v>
      </c>
      <c r="K412" s="8">
        <v>-35378.404875558859</v>
      </c>
      <c r="L412" s="8">
        <v>29047.878815124179</v>
      </c>
      <c r="M412" s="8">
        <v>-35395.371689852342</v>
      </c>
      <c r="N412" s="8">
        <v>-137.2600000000001</v>
      </c>
      <c r="O412" s="8">
        <v>-137.2600000000001</v>
      </c>
      <c r="P412" s="8">
        <f>D412-F412/2</f>
        <v>118495.0300000002</v>
      </c>
      <c r="Q412" s="8">
        <f>D412+F412/2</f>
        <v>118520.0300000002</v>
      </c>
      <c r="R412" s="9">
        <f>J412*$AB$7+K412*$AC$7</f>
        <v>21075.488785157031</v>
      </c>
      <c r="S412" s="9">
        <f>K412*$AB$7-J412*$AC$7+$Z$8</f>
        <v>-40648.512917542786</v>
      </c>
      <c r="T412" s="9">
        <f>L412*$AB$7+M412*$AC$7</f>
        <v>21054.001394259805</v>
      </c>
      <c r="U412" s="9">
        <f>M412*$AB$7-L412*$AC$7+$Z$8</f>
        <v>-40661.291494632176</v>
      </c>
      <c r="V412" s="9">
        <f>N412+$Z$7</f>
        <v>-149.2600000000001</v>
      </c>
      <c r="W412" s="9">
        <f>O412+$Z$7</f>
        <v>-149.2600000000001</v>
      </c>
    </row>
    <row r="413" spans="1:23" x14ac:dyDescent="0.25">
      <c r="A413" t="s">
        <v>37</v>
      </c>
      <c r="B413" t="s">
        <v>1831</v>
      </c>
      <c r="C413" t="s">
        <v>1815</v>
      </c>
      <c r="D413" s="6">
        <v>118577.5300000002</v>
      </c>
      <c r="E413" s="7">
        <f>D413+$Y$10</f>
        <v>112322.5300000002</v>
      </c>
      <c r="F413" s="8">
        <v>115</v>
      </c>
      <c r="G413" s="8">
        <v>0</v>
      </c>
      <c r="H413" s="8">
        <v>57.499999999999993</v>
      </c>
      <c r="I413" s="8">
        <v>57.499999999999993</v>
      </c>
      <c r="J413" s="8">
        <v>29047.878815124179</v>
      </c>
      <c r="K413" s="8">
        <v>-35395.371689852342</v>
      </c>
      <c r="L413" s="8">
        <v>28963.418103421169</v>
      </c>
      <c r="M413" s="8">
        <v>-35473.419035602361</v>
      </c>
      <c r="N413" s="8">
        <v>-137.2600000000001</v>
      </c>
      <c r="O413" s="8">
        <v>-137.2600000000001</v>
      </c>
      <c r="P413" s="8">
        <f>D413-F413/2</f>
        <v>118520.0300000002</v>
      </c>
      <c r="Q413" s="8">
        <f>D413+F413/2</f>
        <v>118635.0300000002</v>
      </c>
      <c r="R413" s="9">
        <f>J413*$AB$7+K413*$AC$7</f>
        <v>21054.001394259805</v>
      </c>
      <c r="S413" s="9">
        <f>K413*$AB$7-J413*$AC$7+$Z$8</f>
        <v>-40661.291494632176</v>
      </c>
      <c r="T413" s="9">
        <f>L413*$AB$7+M413*$AC$7</f>
        <v>20955.159396132512</v>
      </c>
      <c r="U413" s="9">
        <f>M413*$AB$7-L413*$AC$7+$Z$8</f>
        <v>-40720.07294924336</v>
      </c>
      <c r="V413" s="9">
        <f>N413+$Z$7</f>
        <v>-149.2600000000001</v>
      </c>
      <c r="W413" s="9">
        <f>O413+$Z$7</f>
        <v>-149.2600000000001</v>
      </c>
    </row>
    <row r="414" spans="1:23" x14ac:dyDescent="0.25">
      <c r="A414" t="s">
        <v>37</v>
      </c>
      <c r="B414" t="s">
        <v>537</v>
      </c>
      <c r="C414" t="s">
        <v>1791</v>
      </c>
      <c r="D414" s="6">
        <v>118762.5300000002</v>
      </c>
      <c r="E414" s="7">
        <f>D414+$Y$10</f>
        <v>112507.5300000002</v>
      </c>
      <c r="F414" s="8">
        <v>220</v>
      </c>
      <c r="G414" s="8">
        <v>0</v>
      </c>
      <c r="H414" s="8">
        <v>110</v>
      </c>
      <c r="I414" s="8">
        <v>110</v>
      </c>
      <c r="J414" s="8">
        <v>28950.565386422892</v>
      </c>
      <c r="K414" s="8">
        <v>-35485.295805607791</v>
      </c>
      <c r="L414" s="8">
        <v>28788.988372730189</v>
      </c>
      <c r="M414" s="8">
        <v>-35634.603771390422</v>
      </c>
      <c r="N414" s="8">
        <v>-137.2600000000001</v>
      </c>
      <c r="O414" s="8">
        <v>-137.2600000000001</v>
      </c>
      <c r="P414" s="8">
        <f>D414-F414/2</f>
        <v>118652.5300000002</v>
      </c>
      <c r="Q414" s="8">
        <f>D414+F414/2</f>
        <v>118872.5300000002</v>
      </c>
      <c r="R414" s="9">
        <f>J414*$AB$7+K414*$AC$7</f>
        <v>20940.118222504454</v>
      </c>
      <c r="S414" s="9">
        <f>K414*$AB$7-J414*$AC$7+$Z$8</f>
        <v>-40729.017953205919</v>
      </c>
      <c r="T414" s="9">
        <f>L414*$AB$7+M414*$AC$7</f>
        <v>20751.029182608778</v>
      </c>
      <c r="U414" s="9">
        <f>M414*$AB$7-L414*$AC$7+$Z$8</f>
        <v>-40841.469431592515</v>
      </c>
      <c r="V414" s="9">
        <f>N414+$Z$7</f>
        <v>-149.2600000000001</v>
      </c>
      <c r="W414" s="9">
        <f>O414+$Z$7</f>
        <v>-149.2600000000001</v>
      </c>
    </row>
    <row r="415" spans="1:23" x14ac:dyDescent="0.25">
      <c r="A415" t="s">
        <v>37</v>
      </c>
      <c r="B415" t="s">
        <v>1725</v>
      </c>
      <c r="C415" t="s">
        <v>1701</v>
      </c>
      <c r="D415" s="6">
        <v>119290.0300000002</v>
      </c>
      <c r="E415" s="7">
        <f>D415+$Y$10</f>
        <v>113035.0300000002</v>
      </c>
      <c r="F415" s="8">
        <v>775.00000000000011</v>
      </c>
      <c r="G415" s="8">
        <v>-5.48</v>
      </c>
      <c r="H415" s="8">
        <v>387.76848365843779</v>
      </c>
      <c r="I415" s="8">
        <v>387.76848365843779</v>
      </c>
      <c r="J415" s="8">
        <v>28766.955143590269</v>
      </c>
      <c r="K415" s="8">
        <v>-35654.963948542601</v>
      </c>
      <c r="L415" s="8">
        <v>28173.53856229904</v>
      </c>
      <c r="M415" s="8">
        <v>-36152.899583038547</v>
      </c>
      <c r="N415" s="8">
        <v>-137.2600000000001</v>
      </c>
      <c r="O415" s="8">
        <v>-142.74000000000009</v>
      </c>
      <c r="P415" s="8">
        <f>D415-F415/2</f>
        <v>118902.5300000002</v>
      </c>
      <c r="Q415" s="8">
        <f>D415+F415/2</f>
        <v>119677.5300000002</v>
      </c>
      <c r="R415" s="9">
        <f>J415*$AB$7+K415*$AC$7</f>
        <v>20725.244313532086</v>
      </c>
      <c r="S415" s="9">
        <f>K415*$AB$7-J415*$AC$7+$Z$8</f>
        <v>-40856.803724099773</v>
      </c>
      <c r="T415" s="9">
        <f>L415*$AB$7+M415*$AC$7</f>
        <v>20041.268668619949</v>
      </c>
      <c r="U415" s="9">
        <f>M415*$AB$7-L415*$AC$7+$Z$8</f>
        <v>-41220.480025526296</v>
      </c>
      <c r="V415" s="9">
        <f>N415+$Z$7</f>
        <v>-149.2600000000001</v>
      </c>
      <c r="W415" s="9">
        <f>O415+$Z$7</f>
        <v>-154.74000000000009</v>
      </c>
    </row>
    <row r="416" spans="1:23" x14ac:dyDescent="0.25">
      <c r="A416" t="s">
        <v>50</v>
      </c>
      <c r="B416" t="s">
        <v>1105</v>
      </c>
      <c r="C416" t="s">
        <v>1080</v>
      </c>
      <c r="D416" s="6">
        <v>119290.0300000006</v>
      </c>
      <c r="E416" s="7">
        <f>D416+$Y$10</f>
        <v>113035.0300000006</v>
      </c>
      <c r="F416" s="8">
        <v>0</v>
      </c>
      <c r="G416" s="8">
        <v>0</v>
      </c>
      <c r="H416" s="8">
        <v>0</v>
      </c>
      <c r="I416" s="8">
        <v>0</v>
      </c>
      <c r="J416" s="8">
        <v>28476.870977133131</v>
      </c>
      <c r="K416" s="8">
        <v>-35911.8260895899</v>
      </c>
      <c r="L416" s="8">
        <v>28476.870977133131</v>
      </c>
      <c r="M416" s="8">
        <v>-35911.8260895899</v>
      </c>
      <c r="N416" s="8">
        <v>-140</v>
      </c>
      <c r="O416" s="8">
        <v>-140</v>
      </c>
      <c r="P416" s="8">
        <f>D416-F416/2</f>
        <v>119290.0300000006</v>
      </c>
      <c r="Q416" s="8">
        <f>D416+F416/2</f>
        <v>119290.0300000006</v>
      </c>
      <c r="R416" s="9">
        <f>J416*$AB$7+K416*$AC$7</f>
        <v>20388.094540048958</v>
      </c>
      <c r="S416" s="9">
        <f>K416*$AB$7-J416*$AC$7+$Z$8</f>
        <v>-41047.740921556979</v>
      </c>
      <c r="T416" s="9">
        <f>L416*$AB$7+M416*$AC$7</f>
        <v>20388.094540048958</v>
      </c>
      <c r="U416" s="9">
        <f>M416*$AB$7-L416*$AC$7+$Z$8</f>
        <v>-41047.740921556979</v>
      </c>
      <c r="V416" s="9">
        <f>N416+$Z$7</f>
        <v>-152</v>
      </c>
      <c r="W416" s="9">
        <f>O416+$Z$7</f>
        <v>-152</v>
      </c>
    </row>
    <row r="417" spans="1:23" x14ac:dyDescent="0.25">
      <c r="A417" t="s">
        <v>37</v>
      </c>
      <c r="B417" t="s">
        <v>538</v>
      </c>
      <c r="C417" t="s">
        <v>1787</v>
      </c>
      <c r="D417" s="6">
        <v>119817.5300000002</v>
      </c>
      <c r="E417" s="7">
        <f>D417+$Y$10</f>
        <v>113562.5300000002</v>
      </c>
      <c r="F417" s="8">
        <v>220</v>
      </c>
      <c r="G417" s="8">
        <v>0</v>
      </c>
      <c r="H417" s="8">
        <v>110</v>
      </c>
      <c r="I417" s="8">
        <v>110</v>
      </c>
      <c r="J417" s="8">
        <v>28149.661671898601</v>
      </c>
      <c r="K417" s="8">
        <v>-36171.062570259979</v>
      </c>
      <c r="L417" s="8">
        <v>27974.56447562878</v>
      </c>
      <c r="M417" s="8">
        <v>-36304.257809883798</v>
      </c>
      <c r="N417" s="8">
        <v>-142.74000000000009</v>
      </c>
      <c r="O417" s="8">
        <v>-142.74000000000009</v>
      </c>
      <c r="P417" s="8">
        <f>D417-F417/2</f>
        <v>119707.5300000002</v>
      </c>
      <c r="Q417" s="8">
        <f>D417+F417/2</f>
        <v>119927.5300000002</v>
      </c>
      <c r="R417" s="9">
        <f>J417*$AB$7+K417*$AC$7</f>
        <v>20014.137248178264</v>
      </c>
      <c r="S417" s="9">
        <f>K417*$AB$7-J417*$AC$7+$Z$8</f>
        <v>-41233.28182324447</v>
      </c>
      <c r="T417" s="9">
        <f>L417*$AB$7+M417*$AC$7</f>
        <v>19815.173498272659</v>
      </c>
      <c r="U417" s="9">
        <f>M417*$AB$7-L417*$AC$7+$Z$8</f>
        <v>-41327.161673177769</v>
      </c>
      <c r="V417" s="9">
        <f>N417+$Z$7</f>
        <v>-154.74000000000009</v>
      </c>
      <c r="W417" s="9">
        <f>O417+$Z$7</f>
        <v>-154.74000000000009</v>
      </c>
    </row>
    <row r="418" spans="1:23" x14ac:dyDescent="0.25">
      <c r="A418" t="s">
        <v>54</v>
      </c>
      <c r="B418" t="s">
        <v>539</v>
      </c>
      <c r="C418" t="s">
        <v>198</v>
      </c>
      <c r="D418" s="6">
        <v>120177.5300000002</v>
      </c>
      <c r="E418" s="7">
        <f>D418+$Y$10</f>
        <v>113922.5300000002</v>
      </c>
      <c r="F418" s="8">
        <v>140</v>
      </c>
      <c r="G418" s="8">
        <v>0.24</v>
      </c>
      <c r="H418" s="8">
        <v>70.000102351632648</v>
      </c>
      <c r="I418" s="8">
        <v>70.000102351632648</v>
      </c>
      <c r="J418" s="8">
        <v>27831.3031332262</v>
      </c>
      <c r="K418" s="8">
        <v>-36413.235733212379</v>
      </c>
      <c r="L418" s="8">
        <v>27720.05549247584</v>
      </c>
      <c r="M418" s="8">
        <v>-36498.229461034432</v>
      </c>
      <c r="N418" s="8">
        <v>-142.74000000000009</v>
      </c>
      <c r="O418" s="8">
        <v>-142.50000000000011</v>
      </c>
      <c r="P418" s="8">
        <f>D418-F418/2</f>
        <v>120107.5300000002</v>
      </c>
      <c r="Q418" s="8">
        <f>D418+F418/2</f>
        <v>120247.5300000002</v>
      </c>
      <c r="R418" s="9">
        <f>J418*$AB$7+K418*$AC$7</f>
        <v>19652.384975622615</v>
      </c>
      <c r="S418" s="9">
        <f>K418*$AB$7-J418*$AC$7+$Z$8</f>
        <v>-41403.972459486831</v>
      </c>
      <c r="T418" s="9">
        <f>L418*$AB$7+M418*$AC$7</f>
        <v>19525.897173074969</v>
      </c>
      <c r="U418" s="9">
        <f>M418*$AB$7-L418*$AC$7+$Z$8</f>
        <v>-41463.979185345503</v>
      </c>
      <c r="V418" s="9">
        <f>N418+$Z$7</f>
        <v>-154.74000000000009</v>
      </c>
      <c r="W418" s="9">
        <f>O418+$Z$7</f>
        <v>-154.50000000000011</v>
      </c>
    </row>
    <row r="419" spans="1:23" x14ac:dyDescent="0.25">
      <c r="A419" t="s">
        <v>37</v>
      </c>
      <c r="B419" t="s">
        <v>540</v>
      </c>
      <c r="C419" t="s">
        <v>1792</v>
      </c>
      <c r="D419" s="6">
        <v>120377.5300000002</v>
      </c>
      <c r="E419" s="7">
        <f>D419+$Y$10</f>
        <v>114122.5300000002</v>
      </c>
      <c r="F419" s="8">
        <v>220</v>
      </c>
      <c r="G419" s="8">
        <v>0</v>
      </c>
      <c r="H419" s="8">
        <v>110</v>
      </c>
      <c r="I419" s="8">
        <v>110</v>
      </c>
      <c r="J419" s="8">
        <v>27704.188425670021</v>
      </c>
      <c r="K419" s="8">
        <v>-36510.404689614588</v>
      </c>
      <c r="L419" s="8">
        <v>27529.650690805949</v>
      </c>
      <c r="M419" s="8">
        <v>-36644.332203996513</v>
      </c>
      <c r="N419" s="8">
        <v>-142.50000000000011</v>
      </c>
      <c r="O419" s="8">
        <v>-142.50000000000011</v>
      </c>
      <c r="P419" s="8">
        <f>D419-F419/2</f>
        <v>120267.5300000002</v>
      </c>
      <c r="Q419" s="8">
        <f>D419+F419/2</f>
        <v>120487.5300000002</v>
      </c>
      <c r="R419" s="9">
        <f>J419*$AB$7+K419*$AC$7</f>
        <v>19507.845467387982</v>
      </c>
      <c r="S419" s="9">
        <f>K419*$AB$7-J419*$AC$7+$Z$8</f>
        <v>-41472.589407281652</v>
      </c>
      <c r="T419" s="9">
        <f>L419*$AB$7+M419*$AC$7</f>
        <v>19309.276704831012</v>
      </c>
      <c r="U419" s="9">
        <f>M419*$AB$7-L419*$AC$7+$Z$8</f>
        <v>-41567.301848579482</v>
      </c>
      <c r="V419" s="9">
        <f>N419+$Z$7</f>
        <v>-154.50000000000011</v>
      </c>
      <c r="W419" s="9">
        <f>O419+$Z$7</f>
        <v>-154.50000000000011</v>
      </c>
    </row>
    <row r="420" spans="1:23" x14ac:dyDescent="0.25">
      <c r="A420" t="s">
        <v>54</v>
      </c>
      <c r="B420" t="s">
        <v>541</v>
      </c>
      <c r="C420" t="s">
        <v>197</v>
      </c>
      <c r="D420" s="6">
        <v>120567.5300000002</v>
      </c>
      <c r="E420" s="7">
        <f>D420+$Y$10</f>
        <v>114312.5300000002</v>
      </c>
      <c r="F420" s="8">
        <v>140</v>
      </c>
      <c r="G420" s="8">
        <v>0.24</v>
      </c>
      <c r="H420" s="8">
        <v>70.000102351632648</v>
      </c>
      <c r="I420" s="8">
        <v>70.000102351632648</v>
      </c>
      <c r="J420" s="8">
        <v>27521.71715740304</v>
      </c>
      <c r="K420" s="8">
        <v>-36650.419818286588</v>
      </c>
      <c r="L420" s="8">
        <v>27410.826512478219</v>
      </c>
      <c r="M420" s="8">
        <v>-36735.878792126488</v>
      </c>
      <c r="N420" s="8">
        <v>-142.50000000000011</v>
      </c>
      <c r="O420" s="8">
        <v>-142.2600000000001</v>
      </c>
      <c r="P420" s="8">
        <f>D420-F420/2</f>
        <v>120497.5300000002</v>
      </c>
      <c r="Q420" s="8">
        <f>D420+F420/2</f>
        <v>120637.5300000002</v>
      </c>
      <c r="R420" s="9">
        <f>J420*$AB$7+K420*$AC$7</f>
        <v>19300.250851987519</v>
      </c>
      <c r="S420" s="9">
        <f>K420*$AB$7-J420*$AC$7+$Z$8</f>
        <v>-41571.606959547549</v>
      </c>
      <c r="T420" s="9">
        <f>L420*$AB$7+M420*$AC$7</f>
        <v>19174.015513963874</v>
      </c>
      <c r="U420" s="9">
        <f>M420*$AB$7-L420*$AC$7+$Z$8</f>
        <v>-41632.142988288033</v>
      </c>
      <c r="V420" s="9">
        <f>N420+$Z$7</f>
        <v>-154.50000000000011</v>
      </c>
      <c r="W420" s="9">
        <f>O420+$Z$7</f>
        <v>-154.2600000000001</v>
      </c>
    </row>
    <row r="421" spans="1:23" x14ac:dyDescent="0.25">
      <c r="A421" t="s">
        <v>41</v>
      </c>
      <c r="B421" t="s">
        <v>542</v>
      </c>
      <c r="C421" t="s">
        <v>46</v>
      </c>
      <c r="D421" s="6">
        <v>120672.5300000002</v>
      </c>
      <c r="E421" s="7">
        <f>D421+$Y$10</f>
        <v>114417.5300000002</v>
      </c>
      <c r="F421" s="8">
        <v>25</v>
      </c>
      <c r="G421" s="8">
        <v>0</v>
      </c>
      <c r="H421" s="8">
        <v>12.5</v>
      </c>
      <c r="I421" s="8">
        <v>12.5</v>
      </c>
      <c r="J421" s="8">
        <v>27393.033593168318</v>
      </c>
      <c r="K421" s="8">
        <v>-36749.650575686777</v>
      </c>
      <c r="L421" s="8">
        <v>27373.263682823988</v>
      </c>
      <c r="M421" s="8">
        <v>-36764.952557420453</v>
      </c>
      <c r="N421" s="8">
        <v>-142.2600000000001</v>
      </c>
      <c r="O421" s="8">
        <v>-142.2600000000001</v>
      </c>
      <c r="P421" s="8">
        <f>D421-F421/2</f>
        <v>120660.0300000002</v>
      </c>
      <c r="Q421" s="8">
        <f>D421+F421/2</f>
        <v>120685.0300000002</v>
      </c>
      <c r="R421" s="9">
        <f>J421*$AB$7+K421*$AC$7</f>
        <v>19153.74809782525</v>
      </c>
      <c r="S421" s="9">
        <f>K421*$AB$7-J421*$AC$7+$Z$8</f>
        <v>-41641.914469397052</v>
      </c>
      <c r="T421" s="9">
        <f>L421*$AB$7+M421*$AC$7</f>
        <v>19131.228746560111</v>
      </c>
      <c r="U421" s="9">
        <f>M421*$AB$7-L421*$AC$7+$Z$8</f>
        <v>-41652.771670629314</v>
      </c>
      <c r="V421" s="9">
        <f>N421+$Z$7</f>
        <v>-154.2600000000001</v>
      </c>
      <c r="W421" s="9">
        <f>O421+$Z$7</f>
        <v>-154.2600000000001</v>
      </c>
    </row>
    <row r="422" spans="1:23" x14ac:dyDescent="0.25">
      <c r="A422" t="s">
        <v>37</v>
      </c>
      <c r="B422" t="s">
        <v>1830</v>
      </c>
      <c r="C422" t="s">
        <v>1815</v>
      </c>
      <c r="D422" s="6">
        <v>120742.5300000002</v>
      </c>
      <c r="E422" s="7">
        <f>D422+$Y$10</f>
        <v>114487.5300000002</v>
      </c>
      <c r="F422" s="8">
        <v>115</v>
      </c>
      <c r="G422" s="8">
        <v>0</v>
      </c>
      <c r="H422" s="8">
        <v>57.499999999999993</v>
      </c>
      <c r="I422" s="8">
        <v>57.499999999999993</v>
      </c>
      <c r="J422" s="8">
        <v>27373.263682823988</v>
      </c>
      <c r="K422" s="8">
        <v>-36764.952557420453</v>
      </c>
      <c r="L422" s="8">
        <v>27282.322095240081</v>
      </c>
      <c r="M422" s="8">
        <v>-36835.341673395284</v>
      </c>
      <c r="N422" s="8">
        <v>-142.2600000000001</v>
      </c>
      <c r="O422" s="8">
        <v>-142.2600000000001</v>
      </c>
      <c r="P422" s="8">
        <f>D422-F422/2</f>
        <v>120685.0300000002</v>
      </c>
      <c r="Q422" s="8">
        <f>D422+F422/2</f>
        <v>120800.0300000002</v>
      </c>
      <c r="R422" s="9">
        <f>J422*$AB$7+K422*$AC$7</f>
        <v>19131.228746560111</v>
      </c>
      <c r="S422" s="9">
        <f>K422*$AB$7-J422*$AC$7+$Z$8</f>
        <v>-41652.771670629314</v>
      </c>
      <c r="T422" s="9">
        <f>L422*$AB$7+M422*$AC$7</f>
        <v>19027.639730740491</v>
      </c>
      <c r="U422" s="9">
        <f>M422*$AB$7-L422*$AC$7+$Z$8</f>
        <v>-41702.714796297645</v>
      </c>
      <c r="V422" s="9">
        <f>N422+$Z$7</f>
        <v>-154.2600000000001</v>
      </c>
      <c r="W422" s="9">
        <f>O422+$Z$7</f>
        <v>-154.2600000000001</v>
      </c>
    </row>
    <row r="423" spans="1:23" x14ac:dyDescent="0.25">
      <c r="A423" t="s">
        <v>37</v>
      </c>
      <c r="B423" t="s">
        <v>543</v>
      </c>
      <c r="C423" t="s">
        <v>1791</v>
      </c>
      <c r="D423" s="6">
        <v>120927.5300000002</v>
      </c>
      <c r="E423" s="7">
        <f>D423+$Y$10</f>
        <v>114672.5300000002</v>
      </c>
      <c r="F423" s="8">
        <v>220</v>
      </c>
      <c r="G423" s="8">
        <v>0</v>
      </c>
      <c r="H423" s="8">
        <v>110</v>
      </c>
      <c r="I423" s="8">
        <v>110</v>
      </c>
      <c r="J423" s="8">
        <v>27268.48315799905</v>
      </c>
      <c r="K423" s="8">
        <v>-36846.053060608843</v>
      </c>
      <c r="L423" s="8">
        <v>27094.507946968959</v>
      </c>
      <c r="M423" s="8">
        <v>-36980.710499865032</v>
      </c>
      <c r="N423" s="8">
        <v>-142.2600000000001</v>
      </c>
      <c r="O423" s="8">
        <v>-142.2600000000001</v>
      </c>
      <c r="P423" s="8">
        <f>D423-F423/2</f>
        <v>120817.5300000002</v>
      </c>
      <c r="Q423" s="8">
        <f>D423+F423/2</f>
        <v>121037.5300000002</v>
      </c>
      <c r="R423" s="9">
        <f>J423*$AB$7+K423*$AC$7</f>
        <v>19011.876184854897</v>
      </c>
      <c r="S423" s="9">
        <f>K423*$AB$7-J423*$AC$7+$Z$8</f>
        <v>-41710.314837160215</v>
      </c>
      <c r="T423" s="9">
        <f>L423*$AB$7+M423*$AC$7</f>
        <v>18813.705893721712</v>
      </c>
      <c r="U423" s="9">
        <f>M423*$AB$7-L423*$AC$7+$Z$8</f>
        <v>-41805.858208003971</v>
      </c>
      <c r="V423" s="9">
        <f>N423+$Z$7</f>
        <v>-154.2600000000001</v>
      </c>
      <c r="W423" s="9">
        <f>O423+$Z$7</f>
        <v>-154.2600000000001</v>
      </c>
    </row>
    <row r="424" spans="1:23" x14ac:dyDescent="0.25">
      <c r="A424" t="s">
        <v>37</v>
      </c>
      <c r="B424" t="s">
        <v>1726</v>
      </c>
      <c r="C424" t="s">
        <v>1704</v>
      </c>
      <c r="D424" s="6">
        <v>121455.0300000002</v>
      </c>
      <c r="E424" s="7">
        <f>D424+$Y$10</f>
        <v>115200.0300000002</v>
      </c>
      <c r="F424" s="8">
        <v>775.00000000000011</v>
      </c>
      <c r="G424" s="8">
        <v>-5.48</v>
      </c>
      <c r="H424" s="8">
        <v>387.76848365843779</v>
      </c>
      <c r="I424" s="8">
        <v>387.76848365843779</v>
      </c>
      <c r="J424" s="8">
        <v>27070.784054555759</v>
      </c>
      <c r="K424" s="8">
        <v>-36999.072877945422</v>
      </c>
      <c r="L424" s="8">
        <v>26436.227652448692</v>
      </c>
      <c r="M424" s="8">
        <v>-37443.394054120028</v>
      </c>
      <c r="N424" s="8">
        <v>-142.2600000000001</v>
      </c>
      <c r="O424" s="8">
        <v>-147.74000000000009</v>
      </c>
      <c r="P424" s="8">
        <f>D424-F424/2</f>
        <v>121067.5300000002</v>
      </c>
      <c r="Q424" s="8">
        <f>D424+F424/2</f>
        <v>121842.5300000002</v>
      </c>
      <c r="R424" s="9">
        <f>J424*$AB$7+K424*$AC$7</f>
        <v>18786.682672203548</v>
      </c>
      <c r="S424" s="9">
        <f>K424*$AB$7-J424*$AC$7+$Z$8</f>
        <v>-41818.886849482667</v>
      </c>
      <c r="T424" s="9">
        <f>L424*$AB$7+M424*$AC$7</f>
        <v>18073.613282947645</v>
      </c>
      <c r="U424" s="9">
        <f>M424*$AB$7-L424*$AC$7+$Z$8</f>
        <v>-42121.566847431764</v>
      </c>
      <c r="V424" s="9">
        <f>N424+$Z$7</f>
        <v>-154.2600000000001</v>
      </c>
      <c r="W424" s="9">
        <f>O424+$Z$7</f>
        <v>-159.74000000000009</v>
      </c>
    </row>
    <row r="425" spans="1:23" x14ac:dyDescent="0.25">
      <c r="A425" t="s">
        <v>50</v>
      </c>
      <c r="B425" t="s">
        <v>1106</v>
      </c>
      <c r="C425" t="s">
        <v>1080</v>
      </c>
      <c r="D425" s="6">
        <v>121455.0300000006</v>
      </c>
      <c r="E425" s="7">
        <f>D425+$Y$10</f>
        <v>115200.0300000006</v>
      </c>
      <c r="F425" s="8">
        <v>0</v>
      </c>
      <c r="G425" s="8">
        <v>0</v>
      </c>
      <c r="H425" s="8">
        <v>0</v>
      </c>
      <c r="I425" s="8">
        <v>0</v>
      </c>
      <c r="J425" s="8">
        <v>26759.416735244071</v>
      </c>
      <c r="K425" s="8">
        <v>-37229.675080010318</v>
      </c>
      <c r="L425" s="8">
        <v>26759.416735244071</v>
      </c>
      <c r="M425" s="8">
        <v>-37229.675080010318</v>
      </c>
      <c r="N425" s="8">
        <v>-144.99999999999989</v>
      </c>
      <c r="O425" s="8">
        <v>-144.99999999999989</v>
      </c>
      <c r="P425" s="8">
        <f>D425-F425/2</f>
        <v>121455.0300000006</v>
      </c>
      <c r="Q425" s="8">
        <f>D425+F425/2</f>
        <v>121455.0300000006</v>
      </c>
      <c r="R425" s="9">
        <f>J425*$AB$7+K425*$AC$7</f>
        <v>18434.174582134292</v>
      </c>
      <c r="S425" s="9">
        <f>K425*$AB$7-J425*$AC$7+$Z$8</f>
        <v>-41979.712934332885</v>
      </c>
      <c r="T425" s="9">
        <f>L425*$AB$7+M425*$AC$7</f>
        <v>18434.174582134292</v>
      </c>
      <c r="U425" s="9">
        <f>M425*$AB$7-L425*$AC$7+$Z$8</f>
        <v>-41979.712934332885</v>
      </c>
      <c r="V425" s="9">
        <f>N425+$Z$7</f>
        <v>-156.99999999999989</v>
      </c>
      <c r="W425" s="9">
        <f>O425+$Z$7</f>
        <v>-156.99999999999989</v>
      </c>
    </row>
    <row r="426" spans="1:23" x14ac:dyDescent="0.25">
      <c r="A426" t="s">
        <v>37</v>
      </c>
      <c r="B426" t="s">
        <v>544</v>
      </c>
      <c r="C426" t="s">
        <v>1787</v>
      </c>
      <c r="D426" s="6">
        <v>121982.5300000002</v>
      </c>
      <c r="E426" s="7">
        <f>D426+$Y$10</f>
        <v>115727.5300000002</v>
      </c>
      <c r="F426" s="8">
        <v>220</v>
      </c>
      <c r="G426" s="8">
        <v>0</v>
      </c>
      <c r="H426" s="8">
        <v>110</v>
      </c>
      <c r="I426" s="8">
        <v>110</v>
      </c>
      <c r="J426" s="8">
        <v>26410.858612183059</v>
      </c>
      <c r="K426" s="8">
        <v>-37459.406917574182</v>
      </c>
      <c r="L426" s="8">
        <v>26224.818983568472</v>
      </c>
      <c r="M426" s="8">
        <v>-37576.834582904557</v>
      </c>
      <c r="N426" s="8">
        <v>-147.74000000000009</v>
      </c>
      <c r="O426" s="8">
        <v>-147.74000000000009</v>
      </c>
      <c r="P426" s="8">
        <f>D426-F426/2</f>
        <v>121872.5300000002</v>
      </c>
      <c r="Q426" s="8">
        <f>D426+F426/2</f>
        <v>122092.5300000002</v>
      </c>
      <c r="R426" s="9">
        <f>J426*$AB$7+K426*$AC$7</f>
        <v>18045.469355563309</v>
      </c>
      <c r="S426" s="9">
        <f>K426*$AB$7-J426*$AC$7+$Z$8</f>
        <v>-42131.955271344268</v>
      </c>
      <c r="T426" s="9">
        <f>L426*$AB$7+M426*$AC$7</f>
        <v>17839.08055474492</v>
      </c>
      <c r="U426" s="9">
        <f>M426*$AB$7-L426*$AC$7+$Z$8</f>
        <v>-42208.137046702584</v>
      </c>
      <c r="V426" s="9">
        <f>N426+$Z$7</f>
        <v>-159.74000000000009</v>
      </c>
      <c r="W426" s="9">
        <f>O426+$Z$7</f>
        <v>-159.74000000000009</v>
      </c>
    </row>
    <row r="427" spans="1:23" x14ac:dyDescent="0.25">
      <c r="A427" t="s">
        <v>54</v>
      </c>
      <c r="B427" t="s">
        <v>545</v>
      </c>
      <c r="C427" t="s">
        <v>198</v>
      </c>
      <c r="D427" s="6">
        <v>122342.5300000002</v>
      </c>
      <c r="E427" s="7">
        <f>D427+$Y$10</f>
        <v>116087.5300000002</v>
      </c>
      <c r="F427" s="8">
        <v>140</v>
      </c>
      <c r="G427" s="8">
        <v>0.24</v>
      </c>
      <c r="H427" s="8">
        <v>70.000102351632648</v>
      </c>
      <c r="I427" s="8">
        <v>70.000102351632648</v>
      </c>
      <c r="J427" s="8">
        <v>26072.604741974708</v>
      </c>
      <c r="K427" s="8">
        <v>-37672.91176362941</v>
      </c>
      <c r="L427" s="8">
        <v>25954.37274060677</v>
      </c>
      <c r="M427" s="8">
        <v>-37747.886193898274</v>
      </c>
      <c r="N427" s="8">
        <v>-147.74000000000009</v>
      </c>
      <c r="O427" s="8">
        <v>-147.50000000000011</v>
      </c>
      <c r="P427" s="8">
        <f>D427-F427/2</f>
        <v>122272.5300000002</v>
      </c>
      <c r="Q427" s="8">
        <f>D427+F427/2</f>
        <v>122412.5300000002</v>
      </c>
      <c r="R427" s="9">
        <f>J427*$AB$7+K427*$AC$7</f>
        <v>17670.216990438959</v>
      </c>
      <c r="S427" s="9">
        <f>K427*$AB$7-J427*$AC$7+$Z$8</f>
        <v>-42270.467590177563</v>
      </c>
      <c r="T427" s="9">
        <f>L427*$AB$7+M427*$AC$7</f>
        <v>17538.98058140566</v>
      </c>
      <c r="U427" s="9">
        <f>M427*$AB$7-L427*$AC$7+$Z$8</f>
        <v>-42319.221833948257</v>
      </c>
      <c r="V427" s="9">
        <f>N427+$Z$7</f>
        <v>-159.74000000000009</v>
      </c>
      <c r="W427" s="9">
        <f>O427+$Z$7</f>
        <v>-159.50000000000011</v>
      </c>
    </row>
    <row r="428" spans="1:23" x14ac:dyDescent="0.25">
      <c r="A428" t="s">
        <v>37</v>
      </c>
      <c r="B428" t="s">
        <v>546</v>
      </c>
      <c r="C428" t="s">
        <v>1788</v>
      </c>
      <c r="D428" s="6">
        <v>122542.5300000002</v>
      </c>
      <c r="E428" s="7">
        <f>D428+$Y$10</f>
        <v>116287.5300000002</v>
      </c>
      <c r="F428" s="8">
        <v>220</v>
      </c>
      <c r="G428" s="8">
        <v>0</v>
      </c>
      <c r="H428" s="8">
        <v>110</v>
      </c>
      <c r="I428" s="8">
        <v>110</v>
      </c>
      <c r="J428" s="8">
        <v>25937.50491169051</v>
      </c>
      <c r="K428" s="8">
        <v>-37758.632186065217</v>
      </c>
      <c r="L428" s="8">
        <v>25751.95879361168</v>
      </c>
      <c r="M428" s="8">
        <v>-37876.838099901521</v>
      </c>
      <c r="N428" s="8">
        <v>-147.50000000000011</v>
      </c>
      <c r="O428" s="8">
        <v>-147.50000000000011</v>
      </c>
      <c r="P428" s="8">
        <f>D428-F428/2</f>
        <v>122432.5300000002</v>
      </c>
      <c r="Q428" s="8">
        <f>D428+F428/2</f>
        <v>122652.5300000002</v>
      </c>
      <c r="R428" s="9">
        <f>J428*$AB$7+K428*$AC$7</f>
        <v>17520.247137620685</v>
      </c>
      <c r="S428" s="9">
        <f>K428*$AB$7-J428*$AC$7+$Z$8</f>
        <v>-42326.225981573458</v>
      </c>
      <c r="T428" s="9">
        <f>L428*$AB$7+M428*$AC$7</f>
        <v>17314.179255986044</v>
      </c>
      <c r="U428" s="9">
        <f>M428*$AB$7-L428*$AC$7+$Z$8</f>
        <v>-42403.271605450544</v>
      </c>
      <c r="V428" s="9">
        <f>N428+$Z$7</f>
        <v>-159.50000000000011</v>
      </c>
      <c r="W428" s="9">
        <f>O428+$Z$7</f>
        <v>-159.50000000000011</v>
      </c>
    </row>
    <row r="429" spans="1:23" x14ac:dyDescent="0.25">
      <c r="A429" t="s">
        <v>54</v>
      </c>
      <c r="B429" t="s">
        <v>547</v>
      </c>
      <c r="C429" t="s">
        <v>199</v>
      </c>
      <c r="D429" s="6">
        <v>122737.5300000002</v>
      </c>
      <c r="E429" s="7">
        <f>D429+$Y$10</f>
        <v>116482.5300000002</v>
      </c>
      <c r="F429" s="8">
        <v>150</v>
      </c>
      <c r="G429" s="8">
        <v>0.26</v>
      </c>
      <c r="H429" s="8">
        <v>75.000128701124865</v>
      </c>
      <c r="I429" s="8">
        <v>75.000128701124865</v>
      </c>
      <c r="J429" s="8">
        <v>25743.524879153549</v>
      </c>
      <c r="K429" s="8">
        <v>-37882.211095985003</v>
      </c>
      <c r="L429" s="8">
        <v>25617.199460269279</v>
      </c>
      <c r="M429" s="8">
        <v>-37963.092799314501</v>
      </c>
      <c r="N429" s="8">
        <v>-147.50000000000011</v>
      </c>
      <c r="O429" s="8">
        <v>-147.24000000000009</v>
      </c>
      <c r="P429" s="8">
        <f>D429-F429/2</f>
        <v>122662.5300000002</v>
      </c>
      <c r="Q429" s="8">
        <f>D429+F429/2</f>
        <v>122812.5300000002</v>
      </c>
      <c r="R429" s="9">
        <f>J429*$AB$7+K429*$AC$7</f>
        <v>17304.812534093555</v>
      </c>
      <c r="S429" s="9">
        <f>K429*$AB$7-J429*$AC$7+$Z$8</f>
        <v>-42406.773679263148</v>
      </c>
      <c r="T429" s="9">
        <f>L429*$AB$7+M429*$AC$7</f>
        <v>17164.431377004756</v>
      </c>
      <c r="U429" s="9">
        <f>M429*$AB$7-L429*$AC$7+$Z$8</f>
        <v>-42459.623391884677</v>
      </c>
      <c r="V429" s="9">
        <f>N429+$Z$7</f>
        <v>-159.50000000000011</v>
      </c>
      <c r="W429" s="9">
        <f>O429+$Z$7</f>
        <v>-159.24000000000009</v>
      </c>
    </row>
    <row r="430" spans="1:23" x14ac:dyDescent="0.25">
      <c r="A430" t="s">
        <v>41</v>
      </c>
      <c r="B430" t="s">
        <v>548</v>
      </c>
      <c r="C430" t="s">
        <v>46</v>
      </c>
      <c r="D430" s="6">
        <v>122847.5300000002</v>
      </c>
      <c r="E430" s="7">
        <f>D430+$Y$10</f>
        <v>116592.5300000002</v>
      </c>
      <c r="F430" s="8">
        <v>25</v>
      </c>
      <c r="G430" s="8">
        <v>0</v>
      </c>
      <c r="H430" s="8">
        <v>12.5</v>
      </c>
      <c r="I430" s="8">
        <v>12.5</v>
      </c>
      <c r="J430" s="8">
        <v>25598.278207167568</v>
      </c>
      <c r="K430" s="8">
        <v>-37975.268027487356</v>
      </c>
      <c r="L430" s="8">
        <v>25577.254592610119</v>
      </c>
      <c r="M430" s="8">
        <v>-37988.796058790533</v>
      </c>
      <c r="N430" s="8">
        <v>-147.24000000000009</v>
      </c>
      <c r="O430" s="8">
        <v>-147.24000000000009</v>
      </c>
      <c r="P430" s="8">
        <f>D430-F430/2</f>
        <v>122835.0300000002</v>
      </c>
      <c r="Q430" s="8">
        <f>D430+F430/2</f>
        <v>122860.0300000002</v>
      </c>
      <c r="R430" s="9">
        <f>J430*$AB$7+K430*$AC$7</f>
        <v>17143.392226404929</v>
      </c>
      <c r="S430" s="9">
        <f>K430*$AB$7-J430*$AC$7+$Z$8</f>
        <v>-42467.598612385569</v>
      </c>
      <c r="T430" s="9">
        <f>L430*$AB$7+M430*$AC$7</f>
        <v>17120.01539240513</v>
      </c>
      <c r="U430" s="9">
        <f>M430*$AB$7-L430*$AC$7+$Z$8</f>
        <v>-42476.459968497686</v>
      </c>
      <c r="V430" s="9">
        <f>N430+$Z$7</f>
        <v>-159.24000000000009</v>
      </c>
      <c r="W430" s="9">
        <f>O430+$Z$7</f>
        <v>-159.24000000000009</v>
      </c>
    </row>
    <row r="431" spans="1:23" x14ac:dyDescent="0.25">
      <c r="A431" t="s">
        <v>37</v>
      </c>
      <c r="B431" t="s">
        <v>1807</v>
      </c>
      <c r="C431" t="s">
        <v>1815</v>
      </c>
      <c r="D431" s="6">
        <v>122917.5300000003</v>
      </c>
      <c r="E431" s="7">
        <f>D431+$Y$10</f>
        <v>116662.5300000003</v>
      </c>
      <c r="F431" s="8">
        <v>115</v>
      </c>
      <c r="G431" s="8">
        <v>0</v>
      </c>
      <c r="H431" s="8">
        <v>57.499999999999993</v>
      </c>
      <c r="I431" s="8">
        <v>57.499999999999993</v>
      </c>
      <c r="J431" s="8">
        <v>25577.254592610119</v>
      </c>
      <c r="K431" s="8">
        <v>-37988.796058790533</v>
      </c>
      <c r="L431" s="8">
        <v>25480.54596564583</v>
      </c>
      <c r="M431" s="8">
        <v>-38051.025002785107</v>
      </c>
      <c r="N431" s="8">
        <v>-147.24000000000009</v>
      </c>
      <c r="O431" s="8">
        <v>-147.24000000000009</v>
      </c>
      <c r="P431" s="8">
        <f>D431-F431/2</f>
        <v>122860.0300000003</v>
      </c>
      <c r="Q431" s="8">
        <f>D431+F431/2</f>
        <v>122975.0300000003</v>
      </c>
      <c r="R431" s="9">
        <f>J431*$AB$7+K431*$AC$7</f>
        <v>17120.01539240513</v>
      </c>
      <c r="S431" s="9">
        <f>K431*$AB$7-J431*$AC$7+$Z$8</f>
        <v>-42476.459968497686</v>
      </c>
      <c r="T431" s="9">
        <f>L431*$AB$7+M431*$AC$7</f>
        <v>17012.481956006035</v>
      </c>
      <c r="U431" s="9">
        <f>M431*$AB$7-L431*$AC$7+$Z$8</f>
        <v>-42517.222206613362</v>
      </c>
      <c r="V431" s="9">
        <f>N431+$Z$7</f>
        <v>-159.24000000000009</v>
      </c>
      <c r="W431" s="9">
        <f>O431+$Z$7</f>
        <v>-159.24000000000009</v>
      </c>
    </row>
    <row r="432" spans="1:23" x14ac:dyDescent="0.25">
      <c r="A432" t="s">
        <v>54</v>
      </c>
      <c r="B432" t="s">
        <v>549</v>
      </c>
      <c r="C432" t="s">
        <v>200</v>
      </c>
      <c r="D432" s="6">
        <v>123242.0300000002</v>
      </c>
      <c r="E432" s="7">
        <f>D432+$Y$10</f>
        <v>116987.0300000002</v>
      </c>
      <c r="F432" s="8">
        <v>240</v>
      </c>
      <c r="G432" s="8">
        <v>-1</v>
      </c>
      <c r="H432" s="8">
        <v>120.0030462669925</v>
      </c>
      <c r="I432" s="8">
        <v>120.0030462669925</v>
      </c>
      <c r="J432" s="8">
        <v>25356.927112048001</v>
      </c>
      <c r="K432" s="8">
        <v>-38130.569826847772</v>
      </c>
      <c r="L432" s="8">
        <v>25153.97736586371</v>
      </c>
      <c r="M432" s="8">
        <v>-38258.671108554729</v>
      </c>
      <c r="N432" s="8">
        <v>-147.24000000000009</v>
      </c>
      <c r="O432" s="8">
        <v>-148.24000000000009</v>
      </c>
      <c r="P432" s="8">
        <f>D432-F432/2</f>
        <v>123122.0300000002</v>
      </c>
      <c r="Q432" s="8">
        <f>D432+F432/2</f>
        <v>123362.0300000002</v>
      </c>
      <c r="R432" s="9">
        <f>J432*$AB$7+K432*$AC$7</f>
        <v>16875.026172087182</v>
      </c>
      <c r="S432" s="9">
        <f>K432*$AB$7-J432*$AC$7+$Z$8</f>
        <v>-42569.326980552578</v>
      </c>
      <c r="T432" s="9">
        <f>L432*$AB$7+M432*$AC$7</f>
        <v>16649.877610711868</v>
      </c>
      <c r="U432" s="9">
        <f>M432*$AB$7-L432*$AC$7+$Z$8</f>
        <v>-42652.433317024952</v>
      </c>
      <c r="V432" s="9">
        <f>N432+$Z$7</f>
        <v>-159.24000000000009</v>
      </c>
      <c r="W432" s="9">
        <f>O432+$Z$7</f>
        <v>-160.24000000000009</v>
      </c>
    </row>
    <row r="433" spans="1:23" x14ac:dyDescent="0.25">
      <c r="A433" t="s">
        <v>37</v>
      </c>
      <c r="B433" t="s">
        <v>550</v>
      </c>
      <c r="C433" t="s">
        <v>53</v>
      </c>
      <c r="D433" s="6">
        <v>123442.0300000002</v>
      </c>
      <c r="E433" s="7">
        <f>D433+$Y$10</f>
        <v>117187.0300000002</v>
      </c>
      <c r="F433" s="8">
        <v>140</v>
      </c>
      <c r="G433" s="8">
        <v>0</v>
      </c>
      <c r="H433" s="8">
        <v>70</v>
      </c>
      <c r="I433" s="8">
        <v>70</v>
      </c>
      <c r="J433" s="8">
        <v>25145.474762159822</v>
      </c>
      <c r="K433" s="8">
        <v>-38263.934731855712</v>
      </c>
      <c r="L433" s="8">
        <v>25026.438310305351</v>
      </c>
      <c r="M433" s="8">
        <v>-38337.625458069393</v>
      </c>
      <c r="N433" s="8">
        <v>-148.24000000000009</v>
      </c>
      <c r="O433" s="8">
        <v>-148.24000000000009</v>
      </c>
      <c r="P433" s="8">
        <f>D433-F433/2</f>
        <v>123372.0300000002</v>
      </c>
      <c r="Q433" s="8">
        <f>D433+F433/2</f>
        <v>123512.0300000002</v>
      </c>
      <c r="R433" s="9">
        <f>J433*$AB$7+K433*$AC$7</f>
        <v>16640.466440478584</v>
      </c>
      <c r="S433" s="9">
        <f>K433*$AB$7-J433*$AC$7+$Z$8</f>
        <v>-42655.814126815545</v>
      </c>
      <c r="T433" s="9">
        <f>L433*$AB$7+M433*$AC$7</f>
        <v>16508.710057212596</v>
      </c>
      <c r="U433" s="9">
        <f>M433*$AB$7-L433*$AC$7+$Z$8</f>
        <v>-42703.145463883782</v>
      </c>
      <c r="V433" s="9">
        <f>N433+$Z$7</f>
        <v>-160.24000000000009</v>
      </c>
      <c r="W433" s="9">
        <f>O433+$Z$7</f>
        <v>-160.24000000000009</v>
      </c>
    </row>
    <row r="434" spans="1:23" x14ac:dyDescent="0.25">
      <c r="A434" t="s">
        <v>37</v>
      </c>
      <c r="B434" t="s">
        <v>551</v>
      </c>
      <c r="C434" t="s">
        <v>58</v>
      </c>
      <c r="D434" s="6">
        <v>123643.2800000002</v>
      </c>
      <c r="E434" s="7">
        <f>D434+$Y$10</f>
        <v>117388.2800000002</v>
      </c>
      <c r="F434" s="8">
        <v>242.5</v>
      </c>
      <c r="G434" s="8">
        <v>-1.76</v>
      </c>
      <c r="H434" s="8">
        <v>121.2595395645824</v>
      </c>
      <c r="I434" s="8">
        <v>121.259530473635</v>
      </c>
      <c r="J434" s="8">
        <v>25017.93570660146</v>
      </c>
      <c r="K434" s="8">
        <v>-38342.889081370377</v>
      </c>
      <c r="L434" s="8">
        <v>24809.819691736931</v>
      </c>
      <c r="M434" s="8">
        <v>-38467.345300398993</v>
      </c>
      <c r="N434" s="8">
        <v>-148.24000000000009</v>
      </c>
      <c r="O434" s="8">
        <v>-150.00000000000011</v>
      </c>
      <c r="P434" s="8">
        <f>D434-F434/2</f>
        <v>123522.0300000002</v>
      </c>
      <c r="Q434" s="8">
        <f>D434+F434/2</f>
        <v>123764.5300000002</v>
      </c>
      <c r="R434" s="9">
        <f>J434*$AB$7+K434*$AC$7</f>
        <v>16499.298886979304</v>
      </c>
      <c r="S434" s="9">
        <f>K434*$AB$7-J434*$AC$7+$Z$8</f>
        <v>-42706.526273674375</v>
      </c>
      <c r="T434" s="9">
        <f>L434*$AB$7+M434*$AC$7</f>
        <v>16269.854803434264</v>
      </c>
      <c r="U434" s="9">
        <f>M434*$AB$7-L434*$AC$7+$Z$8</f>
        <v>-42784.993073176876</v>
      </c>
      <c r="V434" s="9">
        <f>N434+$Z$7</f>
        <v>-160.24000000000009</v>
      </c>
      <c r="W434" s="9">
        <f>O434+$Z$7</f>
        <v>-162.00000000000011</v>
      </c>
    </row>
    <row r="435" spans="1:23" x14ac:dyDescent="0.25">
      <c r="A435" t="s">
        <v>50</v>
      </c>
      <c r="B435" t="s">
        <v>552</v>
      </c>
      <c r="C435" t="s">
        <v>51</v>
      </c>
      <c r="D435" s="6">
        <v>123750.7516000007</v>
      </c>
      <c r="E435" s="7">
        <f>D435+$Y$10</f>
        <v>117495.7516000007</v>
      </c>
      <c r="F435" s="8">
        <v>0</v>
      </c>
      <c r="G435" s="8">
        <v>0</v>
      </c>
      <c r="H435" s="8">
        <v>0</v>
      </c>
      <c r="I435" s="8">
        <v>0</v>
      </c>
      <c r="J435" s="8">
        <v>24821.746118142841</v>
      </c>
      <c r="K435" s="8">
        <v>-38460.445690877081</v>
      </c>
      <c r="L435" s="8">
        <v>24821.746118142841</v>
      </c>
      <c r="M435" s="8">
        <v>-38460.445690877081</v>
      </c>
      <c r="N435" s="8">
        <v>-149.89999999999989</v>
      </c>
      <c r="O435" s="8">
        <v>-149.89999999999989</v>
      </c>
      <c r="P435" s="8">
        <f>D435-F435/2</f>
        <v>123750.7516000007</v>
      </c>
      <c r="Q435" s="8">
        <f>D435+F435/2</f>
        <v>123750.7516000007</v>
      </c>
      <c r="R435" s="9">
        <f>J435*$AB$7+K435*$AC$7</f>
        <v>16282.955118290216</v>
      </c>
      <c r="S435" s="9">
        <f>K435*$AB$7-J435*$AC$7+$Z$8</f>
        <v>-42780.723880156489</v>
      </c>
      <c r="T435" s="9">
        <f>L435*$AB$7+M435*$AC$7</f>
        <v>16282.955118290216</v>
      </c>
      <c r="U435" s="9">
        <f>M435*$AB$7-L435*$AC$7+$Z$8</f>
        <v>-42780.723880156489</v>
      </c>
      <c r="V435" s="9">
        <f>N435+$Z$7</f>
        <v>-161.89999999999989</v>
      </c>
      <c r="W435" s="9">
        <f>O435+$Z$7</f>
        <v>-161.89999999999989</v>
      </c>
    </row>
    <row r="436" spans="1:23" x14ac:dyDescent="0.25">
      <c r="A436" t="s">
        <v>37</v>
      </c>
      <c r="B436" t="s">
        <v>553</v>
      </c>
      <c r="C436" t="s">
        <v>55</v>
      </c>
      <c r="D436" s="6">
        <v>124085.0300000002</v>
      </c>
      <c r="E436" s="7">
        <f>D436+$Y$10</f>
        <v>117830.0300000002</v>
      </c>
      <c r="F436" s="8">
        <v>230</v>
      </c>
      <c r="G436" s="8">
        <v>0</v>
      </c>
      <c r="H436" s="8">
        <v>115</v>
      </c>
      <c r="I436" s="8">
        <v>115</v>
      </c>
      <c r="J436" s="8">
        <v>24631.85147125923</v>
      </c>
      <c r="K436" s="8">
        <v>-38570.095300398993</v>
      </c>
      <c r="L436" s="8">
        <v>24432.665628388811</v>
      </c>
      <c r="M436" s="8">
        <v>-38685.095300398993</v>
      </c>
      <c r="N436" s="8">
        <v>-150.00000000000011</v>
      </c>
      <c r="O436" s="8">
        <v>-150.00000000000011</v>
      </c>
      <c r="P436" s="8">
        <f>D436-F436/2</f>
        <v>123970.0300000002</v>
      </c>
      <c r="Q436" s="8">
        <f>D436+F436/2</f>
        <v>124200.0300000002</v>
      </c>
      <c r="R436" s="9">
        <f>J436*$AB$7+K436*$AC$7</f>
        <v>16074.41268933561</v>
      </c>
      <c r="S436" s="9">
        <f>K436*$AB$7-J436*$AC$7+$Z$8</f>
        <v>-42848.496065520929</v>
      </c>
      <c r="T436" s="9">
        <f>L436*$AB$7+M436*$AC$7</f>
        <v>15855.669690587727</v>
      </c>
      <c r="U436" s="9">
        <f>M436*$AB$7-L436*$AC$7+$Z$8</f>
        <v>-42919.569974227168</v>
      </c>
      <c r="V436" s="9">
        <f>N436+$Z$7</f>
        <v>-162.00000000000011</v>
      </c>
      <c r="W436" s="9">
        <f>O436+$Z$7</f>
        <v>-162.00000000000011</v>
      </c>
    </row>
    <row r="437" spans="1:23" x14ac:dyDescent="0.25">
      <c r="A437" t="s">
        <v>37</v>
      </c>
      <c r="B437" t="s">
        <v>554</v>
      </c>
      <c r="C437" t="s">
        <v>59</v>
      </c>
      <c r="D437" s="6">
        <v>124295.0300000002</v>
      </c>
      <c r="E437" s="7">
        <f>D437+$Y$10</f>
        <v>118040.0300000002</v>
      </c>
      <c r="F437" s="8">
        <v>170</v>
      </c>
      <c r="G437" s="8">
        <v>0</v>
      </c>
      <c r="H437" s="8">
        <v>85</v>
      </c>
      <c r="I437" s="8">
        <v>85</v>
      </c>
      <c r="J437" s="8">
        <v>24424.00537435096</v>
      </c>
      <c r="K437" s="8">
        <v>-38690.095300398993</v>
      </c>
      <c r="L437" s="8">
        <v>24276.781055707612</v>
      </c>
      <c r="M437" s="8">
        <v>-38775.095300398993</v>
      </c>
      <c r="N437" s="8">
        <v>-150.00000000000011</v>
      </c>
      <c r="O437" s="8">
        <v>-150.00000000000011</v>
      </c>
      <c r="P437" s="8">
        <f>D437-F437/2</f>
        <v>124210.0300000002</v>
      </c>
      <c r="Q437" s="8">
        <f>D437+F437/2</f>
        <v>124380.0300000002</v>
      </c>
      <c r="R437" s="9">
        <f>J437*$AB$7+K437*$AC$7</f>
        <v>15846.159125424769</v>
      </c>
      <c r="S437" s="9">
        <f>K437*$AB$7-J437*$AC$7+$Z$8</f>
        <v>-42922.660144170914</v>
      </c>
      <c r="T437" s="9">
        <f>L437*$AB$7+M437*$AC$7</f>
        <v>15684.479517654599</v>
      </c>
      <c r="U437" s="9">
        <f>M437*$AB$7-L437*$AC$7+$Z$8</f>
        <v>-42975.193033214658</v>
      </c>
      <c r="V437" s="9">
        <f>N437+$Z$7</f>
        <v>-162.00000000000011</v>
      </c>
      <c r="W437" s="9">
        <f>O437+$Z$7</f>
        <v>-162.00000000000011</v>
      </c>
    </row>
    <row r="438" spans="1:23" x14ac:dyDescent="0.25">
      <c r="A438" t="s">
        <v>37</v>
      </c>
      <c r="B438" t="s">
        <v>555</v>
      </c>
      <c r="C438" t="s">
        <v>55</v>
      </c>
      <c r="D438" s="6">
        <v>124505.0300000002</v>
      </c>
      <c r="E438" s="7">
        <f>D438+$Y$10</f>
        <v>118250.0300000002</v>
      </c>
      <c r="F438" s="8">
        <v>230</v>
      </c>
      <c r="G438" s="8">
        <v>0</v>
      </c>
      <c r="H438" s="8">
        <v>115</v>
      </c>
      <c r="I438" s="8">
        <v>115</v>
      </c>
      <c r="J438" s="8">
        <v>24268.12080166976</v>
      </c>
      <c r="K438" s="8">
        <v>-38780.095300398993</v>
      </c>
      <c r="L438" s="8">
        <v>24068.934958799338</v>
      </c>
      <c r="M438" s="8">
        <v>-38895.095300398993</v>
      </c>
      <c r="N438" s="8">
        <v>-150.00000000000011</v>
      </c>
      <c r="O438" s="8">
        <v>-150.00000000000011</v>
      </c>
      <c r="P438" s="8">
        <f>D438-F438/2</f>
        <v>124390.0300000002</v>
      </c>
      <c r="Q438" s="8">
        <f>D438+F438/2</f>
        <v>124620.0300000002</v>
      </c>
      <c r="R438" s="9">
        <f>J438*$AB$7+K438*$AC$7</f>
        <v>15674.968952491639</v>
      </c>
      <c r="S438" s="9">
        <f>K438*$AB$7-J438*$AC$7+$Z$8</f>
        <v>-42978.283203158404</v>
      </c>
      <c r="T438" s="9">
        <f>L438*$AB$7+M438*$AC$7</f>
        <v>15456.225953743753</v>
      </c>
      <c r="U438" s="9">
        <f>M438*$AB$7-L438*$AC$7+$Z$8</f>
        <v>-43049.357111864643</v>
      </c>
      <c r="V438" s="9">
        <f>N438+$Z$7</f>
        <v>-162.00000000000011</v>
      </c>
      <c r="W438" s="9">
        <f>O438+$Z$7</f>
        <v>-162.00000000000011</v>
      </c>
    </row>
    <row r="439" spans="1:23" x14ac:dyDescent="0.25">
      <c r="A439" t="s">
        <v>37</v>
      </c>
      <c r="B439" t="s">
        <v>556</v>
      </c>
      <c r="C439" t="s">
        <v>59</v>
      </c>
      <c r="D439" s="6">
        <v>124715.0300000003</v>
      </c>
      <c r="E439" s="7">
        <f>D439+$Y$10</f>
        <v>118460.0300000003</v>
      </c>
      <c r="F439" s="8">
        <v>170</v>
      </c>
      <c r="G439" s="8">
        <v>0</v>
      </c>
      <c r="H439" s="8">
        <v>85</v>
      </c>
      <c r="I439" s="8">
        <v>85</v>
      </c>
      <c r="J439" s="8">
        <v>24060.274704761501</v>
      </c>
      <c r="K439" s="8">
        <v>-38900.095300398993</v>
      </c>
      <c r="L439" s="8">
        <v>23913.050386118139</v>
      </c>
      <c r="M439" s="8">
        <v>-38985.095300398993</v>
      </c>
      <c r="N439" s="8">
        <v>-150.00000000000011</v>
      </c>
      <c r="O439" s="8">
        <v>-150.00000000000011</v>
      </c>
      <c r="P439" s="8">
        <f>D439-F439/2</f>
        <v>124630.0300000003</v>
      </c>
      <c r="Q439" s="8">
        <f>D439+F439/2</f>
        <v>124800.0300000003</v>
      </c>
      <c r="R439" s="9">
        <f>J439*$AB$7+K439*$AC$7</f>
        <v>15446.715388580807</v>
      </c>
      <c r="S439" s="9">
        <f>K439*$AB$7-J439*$AC$7+$Z$8</f>
        <v>-43052.447281808389</v>
      </c>
      <c r="T439" s="9">
        <f>L439*$AB$7+M439*$AC$7</f>
        <v>15285.035780810626</v>
      </c>
      <c r="U439" s="9">
        <f>M439*$AB$7-L439*$AC$7+$Z$8</f>
        <v>-43104.980170852134</v>
      </c>
      <c r="V439" s="9">
        <f>N439+$Z$7</f>
        <v>-162.00000000000011</v>
      </c>
      <c r="W439" s="9">
        <f>O439+$Z$7</f>
        <v>-162.00000000000011</v>
      </c>
    </row>
    <row r="440" spans="1:23" x14ac:dyDescent="0.25">
      <c r="A440" t="s">
        <v>37</v>
      </c>
      <c r="B440" t="s">
        <v>557</v>
      </c>
      <c r="C440" t="s">
        <v>55</v>
      </c>
      <c r="D440" s="6">
        <v>124925.0300000002</v>
      </c>
      <c r="E440" s="7">
        <f>D440+$Y$10</f>
        <v>118670.0300000002</v>
      </c>
      <c r="F440" s="8">
        <v>230</v>
      </c>
      <c r="G440" s="8">
        <v>0</v>
      </c>
      <c r="H440" s="8">
        <v>115</v>
      </c>
      <c r="I440" s="8">
        <v>115</v>
      </c>
      <c r="J440" s="8">
        <v>23904.390132080302</v>
      </c>
      <c r="K440" s="8">
        <v>-38990.095300398993</v>
      </c>
      <c r="L440" s="8">
        <v>23705.20428920988</v>
      </c>
      <c r="M440" s="8">
        <v>-39105.095300398993</v>
      </c>
      <c r="N440" s="8">
        <v>-150.00000000000011</v>
      </c>
      <c r="O440" s="8">
        <v>-150.00000000000011</v>
      </c>
      <c r="P440" s="8">
        <f>D440-F440/2</f>
        <v>124810.0300000002</v>
      </c>
      <c r="Q440" s="8">
        <f>D440+F440/2</f>
        <v>125040.0300000002</v>
      </c>
      <c r="R440" s="9">
        <f>J440*$AB$7+K440*$AC$7</f>
        <v>15275.525215647682</v>
      </c>
      <c r="S440" s="9">
        <f>K440*$AB$7-J440*$AC$7+$Z$8</f>
        <v>-43108.070340795879</v>
      </c>
      <c r="T440" s="9">
        <f>L440*$AB$7+M440*$AC$7</f>
        <v>15056.782216899795</v>
      </c>
      <c r="U440" s="9">
        <f>M440*$AB$7-L440*$AC$7+$Z$8</f>
        <v>-43179.144249502126</v>
      </c>
      <c r="V440" s="9">
        <f>N440+$Z$7</f>
        <v>-162.00000000000011</v>
      </c>
      <c r="W440" s="9">
        <f>O440+$Z$7</f>
        <v>-162.00000000000011</v>
      </c>
    </row>
    <row r="441" spans="1:23" x14ac:dyDescent="0.25">
      <c r="A441" t="s">
        <v>37</v>
      </c>
      <c r="B441" t="s">
        <v>558</v>
      </c>
      <c r="C441" t="s">
        <v>60</v>
      </c>
      <c r="D441" s="6">
        <v>125155.0300000002</v>
      </c>
      <c r="E441" s="7">
        <f>D441+$Y$10</f>
        <v>118900.0300000002</v>
      </c>
      <c r="F441" s="8">
        <v>210</v>
      </c>
      <c r="G441" s="8">
        <v>0</v>
      </c>
      <c r="H441" s="8">
        <v>105</v>
      </c>
      <c r="I441" s="8">
        <v>105</v>
      </c>
      <c r="J441" s="8">
        <v>23696.544035172032</v>
      </c>
      <c r="K441" s="8">
        <v>-39110.095300398993</v>
      </c>
      <c r="L441" s="8">
        <v>23514.678700377299</v>
      </c>
      <c r="M441" s="8">
        <v>-39215.095300398993</v>
      </c>
      <c r="N441" s="8">
        <v>-150.00000000000011</v>
      </c>
      <c r="O441" s="8">
        <v>-150.00000000000011</v>
      </c>
      <c r="P441" s="8">
        <f>D441-F441/2</f>
        <v>125050.0300000002</v>
      </c>
      <c r="Q441" s="8">
        <f>D441+F441/2</f>
        <v>125260.0300000002</v>
      </c>
      <c r="R441" s="9">
        <f>J441*$AB$7+K441*$AC$7</f>
        <v>15047.271651736839</v>
      </c>
      <c r="S441" s="9">
        <f>K441*$AB$7-J441*$AC$7+$Z$8</f>
        <v>-43182.234419445871</v>
      </c>
      <c r="T441" s="9">
        <f>L441*$AB$7+M441*$AC$7</f>
        <v>14847.549783314857</v>
      </c>
      <c r="U441" s="9">
        <f>M441*$AB$7-L441*$AC$7+$Z$8</f>
        <v>-43247.127988264612</v>
      </c>
      <c r="V441" s="9">
        <f>N441+$Z$7</f>
        <v>-162.00000000000011</v>
      </c>
      <c r="W441" s="9">
        <f>O441+$Z$7</f>
        <v>-162.00000000000011</v>
      </c>
    </row>
    <row r="442" spans="1:23" x14ac:dyDescent="0.25">
      <c r="A442" t="s">
        <v>41</v>
      </c>
      <c r="B442" t="s">
        <v>559</v>
      </c>
      <c r="C442" t="s">
        <v>46</v>
      </c>
      <c r="D442" s="6">
        <v>125295.0300000002</v>
      </c>
      <c r="E442" s="7">
        <f>D442+$Y$10</f>
        <v>119040.0300000002</v>
      </c>
      <c r="F442" s="8">
        <v>25</v>
      </c>
      <c r="G442" s="8">
        <v>0</v>
      </c>
      <c r="H442" s="8">
        <v>12.5</v>
      </c>
      <c r="I442" s="8">
        <v>12.5</v>
      </c>
      <c r="J442" s="8">
        <v>23495.193128792151</v>
      </c>
      <c r="K442" s="8">
        <v>-39226.345300398993</v>
      </c>
      <c r="L442" s="8">
        <v>23473.54249369754</v>
      </c>
      <c r="M442" s="8">
        <v>-39238.845300398993</v>
      </c>
      <c r="N442" s="8">
        <v>-150.00000000000011</v>
      </c>
      <c r="O442" s="8">
        <v>-150.00000000000011</v>
      </c>
      <c r="P442" s="8">
        <f>D442-F442/2</f>
        <v>125282.5300000002</v>
      </c>
      <c r="Q442" s="8">
        <f>D442+F442/2</f>
        <v>125307.5300000002</v>
      </c>
      <c r="R442" s="9">
        <f>J442*$AB$7+K442*$AC$7</f>
        <v>14826.151011698217</v>
      </c>
      <c r="S442" s="9">
        <f>K442*$AB$7-J442*$AC$7+$Z$8</f>
        <v>-43254.080870638041</v>
      </c>
      <c r="T442" s="9">
        <f>L442*$AB$7+M442*$AC$7</f>
        <v>14802.374598790841</v>
      </c>
      <c r="U442" s="9">
        <f>M442*$AB$7-L442*$AC$7+$Z$8</f>
        <v>-43261.806295497416</v>
      </c>
      <c r="V442" s="9">
        <f>N442+$Z$7</f>
        <v>-162.00000000000011</v>
      </c>
      <c r="W442" s="9">
        <f>O442+$Z$7</f>
        <v>-162.00000000000011</v>
      </c>
    </row>
    <row r="443" spans="1:23" x14ac:dyDescent="0.25">
      <c r="A443" t="s">
        <v>37</v>
      </c>
      <c r="B443" t="s">
        <v>560</v>
      </c>
      <c r="C443" t="s">
        <v>47</v>
      </c>
      <c r="D443" s="6">
        <v>125360.0300000002</v>
      </c>
      <c r="E443" s="7">
        <f>D443+$Y$10</f>
        <v>119105.0300000002</v>
      </c>
      <c r="F443" s="8">
        <v>105</v>
      </c>
      <c r="G443" s="8">
        <v>0</v>
      </c>
      <c r="H443" s="8">
        <v>52.500000000000007</v>
      </c>
      <c r="I443" s="8">
        <v>52.500000000000007</v>
      </c>
      <c r="J443" s="8">
        <v>23473.54249369754</v>
      </c>
      <c r="K443" s="8">
        <v>-39238.845300398993</v>
      </c>
      <c r="L443" s="8">
        <v>23382.60982630017</v>
      </c>
      <c r="M443" s="8">
        <v>-39291.345300398993</v>
      </c>
      <c r="N443" s="8">
        <v>-150.00000000000011</v>
      </c>
      <c r="O443" s="8">
        <v>-150.00000000000011</v>
      </c>
      <c r="P443" s="8">
        <f>D443-F443/2</f>
        <v>125307.5300000002</v>
      </c>
      <c r="Q443" s="8">
        <f>D443+F443/2</f>
        <v>125412.5300000002</v>
      </c>
      <c r="R443" s="9">
        <f>J443*$AB$7+K443*$AC$7</f>
        <v>14802.374598790841</v>
      </c>
      <c r="S443" s="9">
        <f>K443*$AB$7-J443*$AC$7+$Z$8</f>
        <v>-43261.806295497416</v>
      </c>
      <c r="T443" s="9">
        <f>L443*$AB$7+M443*$AC$7</f>
        <v>14702.513664579841</v>
      </c>
      <c r="U443" s="9">
        <f>M443*$AB$7-L443*$AC$7+$Z$8</f>
        <v>-43294.253079906783</v>
      </c>
      <c r="V443" s="9">
        <f>N443+$Z$7</f>
        <v>-162.00000000000011</v>
      </c>
      <c r="W443" s="9">
        <f>O443+$Z$7</f>
        <v>-162.00000000000011</v>
      </c>
    </row>
    <row r="444" spans="1:23" x14ac:dyDescent="0.25">
      <c r="A444" t="s">
        <v>37</v>
      </c>
      <c r="B444" t="s">
        <v>561</v>
      </c>
      <c r="C444" t="s">
        <v>60</v>
      </c>
      <c r="D444" s="6">
        <v>125535.0300000002</v>
      </c>
      <c r="E444" s="7">
        <f>D444+$Y$10</f>
        <v>119280.0300000002</v>
      </c>
      <c r="F444" s="8">
        <v>210</v>
      </c>
      <c r="G444" s="8">
        <v>0</v>
      </c>
      <c r="H444" s="8">
        <v>105</v>
      </c>
      <c r="I444" s="8">
        <v>105</v>
      </c>
      <c r="J444" s="8">
        <v>23367.454381733951</v>
      </c>
      <c r="K444" s="8">
        <v>-39300.095300398993</v>
      </c>
      <c r="L444" s="8">
        <v>23185.589046939211</v>
      </c>
      <c r="M444" s="8">
        <v>-39405.095300398993</v>
      </c>
      <c r="N444" s="8">
        <v>-150.00000000000011</v>
      </c>
      <c r="O444" s="8">
        <v>-150.00000000000011</v>
      </c>
      <c r="P444" s="8">
        <f>D444-F444/2</f>
        <v>125430.0300000002</v>
      </c>
      <c r="Q444" s="8">
        <f>D444+F444/2</f>
        <v>125640.0300000002</v>
      </c>
      <c r="R444" s="9">
        <f>J444*$AB$7+K444*$AC$7</f>
        <v>14685.870175544689</v>
      </c>
      <c r="S444" s="9">
        <f>K444*$AB$7-J444*$AC$7+$Z$8</f>
        <v>-43299.66087730835</v>
      </c>
      <c r="T444" s="9">
        <f>L444*$AB$7+M444*$AC$7</f>
        <v>14486.148307122696</v>
      </c>
      <c r="U444" s="9">
        <f>M444*$AB$7-L444*$AC$7+$Z$8</f>
        <v>-43364.554446127091</v>
      </c>
      <c r="V444" s="9">
        <f>N444+$Z$7</f>
        <v>-162.00000000000011</v>
      </c>
      <c r="W444" s="9">
        <f>O444+$Z$7</f>
        <v>-162.00000000000011</v>
      </c>
    </row>
    <row r="445" spans="1:23" x14ac:dyDescent="0.25">
      <c r="A445" t="s">
        <v>24</v>
      </c>
      <c r="B445" t="s">
        <v>562</v>
      </c>
      <c r="C445" t="s">
        <v>27</v>
      </c>
      <c r="D445" s="6">
        <v>125740.0300000002</v>
      </c>
      <c r="E445" s="7">
        <f>D445+$Y$10</f>
        <v>119485.0300000002</v>
      </c>
      <c r="F445" s="8">
        <v>0</v>
      </c>
      <c r="G445" s="8">
        <v>0</v>
      </c>
      <c r="H445" s="8">
        <v>0</v>
      </c>
      <c r="I445" s="8">
        <v>0</v>
      </c>
      <c r="J445" s="8">
        <v>23098.98650656077</v>
      </c>
      <c r="K445" s="8">
        <v>-39455.095300398993</v>
      </c>
      <c r="L445" s="8">
        <v>23098.98650656077</v>
      </c>
      <c r="M445" s="8">
        <v>-39455.095300398993</v>
      </c>
      <c r="N445" s="8">
        <v>-150.00000000000011</v>
      </c>
      <c r="O445" s="8">
        <v>-150.00000000000011</v>
      </c>
      <c r="P445" s="8">
        <f>D445-F445/2</f>
        <v>125740.0300000002</v>
      </c>
      <c r="Q445" s="8">
        <f>D445+F445/2</f>
        <v>125740.0300000002</v>
      </c>
      <c r="R445" s="9">
        <f>J445*$AB$7+K445*$AC$7</f>
        <v>14391.042655493184</v>
      </c>
      <c r="S445" s="9">
        <f>K445*$AB$7-J445*$AC$7+$Z$8</f>
        <v>-43395.456145564582</v>
      </c>
      <c r="T445" s="9">
        <f>L445*$AB$7+M445*$AC$7</f>
        <v>14391.042655493184</v>
      </c>
      <c r="U445" s="9">
        <f>M445*$AB$7-L445*$AC$7+$Z$8</f>
        <v>-43395.456145564582</v>
      </c>
      <c r="V445" s="9">
        <f>N445+$Z$7</f>
        <v>-162.00000000000011</v>
      </c>
      <c r="W445" s="9">
        <f>O445+$Z$7</f>
        <v>-162.00000000000011</v>
      </c>
    </row>
    <row r="446" spans="1:23" x14ac:dyDescent="0.25">
      <c r="A446" t="s">
        <v>24</v>
      </c>
      <c r="B446" t="s">
        <v>563</v>
      </c>
      <c r="C446" t="s">
        <v>33</v>
      </c>
      <c r="D446" s="6">
        <v>127795.0300000002</v>
      </c>
      <c r="E446" s="7">
        <f>D446+$Y$10</f>
        <v>121540.0300000002</v>
      </c>
      <c r="F446" s="8">
        <v>0</v>
      </c>
      <c r="G446" s="8">
        <v>0</v>
      </c>
      <c r="H446" s="8">
        <v>0</v>
      </c>
      <c r="I446" s="8">
        <v>0</v>
      </c>
      <c r="J446" s="8">
        <v>21319.304301783752</v>
      </c>
      <c r="K446" s="8">
        <v>-40482.595300398993</v>
      </c>
      <c r="L446" s="8">
        <v>21319.304301783752</v>
      </c>
      <c r="M446" s="8">
        <v>-40482.595300398993</v>
      </c>
      <c r="N446" s="8">
        <v>-150.00000000000011</v>
      </c>
      <c r="O446" s="8">
        <v>-150.00000000000011</v>
      </c>
      <c r="P446" s="8">
        <f>D446-F446/2</f>
        <v>127795.0300000002</v>
      </c>
      <c r="Q446" s="8">
        <f>D446+F446/2</f>
        <v>127795.0300000002</v>
      </c>
      <c r="R446" s="9">
        <f>J446*$AB$7+K446*$AC$7</f>
        <v>12436.621514506649</v>
      </c>
      <c r="S446" s="9">
        <f>K446*$AB$7-J446*$AC$7+$Z$8</f>
        <v>-44030.486069005099</v>
      </c>
      <c r="T446" s="9">
        <f>L446*$AB$7+M446*$AC$7</f>
        <v>12436.621514506649</v>
      </c>
      <c r="U446" s="9">
        <f>M446*$AB$7-L446*$AC$7+$Z$8</f>
        <v>-44030.486069005099</v>
      </c>
      <c r="V446" s="9">
        <f>N446+$Z$7</f>
        <v>-162.00000000000011</v>
      </c>
      <c r="W446" s="9">
        <f>O446+$Z$7</f>
        <v>-162.00000000000011</v>
      </c>
    </row>
    <row r="447" spans="1:23" x14ac:dyDescent="0.25">
      <c r="A447" t="s">
        <v>1667</v>
      </c>
      <c r="B447" t="s">
        <v>1679</v>
      </c>
      <c r="C447" t="s">
        <v>1680</v>
      </c>
      <c r="D447" s="6">
        <v>127795.0300000007</v>
      </c>
      <c r="E447" s="7">
        <f>D447+$Y$10</f>
        <v>121540.0300000007</v>
      </c>
      <c r="F447" s="8">
        <v>2952</v>
      </c>
      <c r="G447" s="8">
        <v>0</v>
      </c>
      <c r="H447" s="8">
        <v>1476</v>
      </c>
      <c r="I447" s="8">
        <v>1476</v>
      </c>
      <c r="J447" s="8">
        <v>22597.557797769648</v>
      </c>
      <c r="K447" s="8">
        <v>-39744.595300398971</v>
      </c>
      <c r="L447" s="8">
        <v>20041.05080579799</v>
      </c>
      <c r="M447" s="8">
        <v>-41220.595300398971</v>
      </c>
      <c r="N447" s="8">
        <v>-149.99999999999989</v>
      </c>
      <c r="O447" s="8">
        <v>-149.99999999999989</v>
      </c>
      <c r="P447" s="8">
        <f>D447-F447/2</f>
        <v>126319.0300000007</v>
      </c>
      <c r="Q447" s="8">
        <f>D447+F447/2</f>
        <v>129271.0300000007</v>
      </c>
      <c r="R447" s="9">
        <f>J447*$AB$7+K447*$AC$7</f>
        <v>13840.380932558362</v>
      </c>
      <c r="S447" s="9">
        <f>K447*$AB$7-J447*$AC$7+$Z$8</f>
        <v>-43574.376985307674</v>
      </c>
      <c r="T447" s="9">
        <f>L447*$AB$7+M447*$AC$7</f>
        <v>11032.862096455072</v>
      </c>
      <c r="U447" s="9">
        <f>M447*$AB$7-L447*$AC$7+$Z$8</f>
        <v>-44486.595152702517</v>
      </c>
      <c r="V447" s="9">
        <f>N447+$Z$7</f>
        <v>-161.99999999999989</v>
      </c>
      <c r="W447" s="9">
        <f>O447+$Z$7</f>
        <v>-161.99999999999989</v>
      </c>
    </row>
    <row r="448" spans="1:23" x14ac:dyDescent="0.25">
      <c r="A448" t="s">
        <v>50</v>
      </c>
      <c r="B448" t="s">
        <v>564</v>
      </c>
      <c r="C448" t="s">
        <v>62</v>
      </c>
      <c r="D448" s="6">
        <v>127795.0300000007</v>
      </c>
      <c r="E448" s="7">
        <f>D448+$Y$10</f>
        <v>121540.0300000007</v>
      </c>
      <c r="F448" s="8">
        <v>0</v>
      </c>
      <c r="G448" s="8">
        <v>0</v>
      </c>
      <c r="H448" s="8">
        <v>0</v>
      </c>
      <c r="I448" s="8">
        <v>0</v>
      </c>
      <c r="J448" s="8">
        <v>21319.304301783821</v>
      </c>
      <c r="K448" s="8">
        <v>-40482.595300398971</v>
      </c>
      <c r="L448" s="8">
        <v>21319.304301783821</v>
      </c>
      <c r="M448" s="8">
        <v>-40482.595300398971</v>
      </c>
      <c r="N448" s="8">
        <v>-149.99999999999989</v>
      </c>
      <c r="O448" s="8">
        <v>-149.99999999999989</v>
      </c>
      <c r="P448" s="8">
        <f>D448-F448/2</f>
        <v>127795.0300000007</v>
      </c>
      <c r="Q448" s="8">
        <f>D448+F448/2</f>
        <v>127795.0300000007</v>
      </c>
      <c r="R448" s="9">
        <f>J448*$AB$7+K448*$AC$7</f>
        <v>12436.621514506718</v>
      </c>
      <c r="S448" s="9">
        <f>K448*$AB$7-J448*$AC$7+$Z$8</f>
        <v>-44030.486069005092</v>
      </c>
      <c r="T448" s="9">
        <f>L448*$AB$7+M448*$AC$7</f>
        <v>12436.621514506718</v>
      </c>
      <c r="U448" s="9">
        <f>M448*$AB$7-L448*$AC$7+$Z$8</f>
        <v>-44030.486069005092</v>
      </c>
      <c r="V448" s="9">
        <f>N448+$Z$7</f>
        <v>-161.99999999999989</v>
      </c>
      <c r="W448" s="9">
        <f>O448+$Z$7</f>
        <v>-161.99999999999989</v>
      </c>
    </row>
    <row r="449" spans="1:23" x14ac:dyDescent="0.25">
      <c r="A449" t="s">
        <v>24</v>
      </c>
      <c r="B449" t="s">
        <v>565</v>
      </c>
      <c r="C449" t="s">
        <v>44</v>
      </c>
      <c r="D449" s="6">
        <v>129850.0300000003</v>
      </c>
      <c r="E449" s="7">
        <f>D449+$Y$10</f>
        <v>123595.0300000003</v>
      </c>
      <c r="F449" s="8">
        <v>0</v>
      </c>
      <c r="G449" s="8">
        <v>0</v>
      </c>
      <c r="H449" s="8">
        <v>0</v>
      </c>
      <c r="I449" s="8">
        <v>0</v>
      </c>
      <c r="J449" s="8">
        <v>19539.62209700673</v>
      </c>
      <c r="K449" s="8">
        <v>-41510.095300398993</v>
      </c>
      <c r="L449" s="8">
        <v>19539.62209700673</v>
      </c>
      <c r="M449" s="8">
        <v>-41510.095300398993</v>
      </c>
      <c r="N449" s="8">
        <v>-150.00000000000011</v>
      </c>
      <c r="O449" s="8">
        <v>-150.00000000000011</v>
      </c>
      <c r="P449" s="8">
        <f>D449-F449/2</f>
        <v>129850.0300000003</v>
      </c>
      <c r="Q449" s="8">
        <f>D449+F449/2</f>
        <v>129850.0300000003</v>
      </c>
      <c r="R449" s="9">
        <f>J449*$AB$7+K449*$AC$7</f>
        <v>10482.200373520107</v>
      </c>
      <c r="S449" s="9">
        <f>K449*$AB$7-J449*$AC$7+$Z$8</f>
        <v>-44665.515992445617</v>
      </c>
      <c r="T449" s="9">
        <f>L449*$AB$7+M449*$AC$7</f>
        <v>10482.200373520107</v>
      </c>
      <c r="U449" s="9">
        <f>M449*$AB$7-L449*$AC$7+$Z$8</f>
        <v>-44665.515992445617</v>
      </c>
      <c r="V449" s="9">
        <f>N449+$Z$7</f>
        <v>-162.00000000000011</v>
      </c>
      <c r="W449" s="9">
        <f>O449+$Z$7</f>
        <v>-162.00000000000011</v>
      </c>
    </row>
    <row r="450" spans="1:23" x14ac:dyDescent="0.25">
      <c r="A450" t="s">
        <v>37</v>
      </c>
      <c r="B450" t="s">
        <v>566</v>
      </c>
      <c r="C450" t="s">
        <v>45</v>
      </c>
      <c r="D450" s="6">
        <v>130055.0300000002</v>
      </c>
      <c r="E450" s="7">
        <f>D450+$Y$10</f>
        <v>123800.0300000002</v>
      </c>
      <c r="F450" s="8">
        <v>210</v>
      </c>
      <c r="G450" s="8">
        <v>0</v>
      </c>
      <c r="H450" s="8">
        <v>105</v>
      </c>
      <c r="I450" s="8">
        <v>105</v>
      </c>
      <c r="J450" s="8">
        <v>19453.019556628278</v>
      </c>
      <c r="K450" s="8">
        <v>-41560.095300398993</v>
      </c>
      <c r="L450" s="8">
        <v>19271.154221833549</v>
      </c>
      <c r="M450" s="8">
        <v>-41665.095300398993</v>
      </c>
      <c r="N450" s="8">
        <v>-150.00000000000011</v>
      </c>
      <c r="O450" s="8">
        <v>-150.00000000000011</v>
      </c>
      <c r="P450" s="8">
        <f>D450-F450/2</f>
        <v>129950.0300000002</v>
      </c>
      <c r="Q450" s="8">
        <f>D450+F450/2</f>
        <v>130160.0300000002</v>
      </c>
      <c r="R450" s="9">
        <f>J450*$AB$7+K450*$AC$7</f>
        <v>10387.094721890582</v>
      </c>
      <c r="S450" s="9">
        <f>K450*$AB$7-J450*$AC$7+$Z$8</f>
        <v>-44696.417691883107</v>
      </c>
      <c r="T450" s="9">
        <f>L450*$AB$7+M450*$AC$7</f>
        <v>10187.372853468605</v>
      </c>
      <c r="U450" s="9">
        <f>M450*$AB$7-L450*$AC$7+$Z$8</f>
        <v>-44761.311260701856</v>
      </c>
      <c r="V450" s="9">
        <f>N450+$Z$7</f>
        <v>-162.00000000000011</v>
      </c>
      <c r="W450" s="9">
        <f>O450+$Z$7</f>
        <v>-162.00000000000011</v>
      </c>
    </row>
    <row r="451" spans="1:23" x14ac:dyDescent="0.25">
      <c r="A451" t="s">
        <v>41</v>
      </c>
      <c r="B451" t="s">
        <v>567</v>
      </c>
      <c r="C451" t="s">
        <v>46</v>
      </c>
      <c r="D451" s="6">
        <v>130195.0300000002</v>
      </c>
      <c r="E451" s="7">
        <f>D451+$Y$10</f>
        <v>123940.0300000002</v>
      </c>
      <c r="F451" s="8">
        <v>25</v>
      </c>
      <c r="G451" s="8">
        <v>0</v>
      </c>
      <c r="H451" s="8">
        <v>12.5</v>
      </c>
      <c r="I451" s="8">
        <v>12.5</v>
      </c>
      <c r="J451" s="8">
        <v>19251.668650248401</v>
      </c>
      <c r="K451" s="8">
        <v>-41676.345300398993</v>
      </c>
      <c r="L451" s="8">
        <v>19230.01801515379</v>
      </c>
      <c r="M451" s="8">
        <v>-41688.845300398993</v>
      </c>
      <c r="N451" s="8">
        <v>-150.00000000000011</v>
      </c>
      <c r="O451" s="8">
        <v>-150.00000000000011</v>
      </c>
      <c r="P451" s="8">
        <f>D451-F451/2</f>
        <v>130182.5300000002</v>
      </c>
      <c r="Q451" s="8">
        <f>D451+F451/2</f>
        <v>130207.5300000002</v>
      </c>
      <c r="R451" s="9">
        <f>J451*$AB$7+K451*$AC$7</f>
        <v>10165.974081851962</v>
      </c>
      <c r="S451" s="9">
        <f>K451*$AB$7-J451*$AC$7+$Z$8</f>
        <v>-44768.264143075285</v>
      </c>
      <c r="T451" s="9">
        <f>L451*$AB$7+M451*$AC$7</f>
        <v>10142.197668944584</v>
      </c>
      <c r="U451" s="9">
        <f>M451*$AB$7-L451*$AC$7+$Z$8</f>
        <v>-44775.989567934659</v>
      </c>
      <c r="V451" s="9">
        <f>N451+$Z$7</f>
        <v>-162.00000000000011</v>
      </c>
      <c r="W451" s="9">
        <f>O451+$Z$7</f>
        <v>-162.00000000000011</v>
      </c>
    </row>
    <row r="452" spans="1:23" x14ac:dyDescent="0.25">
      <c r="A452" t="s">
        <v>37</v>
      </c>
      <c r="B452" t="s">
        <v>568</v>
      </c>
      <c r="C452" t="s">
        <v>47</v>
      </c>
      <c r="D452" s="6">
        <v>130260.0300000003</v>
      </c>
      <c r="E452" s="7">
        <f>D452+$Y$10</f>
        <v>124005.0300000003</v>
      </c>
      <c r="F452" s="8">
        <v>105</v>
      </c>
      <c r="G452" s="8">
        <v>0</v>
      </c>
      <c r="H452" s="8">
        <v>52.500000000000007</v>
      </c>
      <c r="I452" s="8">
        <v>52.500000000000007</v>
      </c>
      <c r="J452" s="8">
        <v>19230.01801515379</v>
      </c>
      <c r="K452" s="8">
        <v>-41688.845300398993</v>
      </c>
      <c r="L452" s="8">
        <v>19139.08534775642</v>
      </c>
      <c r="M452" s="8">
        <v>-41741.345300398993</v>
      </c>
      <c r="N452" s="8">
        <v>-150.00000000000011</v>
      </c>
      <c r="O452" s="8">
        <v>-150.00000000000011</v>
      </c>
      <c r="P452" s="8">
        <f>D452-F452/2</f>
        <v>130207.5300000003</v>
      </c>
      <c r="Q452" s="8">
        <f>D452+F452/2</f>
        <v>130312.5300000003</v>
      </c>
      <c r="R452" s="9">
        <f>J452*$AB$7+K452*$AC$7</f>
        <v>10142.197668944584</v>
      </c>
      <c r="S452" s="9">
        <f>K452*$AB$7-J452*$AC$7+$Z$8</f>
        <v>-44775.989567934659</v>
      </c>
      <c r="T452" s="9">
        <f>L452*$AB$7+M452*$AC$7</f>
        <v>10042.33673473359</v>
      </c>
      <c r="U452" s="9">
        <f>M452*$AB$7-L452*$AC$7+$Z$8</f>
        <v>-44808.436352344026</v>
      </c>
      <c r="V452" s="9">
        <f>N452+$Z$7</f>
        <v>-162.00000000000011</v>
      </c>
      <c r="W452" s="9">
        <f>O452+$Z$7</f>
        <v>-162.00000000000011</v>
      </c>
    </row>
    <row r="453" spans="1:23" x14ac:dyDescent="0.25">
      <c r="A453" t="s">
        <v>37</v>
      </c>
      <c r="B453" t="s">
        <v>569</v>
      </c>
      <c r="C453" t="s">
        <v>45</v>
      </c>
      <c r="D453" s="6">
        <v>130435.0300000002</v>
      </c>
      <c r="E453" s="7">
        <f>D453+$Y$10</f>
        <v>124180.0300000002</v>
      </c>
      <c r="F453" s="8">
        <v>210</v>
      </c>
      <c r="G453" s="8">
        <v>0</v>
      </c>
      <c r="H453" s="8">
        <v>105</v>
      </c>
      <c r="I453" s="8">
        <v>105</v>
      </c>
      <c r="J453" s="8">
        <v>19123.929903190201</v>
      </c>
      <c r="K453" s="8">
        <v>-41750.095300398993</v>
      </c>
      <c r="L453" s="8">
        <v>18942.064568395461</v>
      </c>
      <c r="M453" s="8">
        <v>-41855.095300398993</v>
      </c>
      <c r="N453" s="8">
        <v>-150.00000000000011</v>
      </c>
      <c r="O453" s="8">
        <v>-150.00000000000011</v>
      </c>
      <c r="P453" s="8">
        <f>D453-F453/2</f>
        <v>130330.0300000002</v>
      </c>
      <c r="Q453" s="8">
        <f>D453+F453/2</f>
        <v>130540.0300000002</v>
      </c>
      <c r="R453" s="9">
        <f>J453*$AB$7+K453*$AC$7</f>
        <v>10025.693245698432</v>
      </c>
      <c r="S453" s="9">
        <f>K453*$AB$7-J453*$AC$7+$Z$8</f>
        <v>-44813.844149745593</v>
      </c>
      <c r="T453" s="9">
        <f>L453*$AB$7+M453*$AC$7</f>
        <v>9825.9713772764444</v>
      </c>
      <c r="U453" s="9">
        <f>M453*$AB$7-L453*$AC$7+$Z$8</f>
        <v>-44878.737718564335</v>
      </c>
      <c r="V453" s="9">
        <f>N453+$Z$7</f>
        <v>-162.00000000000011</v>
      </c>
      <c r="W453" s="9">
        <f>O453+$Z$7</f>
        <v>-162.00000000000011</v>
      </c>
    </row>
    <row r="454" spans="1:23" x14ac:dyDescent="0.25">
      <c r="A454" t="s">
        <v>37</v>
      </c>
      <c r="B454" t="s">
        <v>570</v>
      </c>
      <c r="C454" t="s">
        <v>48</v>
      </c>
      <c r="D454" s="6">
        <v>130665.0300000002</v>
      </c>
      <c r="E454" s="7">
        <f>D454+$Y$10</f>
        <v>124410.0300000002</v>
      </c>
      <c r="F454" s="8">
        <v>230</v>
      </c>
      <c r="G454" s="8">
        <v>0</v>
      </c>
      <c r="H454" s="8">
        <v>115</v>
      </c>
      <c r="I454" s="8">
        <v>115</v>
      </c>
      <c r="J454" s="8">
        <v>18933.40431435762</v>
      </c>
      <c r="K454" s="8">
        <v>-41860.095300398993</v>
      </c>
      <c r="L454" s="8">
        <v>18734.218471487198</v>
      </c>
      <c r="M454" s="8">
        <v>-41975.095300398993</v>
      </c>
      <c r="N454" s="8">
        <v>-150.00000000000011</v>
      </c>
      <c r="O454" s="8">
        <v>-150.00000000000011</v>
      </c>
      <c r="P454" s="8">
        <f>D454-F454/2</f>
        <v>130550.0300000002</v>
      </c>
      <c r="Q454" s="8">
        <f>D454+F454/2</f>
        <v>130780.0300000002</v>
      </c>
      <c r="R454" s="9">
        <f>J454*$AB$7+K454*$AC$7</f>
        <v>9816.4608121134952</v>
      </c>
      <c r="S454" s="9">
        <f>K454*$AB$7-J454*$AC$7+$Z$8</f>
        <v>-44881.82788850808</v>
      </c>
      <c r="T454" s="9">
        <f>L454*$AB$7+M454*$AC$7</f>
        <v>9597.7178133656089</v>
      </c>
      <c r="U454" s="9">
        <f>M454*$AB$7-L454*$AC$7+$Z$8</f>
        <v>-44952.901797214319</v>
      </c>
      <c r="V454" s="9">
        <f>N454+$Z$7</f>
        <v>-162.00000000000011</v>
      </c>
      <c r="W454" s="9">
        <f>O454+$Z$7</f>
        <v>-162.00000000000011</v>
      </c>
    </row>
    <row r="455" spans="1:23" x14ac:dyDescent="0.25">
      <c r="A455" t="s">
        <v>37</v>
      </c>
      <c r="B455" t="s">
        <v>571</v>
      </c>
      <c r="C455" t="s">
        <v>49</v>
      </c>
      <c r="D455" s="6">
        <v>130875.0300000002</v>
      </c>
      <c r="E455" s="7">
        <f>D455+$Y$10</f>
        <v>124620.0300000002</v>
      </c>
      <c r="F455" s="8">
        <v>170</v>
      </c>
      <c r="G455" s="8">
        <v>0</v>
      </c>
      <c r="H455" s="8">
        <v>85</v>
      </c>
      <c r="I455" s="8">
        <v>85</v>
      </c>
      <c r="J455" s="8">
        <v>18725.55821744935</v>
      </c>
      <c r="K455" s="8">
        <v>-41980.095300398993</v>
      </c>
      <c r="L455" s="8">
        <v>18578.333898805999</v>
      </c>
      <c r="M455" s="8">
        <v>-42065.095300398993</v>
      </c>
      <c r="N455" s="8">
        <v>-150.00000000000011</v>
      </c>
      <c r="O455" s="8">
        <v>-150.00000000000011</v>
      </c>
      <c r="P455" s="8">
        <f>D455-F455/2</f>
        <v>130790.0300000002</v>
      </c>
      <c r="Q455" s="8">
        <f>D455+F455/2</f>
        <v>130960.0300000002</v>
      </c>
      <c r="R455" s="9">
        <f>J455*$AB$7+K455*$AC$7</f>
        <v>9588.2072482026524</v>
      </c>
      <c r="S455" s="9">
        <f>K455*$AB$7-J455*$AC$7+$Z$8</f>
        <v>-44955.991967158065</v>
      </c>
      <c r="T455" s="9">
        <f>L455*$AB$7+M455*$AC$7</f>
        <v>9426.5276404324813</v>
      </c>
      <c r="U455" s="9">
        <f>M455*$AB$7-L455*$AC$7+$Z$8</f>
        <v>-45008.52485620181</v>
      </c>
      <c r="V455" s="9">
        <f>N455+$Z$7</f>
        <v>-162.00000000000011</v>
      </c>
      <c r="W455" s="9">
        <f>O455+$Z$7</f>
        <v>-162.00000000000011</v>
      </c>
    </row>
    <row r="456" spans="1:23" x14ac:dyDescent="0.25">
      <c r="A456" t="s">
        <v>37</v>
      </c>
      <c r="B456" t="s">
        <v>572</v>
      </c>
      <c r="C456" t="s">
        <v>48</v>
      </c>
      <c r="D456" s="6">
        <v>131085.0300000002</v>
      </c>
      <c r="E456" s="7">
        <f>D456+$Y$10</f>
        <v>124830.0300000002</v>
      </c>
      <c r="F456" s="8">
        <v>230</v>
      </c>
      <c r="G456" s="8">
        <v>0</v>
      </c>
      <c r="H456" s="8">
        <v>115</v>
      </c>
      <c r="I456" s="8">
        <v>115</v>
      </c>
      <c r="J456" s="8">
        <v>18569.673644768151</v>
      </c>
      <c r="K456" s="8">
        <v>-42070.095300398993</v>
      </c>
      <c r="L456" s="8">
        <v>18370.487801897729</v>
      </c>
      <c r="M456" s="8">
        <v>-42185.095300398993</v>
      </c>
      <c r="N456" s="8">
        <v>-150.00000000000011</v>
      </c>
      <c r="O456" s="8">
        <v>-150.00000000000011</v>
      </c>
      <c r="P456" s="8">
        <f>D456-F456/2</f>
        <v>130970.0300000002</v>
      </c>
      <c r="Q456" s="8">
        <f>D456+F456/2</f>
        <v>131200.0300000002</v>
      </c>
      <c r="R456" s="9">
        <f>J456*$AB$7+K456*$AC$7</f>
        <v>9417.0170752695249</v>
      </c>
      <c r="S456" s="9">
        <f>K456*$AB$7-J456*$AC$7+$Z$8</f>
        <v>-45011.615026145555</v>
      </c>
      <c r="T456" s="9">
        <f>L456*$AB$7+M456*$AC$7</f>
        <v>9198.2740765216386</v>
      </c>
      <c r="U456" s="9">
        <f>M456*$AB$7-L456*$AC$7+$Z$8</f>
        <v>-45082.688934851802</v>
      </c>
      <c r="V456" s="9">
        <f>N456+$Z$7</f>
        <v>-162.00000000000011</v>
      </c>
      <c r="W456" s="9">
        <f>O456+$Z$7</f>
        <v>-162.00000000000011</v>
      </c>
    </row>
    <row r="457" spans="1:23" x14ac:dyDescent="0.25">
      <c r="A457" t="s">
        <v>37</v>
      </c>
      <c r="B457" t="s">
        <v>573</v>
      </c>
      <c r="C457" t="s">
        <v>49</v>
      </c>
      <c r="D457" s="6">
        <v>131295.0300000002</v>
      </c>
      <c r="E457" s="7">
        <f>D457+$Y$10</f>
        <v>125040.0300000002</v>
      </c>
      <c r="F457" s="8">
        <v>170</v>
      </c>
      <c r="G457" s="8">
        <v>0</v>
      </c>
      <c r="H457" s="8">
        <v>85</v>
      </c>
      <c r="I457" s="8">
        <v>85</v>
      </c>
      <c r="J457" s="8">
        <v>18361.827547859892</v>
      </c>
      <c r="K457" s="8">
        <v>-42190.095300398993</v>
      </c>
      <c r="L457" s="8">
        <v>18214.603229216529</v>
      </c>
      <c r="M457" s="8">
        <v>-42275.095300398993</v>
      </c>
      <c r="N457" s="8">
        <v>-150.00000000000011</v>
      </c>
      <c r="O457" s="8">
        <v>-150.00000000000011</v>
      </c>
      <c r="P457" s="8">
        <f>D457-F457/2</f>
        <v>131210.0300000002</v>
      </c>
      <c r="Q457" s="8">
        <f>D457+F457/2</f>
        <v>131380.0300000002</v>
      </c>
      <c r="R457" s="9">
        <f>J457*$AB$7+K457*$AC$7</f>
        <v>9188.763511358693</v>
      </c>
      <c r="S457" s="9">
        <f>K457*$AB$7-J457*$AC$7+$Z$8</f>
        <v>-45085.779104795547</v>
      </c>
      <c r="T457" s="9">
        <f>L457*$AB$7+M457*$AC$7</f>
        <v>9027.083903588511</v>
      </c>
      <c r="U457" s="9">
        <f>M457*$AB$7-L457*$AC$7+$Z$8</f>
        <v>-45138.311993839292</v>
      </c>
      <c r="V457" s="9">
        <f>N457+$Z$7</f>
        <v>-162.00000000000011</v>
      </c>
      <c r="W457" s="9">
        <f>O457+$Z$7</f>
        <v>-162.00000000000011</v>
      </c>
    </row>
    <row r="458" spans="1:23" x14ac:dyDescent="0.25">
      <c r="A458" t="s">
        <v>37</v>
      </c>
      <c r="B458" t="s">
        <v>574</v>
      </c>
      <c r="C458" t="s">
        <v>48</v>
      </c>
      <c r="D458" s="6">
        <v>131505.03000000009</v>
      </c>
      <c r="E458" s="7">
        <f>D458+$Y$10</f>
        <v>125250.03000000009</v>
      </c>
      <c r="F458" s="8">
        <v>230</v>
      </c>
      <c r="G458" s="8">
        <v>0</v>
      </c>
      <c r="H458" s="8">
        <v>115</v>
      </c>
      <c r="I458" s="8">
        <v>115</v>
      </c>
      <c r="J458" s="8">
        <v>18205.942975178688</v>
      </c>
      <c r="K458" s="8">
        <v>-42280.095300398993</v>
      </c>
      <c r="L458" s="8">
        <v>18006.75713230827</v>
      </c>
      <c r="M458" s="8">
        <v>-42395.095300398993</v>
      </c>
      <c r="N458" s="8">
        <v>-150.00000000000011</v>
      </c>
      <c r="O458" s="8">
        <v>-150.00000000000011</v>
      </c>
      <c r="P458" s="8">
        <f>D458-F458/2</f>
        <v>131390.03000000009</v>
      </c>
      <c r="Q458" s="8">
        <f>D458+F458/2</f>
        <v>131620.03000000009</v>
      </c>
      <c r="R458" s="9">
        <f>J458*$AB$7+K458*$AC$7</f>
        <v>9017.5733384255618</v>
      </c>
      <c r="S458" s="9">
        <f>K458*$AB$7-J458*$AC$7+$Z$8</f>
        <v>-45141.402163783037</v>
      </c>
      <c r="T458" s="9">
        <f>L458*$AB$7+M458*$AC$7</f>
        <v>8798.8303396776791</v>
      </c>
      <c r="U458" s="9">
        <f>M458*$AB$7-L458*$AC$7+$Z$8</f>
        <v>-45212.476072489277</v>
      </c>
      <c r="V458" s="9">
        <f>N458+$Z$7</f>
        <v>-162.00000000000011</v>
      </c>
      <c r="W458" s="9">
        <f>O458+$Z$7</f>
        <v>-162.00000000000011</v>
      </c>
    </row>
    <row r="459" spans="1:23" x14ac:dyDescent="0.25">
      <c r="A459" t="s">
        <v>41</v>
      </c>
      <c r="B459" t="s">
        <v>575</v>
      </c>
      <c r="C459" t="s">
        <v>46</v>
      </c>
      <c r="D459" s="6">
        <v>131655.03000000009</v>
      </c>
      <c r="E459" s="7">
        <f>D459+$Y$10</f>
        <v>125400.03000000009</v>
      </c>
      <c r="F459" s="8">
        <v>25</v>
      </c>
      <c r="G459" s="8">
        <v>0</v>
      </c>
      <c r="H459" s="8">
        <v>12.5</v>
      </c>
      <c r="I459" s="8">
        <v>12.5</v>
      </c>
      <c r="J459" s="8">
        <v>17987.271560723118</v>
      </c>
      <c r="K459" s="8">
        <v>-42406.345300398993</v>
      </c>
      <c r="L459" s="8">
        <v>17965.620925628511</v>
      </c>
      <c r="M459" s="8">
        <v>-42418.845300398993</v>
      </c>
      <c r="N459" s="8">
        <v>-150.00000000000011</v>
      </c>
      <c r="O459" s="8">
        <v>-150.00000000000011</v>
      </c>
      <c r="P459" s="8">
        <f>D459-F459/2</f>
        <v>131642.53000000009</v>
      </c>
      <c r="Q459" s="8">
        <f>D459+F459/2</f>
        <v>131667.53000000009</v>
      </c>
      <c r="R459" s="9">
        <f>J459*$AB$7+K459*$AC$7</f>
        <v>8777.431568061038</v>
      </c>
      <c r="S459" s="9">
        <f>K459*$AB$7-J459*$AC$7+$Z$8</f>
        <v>-45219.428954862713</v>
      </c>
      <c r="T459" s="9">
        <f>L459*$AB$7+M459*$AC$7</f>
        <v>8753.6551551536613</v>
      </c>
      <c r="U459" s="9">
        <f>M459*$AB$7-L459*$AC$7+$Z$8</f>
        <v>-45227.154379722087</v>
      </c>
      <c r="V459" s="9">
        <f>N459+$Z$7</f>
        <v>-162.00000000000011</v>
      </c>
      <c r="W459" s="9">
        <f>O459+$Z$7</f>
        <v>-162.00000000000011</v>
      </c>
    </row>
    <row r="460" spans="1:23" x14ac:dyDescent="0.25">
      <c r="A460" t="s">
        <v>37</v>
      </c>
      <c r="B460" t="s">
        <v>576</v>
      </c>
      <c r="C460" t="s">
        <v>47</v>
      </c>
      <c r="D460" s="6">
        <v>131720.03000000009</v>
      </c>
      <c r="E460" s="7">
        <f>D460+$Y$10</f>
        <v>125465.03000000009</v>
      </c>
      <c r="F460" s="8">
        <v>105</v>
      </c>
      <c r="G460" s="8">
        <v>0</v>
      </c>
      <c r="H460" s="8">
        <v>52.500000000000007</v>
      </c>
      <c r="I460" s="8">
        <v>52.500000000000007</v>
      </c>
      <c r="J460" s="8">
        <v>17965.620925628511</v>
      </c>
      <c r="K460" s="8">
        <v>-42418.845300398993</v>
      </c>
      <c r="L460" s="8">
        <v>17874.688258231141</v>
      </c>
      <c r="M460" s="8">
        <v>-42471.345300398993</v>
      </c>
      <c r="N460" s="8">
        <v>-150.00000000000011</v>
      </c>
      <c r="O460" s="8">
        <v>-150.00000000000011</v>
      </c>
      <c r="P460" s="8">
        <f>D460-F460/2</f>
        <v>131667.53000000009</v>
      </c>
      <c r="Q460" s="8">
        <f>D460+F460/2</f>
        <v>131772.53000000009</v>
      </c>
      <c r="R460" s="9">
        <f>J460*$AB$7+K460*$AC$7</f>
        <v>8753.6551551536613</v>
      </c>
      <c r="S460" s="9">
        <f>K460*$AB$7-J460*$AC$7+$Z$8</f>
        <v>-45227.154379722087</v>
      </c>
      <c r="T460" s="9">
        <f>L460*$AB$7+M460*$AC$7</f>
        <v>8653.7942209426674</v>
      </c>
      <c r="U460" s="9">
        <f>M460*$AB$7-L460*$AC$7+$Z$8</f>
        <v>-45259.601164131454</v>
      </c>
      <c r="V460" s="9">
        <f>N460+$Z$7</f>
        <v>-162.00000000000011</v>
      </c>
      <c r="W460" s="9">
        <f>O460+$Z$7</f>
        <v>-162.00000000000011</v>
      </c>
    </row>
    <row r="461" spans="1:23" x14ac:dyDescent="0.25">
      <c r="A461" t="s">
        <v>50</v>
      </c>
      <c r="B461" t="s">
        <v>1727</v>
      </c>
      <c r="C461" t="s">
        <v>51</v>
      </c>
      <c r="D461" s="6">
        <v>131839.30840000079</v>
      </c>
      <c r="E461" s="7">
        <f>D461+$Y$10</f>
        <v>125584.30840000079</v>
      </c>
      <c r="F461" s="8">
        <v>0</v>
      </c>
      <c r="G461" s="8">
        <v>0</v>
      </c>
      <c r="H461" s="8">
        <v>0</v>
      </c>
      <c r="I461" s="8">
        <v>0</v>
      </c>
      <c r="J461" s="8">
        <v>17816.850461505572</v>
      </c>
      <c r="K461" s="8">
        <v>-42504.724083881847</v>
      </c>
      <c r="L461" s="8">
        <v>17816.850461505572</v>
      </c>
      <c r="M461" s="8">
        <v>-42504.724083881847</v>
      </c>
      <c r="N461" s="8">
        <v>-150.09999999999991</v>
      </c>
      <c r="O461" s="8">
        <v>-150.09999999999991</v>
      </c>
      <c r="P461" s="8">
        <f>D461-F461/2</f>
        <v>131839.30840000079</v>
      </c>
      <c r="Q461" s="8">
        <f>D461+F461/2</f>
        <v>131839.30840000079</v>
      </c>
      <c r="R461" s="9">
        <f>J461*$AB$7+K461*$AC$7</f>
        <v>8590.2804795324628</v>
      </c>
      <c r="S461" s="9">
        <f>K461*$AB$7-J461*$AC$7+$Z$8</f>
        <v>-45280.225387000231</v>
      </c>
      <c r="T461" s="9">
        <f>L461*$AB$7+M461*$AC$7</f>
        <v>8590.2804795324628</v>
      </c>
      <c r="U461" s="9">
        <f>M461*$AB$7-L461*$AC$7+$Z$8</f>
        <v>-45280.225387000231</v>
      </c>
      <c r="V461" s="9">
        <f>N461+$Z$7</f>
        <v>-162.09999999999991</v>
      </c>
      <c r="W461" s="9">
        <f>O461+$Z$7</f>
        <v>-162.09999999999991</v>
      </c>
    </row>
    <row r="462" spans="1:23" x14ac:dyDescent="0.25">
      <c r="A462" t="s">
        <v>37</v>
      </c>
      <c r="B462" t="s">
        <v>577</v>
      </c>
      <c r="C462" t="s">
        <v>52</v>
      </c>
      <c r="D462" s="6">
        <v>131946.7800000002</v>
      </c>
      <c r="E462" s="7">
        <f>D462+$Y$10</f>
        <v>125691.7800000002</v>
      </c>
      <c r="F462" s="8">
        <v>242.5</v>
      </c>
      <c r="G462" s="8">
        <v>-1.76</v>
      </c>
      <c r="H462" s="8">
        <v>121.259530473635</v>
      </c>
      <c r="I462" s="8">
        <v>121.2595395645824</v>
      </c>
      <c r="J462" s="8">
        <v>17828.788911830568</v>
      </c>
      <c r="K462" s="8">
        <v>-42497.845300398993</v>
      </c>
      <c r="L462" s="8">
        <v>17616.94865706057</v>
      </c>
      <c r="M462" s="8">
        <v>-42615.850946691753</v>
      </c>
      <c r="N462" s="8">
        <v>-150.00000000000011</v>
      </c>
      <c r="O462" s="8">
        <v>-151.76</v>
      </c>
      <c r="P462" s="8">
        <f>D462-F462/2</f>
        <v>131825.5300000002</v>
      </c>
      <c r="Q462" s="8">
        <f>D462+F462/2</f>
        <v>132068.0300000002</v>
      </c>
      <c r="R462" s="9">
        <f>J462*$AB$7+K462*$AC$7</f>
        <v>8603.3882255790286</v>
      </c>
      <c r="S462" s="9">
        <f>K462*$AB$7-J462*$AC$7+$Z$8</f>
        <v>-45275.979064833329</v>
      </c>
      <c r="T462" s="9">
        <f>L462*$AB$7+M462*$AC$7</f>
        <v>8371.6424351901442</v>
      </c>
      <c r="U462" s="9">
        <f>M462*$AB$7-L462*$AC$7+$Z$8</f>
        <v>-45347.361939075141</v>
      </c>
      <c r="V462" s="9">
        <f>N462+$Z$7</f>
        <v>-162.00000000000011</v>
      </c>
      <c r="W462" s="9">
        <f>O462+$Z$7</f>
        <v>-163.76</v>
      </c>
    </row>
    <row r="463" spans="1:23" x14ac:dyDescent="0.25">
      <c r="A463" t="s">
        <v>37</v>
      </c>
      <c r="B463" t="s">
        <v>578</v>
      </c>
      <c r="C463" t="s">
        <v>53</v>
      </c>
      <c r="D463" s="6">
        <v>132148.03000000009</v>
      </c>
      <c r="E463" s="7">
        <f>D463+$Y$10</f>
        <v>125893.03000000009</v>
      </c>
      <c r="F463" s="8">
        <v>140</v>
      </c>
      <c r="G463" s="8">
        <v>0</v>
      </c>
      <c r="H463" s="8">
        <v>70</v>
      </c>
      <c r="I463" s="8">
        <v>70</v>
      </c>
      <c r="J463" s="8">
        <v>17608.138923714028</v>
      </c>
      <c r="K463" s="8">
        <v>-42620.582605847143</v>
      </c>
      <c r="L463" s="8">
        <v>17484.80265686243</v>
      </c>
      <c r="M463" s="8">
        <v>-42686.825834022631</v>
      </c>
      <c r="N463" s="8">
        <v>-151.76</v>
      </c>
      <c r="O463" s="8">
        <v>-151.76</v>
      </c>
      <c r="P463" s="8">
        <f>D463-F463/2</f>
        <v>132078.03000000009</v>
      </c>
      <c r="Q463" s="8">
        <f>D463+F463/2</f>
        <v>132218.03000000009</v>
      </c>
      <c r="R463" s="9">
        <f>J463*$AB$7+K463*$AC$7</f>
        <v>8362.0414483987515</v>
      </c>
      <c r="S463" s="9">
        <f>K463*$AB$7-J463*$AC$7+$Z$8</f>
        <v>-45350.158553569738</v>
      </c>
      <c r="T463" s="9">
        <f>L463*$AB$7+M463*$AC$7</f>
        <v>8227.6276333192018</v>
      </c>
      <c r="U463" s="9">
        <f>M463*$AB$7-L463*$AC$7+$Z$8</f>
        <v>-45389.311156494186</v>
      </c>
      <c r="V463" s="9">
        <f>N463+$Z$7</f>
        <v>-163.76</v>
      </c>
      <c r="W463" s="9">
        <f>O463+$Z$7</f>
        <v>-163.76</v>
      </c>
    </row>
    <row r="464" spans="1:23" x14ac:dyDescent="0.25">
      <c r="A464" t="s">
        <v>54</v>
      </c>
      <c r="B464" t="s">
        <v>579</v>
      </c>
      <c r="C464" t="s">
        <v>195</v>
      </c>
      <c r="D464" s="6">
        <v>132348.0300000002</v>
      </c>
      <c r="E464" s="7">
        <f>D464+$Y$10</f>
        <v>126093.0300000002</v>
      </c>
      <c r="F464" s="8">
        <v>240</v>
      </c>
      <c r="G464" s="8">
        <v>-1</v>
      </c>
      <c r="H464" s="8">
        <v>120.0030462669925</v>
      </c>
      <c r="I464" s="8">
        <v>120.0030462669925</v>
      </c>
      <c r="J464" s="8">
        <v>17475.992923515882</v>
      </c>
      <c r="K464" s="8">
        <v>-42691.557493178028</v>
      </c>
      <c r="L464" s="8">
        <v>17263.57908620817</v>
      </c>
      <c r="M464" s="8">
        <v>-42803.266488211753</v>
      </c>
      <c r="N464" s="8">
        <v>-151.76</v>
      </c>
      <c r="O464" s="8">
        <v>-152.76</v>
      </c>
      <c r="P464" s="8">
        <f>D464-F464/2</f>
        <v>132228.0300000002</v>
      </c>
      <c r="Q464" s="8">
        <f>D464+F464/2</f>
        <v>132468.0300000002</v>
      </c>
      <c r="R464" s="9">
        <f>J464*$AB$7+K464*$AC$7</f>
        <v>8218.0266465277982</v>
      </c>
      <c r="S464" s="9">
        <f>K464*$AB$7-J464*$AC$7+$Z$8</f>
        <v>-45392.10777098879</v>
      </c>
      <c r="T464" s="9">
        <f>L464*$AB$7+M464*$AC$7</f>
        <v>7987.0289551655842</v>
      </c>
      <c r="U464" s="9">
        <f>M464*$AB$7-L464*$AC$7+$Z$8</f>
        <v>-45457.212336393684</v>
      </c>
      <c r="V464" s="9">
        <f>N464+$Z$7</f>
        <v>-163.76</v>
      </c>
      <c r="W464" s="9">
        <f>O464+$Z$7</f>
        <v>-164.76</v>
      </c>
    </row>
    <row r="465" spans="1:23" x14ac:dyDescent="0.25">
      <c r="A465" t="s">
        <v>54</v>
      </c>
      <c r="B465" t="s">
        <v>580</v>
      </c>
      <c r="C465" t="s">
        <v>196</v>
      </c>
      <c r="D465" s="6">
        <v>132852.53000000009</v>
      </c>
      <c r="E465" s="7">
        <f>D465+$Y$10</f>
        <v>126597.53000000009</v>
      </c>
      <c r="F465" s="8">
        <v>150</v>
      </c>
      <c r="G465" s="8">
        <v>0.26</v>
      </c>
      <c r="H465" s="8">
        <v>75.000128701124865</v>
      </c>
      <c r="I465" s="8">
        <v>75.000128701124865</v>
      </c>
      <c r="J465" s="8">
        <v>16988.40355170341</v>
      </c>
      <c r="K465" s="8">
        <v>-42944.930439907388</v>
      </c>
      <c r="L465" s="8">
        <v>16855.19523247657</v>
      </c>
      <c r="M465" s="8">
        <v>-43013.890610140123</v>
      </c>
      <c r="N465" s="8">
        <v>-152.76</v>
      </c>
      <c r="O465" s="8">
        <v>-152.50000000000011</v>
      </c>
      <c r="P465" s="8">
        <f>D465-F465/2</f>
        <v>132777.53000000009</v>
      </c>
      <c r="Q465" s="8">
        <f>D465+F465/2</f>
        <v>132927.53000000009</v>
      </c>
      <c r="R465" s="9">
        <f>J465*$AB$7+K465*$AC$7</f>
        <v>7688.4130745841449</v>
      </c>
      <c r="S465" s="9">
        <f>K465*$AB$7-J465*$AC$7+$Z$8</f>
        <v>-45538.568380204677</v>
      </c>
      <c r="T465" s="9">
        <f>L465*$AB$7+M465*$AC$7</f>
        <v>7543.7780511424644</v>
      </c>
      <c r="U465" s="9">
        <f>M465*$AB$7-L465*$AC$7+$Z$8</f>
        <v>-45578.326038382569</v>
      </c>
      <c r="V465" s="9">
        <f>N465+$Z$7</f>
        <v>-164.76</v>
      </c>
      <c r="W465" s="9">
        <f>O465+$Z$7</f>
        <v>-164.50000000000011</v>
      </c>
    </row>
    <row r="466" spans="1:23" x14ac:dyDescent="0.25">
      <c r="A466" t="s">
        <v>37</v>
      </c>
      <c r="B466" t="s">
        <v>581</v>
      </c>
      <c r="C466" t="s">
        <v>1787</v>
      </c>
      <c r="D466" s="6">
        <v>133047.5300000002</v>
      </c>
      <c r="E466" s="7">
        <f>D466+$Y$10</f>
        <v>126792.5300000002</v>
      </c>
      <c r="F466" s="8">
        <v>220</v>
      </c>
      <c r="G466" s="8">
        <v>0</v>
      </c>
      <c r="H466" s="8">
        <v>110</v>
      </c>
      <c r="I466" s="8">
        <v>110</v>
      </c>
      <c r="J466" s="8">
        <v>16846.325124144791</v>
      </c>
      <c r="K466" s="8">
        <v>-43018.508096272482</v>
      </c>
      <c r="L466" s="8">
        <v>16651.182740845579</v>
      </c>
      <c r="M466" s="8">
        <v>-43120.092791184194</v>
      </c>
      <c r="N466" s="8">
        <v>-152.50000000000011</v>
      </c>
      <c r="O466" s="8">
        <v>-152.50000000000011</v>
      </c>
      <c r="P466" s="8">
        <f>D466-F466/2</f>
        <v>132937.5300000002</v>
      </c>
      <c r="Q466" s="8">
        <f>D466+F466/2</f>
        <v>133157.5300000002</v>
      </c>
      <c r="R466" s="9">
        <f>J466*$AB$7+K466*$AC$7</f>
        <v>7534.1417466103758</v>
      </c>
      <c r="S466" s="9">
        <f>K466*$AB$7-J466*$AC$7+$Z$8</f>
        <v>-45580.99842214337</v>
      </c>
      <c r="T466" s="9">
        <f>L466*$AB$7+M466*$AC$7</f>
        <v>7322.1430469044772</v>
      </c>
      <c r="U466" s="9">
        <f>M466*$AB$7-L466*$AC$7+$Z$8</f>
        <v>-45639.790864880582</v>
      </c>
      <c r="V466" s="9">
        <f>N466+$Z$7</f>
        <v>-164.50000000000011</v>
      </c>
      <c r="W466" s="9">
        <f>O466+$Z$7</f>
        <v>-164.50000000000011</v>
      </c>
    </row>
    <row r="467" spans="1:23" x14ac:dyDescent="0.25">
      <c r="A467" t="s">
        <v>54</v>
      </c>
      <c r="B467" t="s">
        <v>582</v>
      </c>
      <c r="C467" t="s">
        <v>197</v>
      </c>
      <c r="D467" s="6">
        <v>133247.53000000009</v>
      </c>
      <c r="E467" s="7">
        <f>D467+$Y$10</f>
        <v>126992.53000000009</v>
      </c>
      <c r="F467" s="8">
        <v>140</v>
      </c>
      <c r="G467" s="8">
        <v>0.24</v>
      </c>
      <c r="H467" s="8">
        <v>70.000102351632648</v>
      </c>
      <c r="I467" s="8">
        <v>70.000102351632648</v>
      </c>
      <c r="J467" s="8">
        <v>16633.44252418201</v>
      </c>
      <c r="K467" s="8">
        <v>-43129.327763448891</v>
      </c>
      <c r="L467" s="8">
        <v>16509.396762250941</v>
      </c>
      <c r="M467" s="8">
        <v>-43194.232465039371</v>
      </c>
      <c r="N467" s="8">
        <v>-152.50000000000011</v>
      </c>
      <c r="O467" s="8">
        <v>-152.26</v>
      </c>
      <c r="P467" s="8">
        <f>D467-F467/2</f>
        <v>133177.53000000009</v>
      </c>
      <c r="Q467" s="8">
        <f>D467+F467/2</f>
        <v>133317.53000000009</v>
      </c>
      <c r="R467" s="9">
        <f>J467*$AB$7+K467*$AC$7</f>
        <v>7302.8704378402999</v>
      </c>
      <c r="S467" s="9">
        <f>K467*$AB$7-J467*$AC$7+$Z$8</f>
        <v>-45645.135632402147</v>
      </c>
      <c r="T467" s="9">
        <f>L467*$AB$7+M467*$AC$7</f>
        <v>7168.0409271765275</v>
      </c>
      <c r="U467" s="9">
        <f>M467*$AB$7-L467*$AC$7+$Z$8</f>
        <v>-45682.831446437354</v>
      </c>
      <c r="V467" s="9">
        <f>N467+$Z$7</f>
        <v>-164.50000000000011</v>
      </c>
      <c r="W467" s="9">
        <f>O467+$Z$7</f>
        <v>-164.26</v>
      </c>
    </row>
    <row r="468" spans="1:23" x14ac:dyDescent="0.25">
      <c r="A468" t="s">
        <v>41</v>
      </c>
      <c r="B468" t="s">
        <v>583</v>
      </c>
      <c r="C468" t="s">
        <v>46</v>
      </c>
      <c r="D468" s="6">
        <v>133352.53000000009</v>
      </c>
      <c r="E468" s="7">
        <f>D468+$Y$10</f>
        <v>127097.53000000009</v>
      </c>
      <c r="F468" s="8">
        <v>25</v>
      </c>
      <c r="G468" s="8">
        <v>0</v>
      </c>
      <c r="H468" s="8">
        <v>12.5</v>
      </c>
      <c r="I468" s="8">
        <v>12.5</v>
      </c>
      <c r="J468" s="8">
        <v>16489.482712247369</v>
      </c>
      <c r="K468" s="8">
        <v>-43204.705316248823</v>
      </c>
      <c r="L468" s="8">
        <v>16467.35599002118</v>
      </c>
      <c r="M468" s="8">
        <v>-43216.341817592627</v>
      </c>
      <c r="N468" s="8">
        <v>-152.26</v>
      </c>
      <c r="O468" s="8">
        <v>-152.26</v>
      </c>
      <c r="P468" s="8">
        <f>D468-F468/2</f>
        <v>133340.03000000009</v>
      </c>
      <c r="Q468" s="8">
        <f>D468+F468/2</f>
        <v>133365.03000000009</v>
      </c>
      <c r="R468" s="9">
        <f>J468*$AB$7+K468*$AC$7</f>
        <v>7146.3846187420022</v>
      </c>
      <c r="S468" s="9">
        <f>K468*$AB$7-J468*$AC$7+$Z$8</f>
        <v>-45688.935076913447</v>
      </c>
      <c r="T468" s="9">
        <f>L468*$AB$7+M468*$AC$7</f>
        <v>7122.322053814758</v>
      </c>
      <c r="U468" s="9">
        <f>M468*$AB$7-L468*$AC$7+$Z$8</f>
        <v>-45695.716888553521</v>
      </c>
      <c r="V468" s="9">
        <f>N468+$Z$7</f>
        <v>-164.26</v>
      </c>
      <c r="W468" s="9">
        <f>O468+$Z$7</f>
        <v>-164.26</v>
      </c>
    </row>
    <row r="469" spans="1:23" x14ac:dyDescent="0.25">
      <c r="A469" t="s">
        <v>37</v>
      </c>
      <c r="B469" t="s">
        <v>584</v>
      </c>
      <c r="C469" t="s">
        <v>1815</v>
      </c>
      <c r="D469" s="6">
        <v>133422.53000000009</v>
      </c>
      <c r="E469" s="7">
        <f>D469+$Y$10</f>
        <v>127167.53000000009</v>
      </c>
      <c r="F469" s="8">
        <v>115</v>
      </c>
      <c r="G469" s="8">
        <v>0</v>
      </c>
      <c r="H469" s="8">
        <v>57.499999999999993</v>
      </c>
      <c r="I469" s="8">
        <v>57.499999999999993</v>
      </c>
      <c r="J469" s="8">
        <v>16467.35599002118</v>
      </c>
      <c r="K469" s="8">
        <v>-43216.341817592627</v>
      </c>
      <c r="L469" s="8">
        <v>16365.57306778069</v>
      </c>
      <c r="M469" s="8">
        <v>-43269.869723774231</v>
      </c>
      <c r="N469" s="8">
        <v>-152.26</v>
      </c>
      <c r="O469" s="8">
        <v>-152.26</v>
      </c>
      <c r="P469" s="8">
        <f>D469-F469/2</f>
        <v>133365.03000000009</v>
      </c>
      <c r="Q469" s="8">
        <f>D469+F469/2</f>
        <v>133480.03000000009</v>
      </c>
      <c r="R469" s="9">
        <f>J469*$AB$7+K469*$AC$7</f>
        <v>7122.322053814758</v>
      </c>
      <c r="S469" s="9">
        <f>K469*$AB$7-J469*$AC$7+$Z$8</f>
        <v>-45695.716888553521</v>
      </c>
      <c r="T469" s="9">
        <f>L469*$AB$7+M469*$AC$7</f>
        <v>7011.6342551493963</v>
      </c>
      <c r="U469" s="9">
        <f>M469*$AB$7-L469*$AC$7+$Z$8</f>
        <v>-45726.913222097974</v>
      </c>
      <c r="V469" s="9">
        <f>N469+$Z$7</f>
        <v>-164.26</v>
      </c>
      <c r="W469" s="9">
        <f>O469+$Z$7</f>
        <v>-164.26</v>
      </c>
    </row>
    <row r="470" spans="1:23" x14ac:dyDescent="0.25">
      <c r="A470" t="s">
        <v>37</v>
      </c>
      <c r="B470" t="s">
        <v>585</v>
      </c>
      <c r="C470" t="s">
        <v>1788</v>
      </c>
      <c r="D470" s="6">
        <v>133607.5300000002</v>
      </c>
      <c r="E470" s="7">
        <f>D470+$Y$10</f>
        <v>127352.5300000002</v>
      </c>
      <c r="F470" s="8">
        <v>220</v>
      </c>
      <c r="G470" s="8">
        <v>0</v>
      </c>
      <c r="H470" s="8">
        <v>110</v>
      </c>
      <c r="I470" s="8">
        <v>110</v>
      </c>
      <c r="J470" s="8">
        <v>16350.084362222349</v>
      </c>
      <c r="K470" s="8">
        <v>-43278.015274714911</v>
      </c>
      <c r="L470" s="8">
        <v>16155.369206631851</v>
      </c>
      <c r="M470" s="8">
        <v>-43380.416486540576</v>
      </c>
      <c r="N470" s="8">
        <v>-152.26</v>
      </c>
      <c r="O470" s="8">
        <v>-152.26</v>
      </c>
      <c r="P470" s="8">
        <f>D470-F470/2</f>
        <v>133497.5300000002</v>
      </c>
      <c r="Q470" s="8">
        <f>D470+F470/2</f>
        <v>133717.5300000002</v>
      </c>
      <c r="R470" s="9">
        <f>J470*$AB$7+K470*$AC$7</f>
        <v>6994.7904597003144</v>
      </c>
      <c r="S470" s="9">
        <f>K470*$AB$7-J470*$AC$7+$Z$8</f>
        <v>-45731.660490246039</v>
      </c>
      <c r="T470" s="9">
        <f>L470*$AB$7+M470*$AC$7</f>
        <v>6783.039888340496</v>
      </c>
      <c r="U470" s="9">
        <f>M470*$AB$7-L470*$AC$7+$Z$8</f>
        <v>-45791.34043267888</v>
      </c>
      <c r="V470" s="9">
        <f>N470+$Z$7</f>
        <v>-164.26</v>
      </c>
      <c r="W470" s="9">
        <f>O470+$Z$7</f>
        <v>-164.26</v>
      </c>
    </row>
    <row r="471" spans="1:23" x14ac:dyDescent="0.25">
      <c r="A471" t="s">
        <v>37</v>
      </c>
      <c r="B471" t="s">
        <v>1728</v>
      </c>
      <c r="C471" t="s">
        <v>1699</v>
      </c>
      <c r="D471" s="6">
        <v>134135.03000000009</v>
      </c>
      <c r="E471" s="7">
        <f>D471+$Y$10</f>
        <v>127880.03000000009</v>
      </c>
      <c r="F471" s="8">
        <v>775.00000000000011</v>
      </c>
      <c r="G471" s="8">
        <v>-5.48</v>
      </c>
      <c r="H471" s="8">
        <v>387.76848365843779</v>
      </c>
      <c r="I471" s="8">
        <v>387.76848365843779</v>
      </c>
      <c r="J471" s="8">
        <v>16128.817139960411</v>
      </c>
      <c r="K471" s="8">
        <v>-43394.380288153166</v>
      </c>
      <c r="L471" s="8">
        <v>15426.74551290029</v>
      </c>
      <c r="M471" s="8">
        <v>-43721.761664424637</v>
      </c>
      <c r="N471" s="8">
        <v>-152.26</v>
      </c>
      <c r="O471" s="8">
        <v>-157.74</v>
      </c>
      <c r="P471" s="8">
        <f>D471-F471/2</f>
        <v>133747.53000000009</v>
      </c>
      <c r="Q471" s="8">
        <f>D471+F471/2</f>
        <v>134522.53000000009</v>
      </c>
      <c r="R471" s="9">
        <f>J471*$AB$7+K471*$AC$7</f>
        <v>6754.1648104277847</v>
      </c>
      <c r="S471" s="9">
        <f>K471*$AB$7-J471*$AC$7+$Z$8</f>
        <v>-45799.478606646997</v>
      </c>
      <c r="T471" s="9">
        <f>L471*$AB$7+M471*$AC$7</f>
        <v>5999.3687173928029</v>
      </c>
      <c r="U471" s="9">
        <f>M471*$AB$7-L471*$AC$7+$Z$8</f>
        <v>-45973.737015314626</v>
      </c>
      <c r="V471" s="9">
        <f>N471+$Z$7</f>
        <v>-164.26</v>
      </c>
      <c r="W471" s="9">
        <f>O471+$Z$7</f>
        <v>-169.74</v>
      </c>
    </row>
    <row r="472" spans="1:23" x14ac:dyDescent="0.25">
      <c r="A472" t="s">
        <v>50</v>
      </c>
      <c r="B472" t="s">
        <v>1107</v>
      </c>
      <c r="C472" t="s">
        <v>1080</v>
      </c>
      <c r="D472" s="6">
        <v>134135.03000000081</v>
      </c>
      <c r="E472" s="7">
        <f>D472+$Y$10</f>
        <v>127880.03000000081</v>
      </c>
      <c r="F472" s="8">
        <v>0</v>
      </c>
      <c r="G472" s="8">
        <v>0</v>
      </c>
      <c r="H472" s="8">
        <v>0</v>
      </c>
      <c r="I472" s="8">
        <v>0</v>
      </c>
      <c r="J472" s="8">
        <v>15782.13653771309</v>
      </c>
      <c r="K472" s="8">
        <v>-43567.410757024889</v>
      </c>
      <c r="L472" s="8">
        <v>15782.13653771309</v>
      </c>
      <c r="M472" s="8">
        <v>-43567.410757024889</v>
      </c>
      <c r="N472" s="8">
        <v>-154.99999999999989</v>
      </c>
      <c r="O472" s="8">
        <v>-154.99999999999989</v>
      </c>
      <c r="P472" s="8">
        <f>D472-F472/2</f>
        <v>134135.03000000081</v>
      </c>
      <c r="Q472" s="8">
        <f>D472+F472/2</f>
        <v>134135.03000000081</v>
      </c>
      <c r="R472" s="9">
        <f>J472*$AB$7+K472*$AC$7</f>
        <v>6379.084953772508</v>
      </c>
      <c r="S472" s="9">
        <f>K472*$AB$7-J472*$AC$7+$Z$8</f>
        <v>-45896.648994440759</v>
      </c>
      <c r="T472" s="9">
        <f>L472*$AB$7+M472*$AC$7</f>
        <v>6379.084953772508</v>
      </c>
      <c r="U472" s="9">
        <f>M472*$AB$7-L472*$AC$7+$Z$8</f>
        <v>-45896.648994440759</v>
      </c>
      <c r="V472" s="9">
        <f>N472+$Z$7</f>
        <v>-166.99999999999989</v>
      </c>
      <c r="W472" s="9">
        <f>O472+$Z$7</f>
        <v>-166.99999999999989</v>
      </c>
    </row>
    <row r="473" spans="1:23" x14ac:dyDescent="0.25">
      <c r="A473" t="s">
        <v>37</v>
      </c>
      <c r="B473" t="s">
        <v>586</v>
      </c>
      <c r="C473" t="s">
        <v>1789</v>
      </c>
      <c r="D473" s="6">
        <v>134662.5300000002</v>
      </c>
      <c r="E473" s="7">
        <f>D473+$Y$10</f>
        <v>128407.5300000002</v>
      </c>
      <c r="F473" s="8">
        <v>220</v>
      </c>
      <c r="G473" s="8">
        <v>0</v>
      </c>
      <c r="H473" s="8">
        <v>110</v>
      </c>
      <c r="I473" s="8">
        <v>110</v>
      </c>
      <c r="J473" s="8">
        <v>15398.98128080218</v>
      </c>
      <c r="K473" s="8">
        <v>-43733.125968890919</v>
      </c>
      <c r="L473" s="8">
        <v>15195.376912082709</v>
      </c>
      <c r="M473" s="8">
        <v>-43816.464201643641</v>
      </c>
      <c r="N473" s="8">
        <v>-157.74</v>
      </c>
      <c r="O473" s="8">
        <v>-157.74</v>
      </c>
      <c r="P473" s="8">
        <f>D473-F473/2</f>
        <v>134552.5300000002</v>
      </c>
      <c r="Q473" s="8">
        <f>D473+F473/2</f>
        <v>134772.5300000002</v>
      </c>
      <c r="R473" s="9">
        <f>J473*$AB$7+K473*$AC$7</f>
        <v>5969.848428623267</v>
      </c>
      <c r="S473" s="9">
        <f>K473*$AB$7-J473*$AC$7+$Z$8</f>
        <v>-45979.08047402255</v>
      </c>
      <c r="T473" s="9">
        <f>L473*$AB$7+M473*$AC$7</f>
        <v>5753.3663109800145</v>
      </c>
      <c r="U473" s="9">
        <f>M473*$AB$7-L473*$AC$7+$Z$8</f>
        <v>-46018.265837880674</v>
      </c>
      <c r="V473" s="9">
        <f>N473+$Z$7</f>
        <v>-169.74</v>
      </c>
      <c r="W473" s="9">
        <f>O473+$Z$7</f>
        <v>-169.74</v>
      </c>
    </row>
    <row r="474" spans="1:23" x14ac:dyDescent="0.25">
      <c r="A474" t="s">
        <v>54</v>
      </c>
      <c r="B474" t="s">
        <v>587</v>
      </c>
      <c r="C474" t="s">
        <v>198</v>
      </c>
      <c r="D474" s="6">
        <v>135022.53000000009</v>
      </c>
      <c r="E474" s="7">
        <f>D474+$Y$10</f>
        <v>128767.53000000009</v>
      </c>
      <c r="F474" s="8">
        <v>140</v>
      </c>
      <c r="G474" s="8">
        <v>0.24</v>
      </c>
      <c r="H474" s="8">
        <v>70.000102351632648</v>
      </c>
      <c r="I474" s="8">
        <v>70.000102351632648</v>
      </c>
      <c r="J474" s="8">
        <v>15028.791519494051</v>
      </c>
      <c r="K474" s="8">
        <v>-43884.65002844132</v>
      </c>
      <c r="L474" s="8">
        <v>14899.336554704951</v>
      </c>
      <c r="M474" s="8">
        <v>-43937.954657068301</v>
      </c>
      <c r="N474" s="8">
        <v>-157.74</v>
      </c>
      <c r="O474" s="8">
        <v>-157.5</v>
      </c>
      <c r="P474" s="8">
        <f>D474-F474/2</f>
        <v>134952.53000000009</v>
      </c>
      <c r="Q474" s="8">
        <f>D474+F474/2</f>
        <v>135092.53000000009</v>
      </c>
      <c r="R474" s="9">
        <f>J474*$AB$7+K474*$AC$7</f>
        <v>5576.2445783628064</v>
      </c>
      <c r="S474" s="9">
        <f>K474*$AB$7-J474*$AC$7+$Z$8</f>
        <v>-46050.326590128228</v>
      </c>
      <c r="T474" s="9">
        <f>L474*$AB$7+M474*$AC$7</f>
        <v>5438.5358596850201</v>
      </c>
      <c r="U474" s="9">
        <f>M474*$AB$7-L474*$AC$7+$Z$8</f>
        <v>-46075.551184113661</v>
      </c>
      <c r="V474" s="9">
        <f>N474+$Z$7</f>
        <v>-169.74</v>
      </c>
      <c r="W474" s="9">
        <f>O474+$Z$7</f>
        <v>-169.5</v>
      </c>
    </row>
    <row r="475" spans="1:23" x14ac:dyDescent="0.25">
      <c r="A475" t="s">
        <v>37</v>
      </c>
      <c r="B475" t="s">
        <v>588</v>
      </c>
      <c r="C475" t="s">
        <v>1790</v>
      </c>
      <c r="D475" s="6">
        <v>135212.53000000009</v>
      </c>
      <c r="E475" s="7">
        <f>D475+$Y$10</f>
        <v>128957.53000000009</v>
      </c>
      <c r="F475" s="8">
        <v>220</v>
      </c>
      <c r="G475" s="8">
        <v>0</v>
      </c>
      <c r="H475" s="8">
        <v>110</v>
      </c>
      <c r="I475" s="8">
        <v>110</v>
      </c>
      <c r="J475" s="8">
        <v>14890.097759379831</v>
      </c>
      <c r="K475" s="8">
        <v>-43941.781491391957</v>
      </c>
      <c r="L475" s="8">
        <v>14686.844262227351</v>
      </c>
      <c r="M475" s="8">
        <v>-44025.971846512271</v>
      </c>
      <c r="N475" s="8">
        <v>-157.5</v>
      </c>
      <c r="O475" s="8">
        <v>-157.5</v>
      </c>
      <c r="P475" s="8">
        <f>D475-F475/2</f>
        <v>135102.53000000009</v>
      </c>
      <c r="Q475" s="8">
        <f>D475+F475/2</f>
        <v>135322.53000000009</v>
      </c>
      <c r="R475" s="9">
        <f>J475*$AB$7+K475*$AC$7</f>
        <v>5428.7033106093713</v>
      </c>
      <c r="S475" s="9">
        <f>K475*$AB$7-J475*$AC$7+$Z$8</f>
        <v>-46077.373539368586</v>
      </c>
      <c r="T475" s="9">
        <f>L475*$AB$7+M475*$AC$7</f>
        <v>5212.3872309453072</v>
      </c>
      <c r="U475" s="9">
        <f>M475*$AB$7-L475*$AC$7+$Z$8</f>
        <v>-46117.465354976848</v>
      </c>
      <c r="V475" s="9">
        <f>N475+$Z$7</f>
        <v>-169.5</v>
      </c>
      <c r="W475" s="9">
        <f>O475+$Z$7</f>
        <v>-169.5</v>
      </c>
    </row>
    <row r="476" spans="1:23" x14ac:dyDescent="0.25">
      <c r="A476" t="s">
        <v>54</v>
      </c>
      <c r="B476" t="s">
        <v>589</v>
      </c>
      <c r="C476" t="s">
        <v>197</v>
      </c>
      <c r="D476" s="6">
        <v>135412.53000000009</v>
      </c>
      <c r="E476" s="7">
        <f>D476+$Y$10</f>
        <v>129157.53000000009</v>
      </c>
      <c r="F476" s="8">
        <v>140</v>
      </c>
      <c r="G476" s="8">
        <v>0.24</v>
      </c>
      <c r="H476" s="8">
        <v>70.000102351632648</v>
      </c>
      <c r="I476" s="8">
        <v>70.000102351632648</v>
      </c>
      <c r="J476" s="8">
        <v>14668.366671577131</v>
      </c>
      <c r="K476" s="8">
        <v>-44033.625515159583</v>
      </c>
      <c r="L476" s="8">
        <v>14539.136123745709</v>
      </c>
      <c r="M476" s="8">
        <v>-44087.47193424945</v>
      </c>
      <c r="N476" s="8">
        <v>-157.5</v>
      </c>
      <c r="O476" s="8">
        <v>-157.26</v>
      </c>
      <c r="P476" s="8">
        <f>D476-F476/2</f>
        <v>135342.53000000009</v>
      </c>
      <c r="Q476" s="8">
        <f>D476+F476/2</f>
        <v>135482.53000000009</v>
      </c>
      <c r="R476" s="9">
        <f>J476*$AB$7+K476*$AC$7</f>
        <v>5192.7221327940315</v>
      </c>
      <c r="S476" s="9">
        <f>K476*$AB$7-J476*$AC$7+$Z$8</f>
        <v>-46121.110065486704</v>
      </c>
      <c r="T476" s="9">
        <f>L476*$AB$7+M476*$AC$7</f>
        <v>5055.1202824537559</v>
      </c>
      <c r="U476" s="9">
        <f>M476*$AB$7-L476*$AC$7+$Z$8</f>
        <v>-46146.911269422628</v>
      </c>
      <c r="V476" s="9">
        <f>N476+$Z$7</f>
        <v>-169.5</v>
      </c>
      <c r="W476" s="9">
        <f>O476+$Z$7</f>
        <v>-169.26</v>
      </c>
    </row>
    <row r="477" spans="1:23" x14ac:dyDescent="0.25">
      <c r="A477" t="s">
        <v>41</v>
      </c>
      <c r="B477" t="s">
        <v>590</v>
      </c>
      <c r="C477" t="s">
        <v>46</v>
      </c>
      <c r="D477" s="6">
        <v>135517.53000000009</v>
      </c>
      <c r="E477" s="7">
        <f>D477+$Y$10</f>
        <v>129262.53000000009</v>
      </c>
      <c r="F477" s="8">
        <v>25</v>
      </c>
      <c r="G477" s="8">
        <v>0</v>
      </c>
      <c r="H477" s="8">
        <v>12.5</v>
      </c>
      <c r="I477" s="8">
        <v>12.5</v>
      </c>
      <c r="J477" s="8">
        <v>14518.38508358877</v>
      </c>
      <c r="K477" s="8">
        <v>-44096.169309279023</v>
      </c>
      <c r="L477" s="8">
        <v>14495.32837230328</v>
      </c>
      <c r="M477" s="8">
        <v>-44105.833059311888</v>
      </c>
      <c r="N477" s="8">
        <v>-157.26</v>
      </c>
      <c r="O477" s="8">
        <v>-157.26</v>
      </c>
      <c r="P477" s="8">
        <f>D477-F477/2</f>
        <v>135505.03000000009</v>
      </c>
      <c r="Q477" s="8">
        <f>D477+F477/2</f>
        <v>135530.03000000009</v>
      </c>
      <c r="R477" s="9">
        <f>J477*$AB$7+K477*$AC$7</f>
        <v>5033.0144163634395</v>
      </c>
      <c r="S477" s="9">
        <f>K477*$AB$7-J477*$AC$7+$Z$8</f>
        <v>-46151.10420209523</v>
      </c>
      <c r="T477" s="9">
        <f>L477*$AB$7+M477*$AC$7</f>
        <v>5008.4523429297515</v>
      </c>
      <c r="U477" s="9">
        <f>M477*$AB$7-L477*$AC$7+$Z$8</f>
        <v>-46155.763016175908</v>
      </c>
      <c r="V477" s="9">
        <f>N477+$Z$7</f>
        <v>-169.26</v>
      </c>
      <c r="W477" s="9">
        <f>O477+$Z$7</f>
        <v>-169.26</v>
      </c>
    </row>
    <row r="478" spans="1:23" x14ac:dyDescent="0.25">
      <c r="A478" t="s">
        <v>37</v>
      </c>
      <c r="B478" t="s">
        <v>591</v>
      </c>
      <c r="C478" t="s">
        <v>1815</v>
      </c>
      <c r="D478" s="6">
        <v>135587.53000000009</v>
      </c>
      <c r="E478" s="7">
        <f>D478+$Y$10</f>
        <v>129332.53000000009</v>
      </c>
      <c r="F478" s="8">
        <v>115</v>
      </c>
      <c r="G478" s="8">
        <v>0</v>
      </c>
      <c r="H478" s="8">
        <v>57.499999999999993</v>
      </c>
      <c r="I478" s="8">
        <v>57.499999999999993</v>
      </c>
      <c r="J478" s="8">
        <v>14495.32837230328</v>
      </c>
      <c r="K478" s="8">
        <v>-44105.833059311888</v>
      </c>
      <c r="L478" s="8">
        <v>14389.26750039004</v>
      </c>
      <c r="M478" s="8">
        <v>-44150.286309463059</v>
      </c>
      <c r="N478" s="8">
        <v>-157.26</v>
      </c>
      <c r="O478" s="8">
        <v>-157.26</v>
      </c>
      <c r="P478" s="8">
        <f>D478-F478/2</f>
        <v>135530.03000000009</v>
      </c>
      <c r="Q478" s="8">
        <f>D478+F478/2</f>
        <v>135645.03000000009</v>
      </c>
      <c r="R478" s="9">
        <f>J478*$AB$7+K478*$AC$7</f>
        <v>5008.4523429297515</v>
      </c>
      <c r="S478" s="9">
        <f>K478*$AB$7-J478*$AC$7+$Z$8</f>
        <v>-46155.763016175908</v>
      </c>
      <c r="T478" s="9">
        <f>L478*$AB$7+M478*$AC$7</f>
        <v>4895.4668051348071</v>
      </c>
      <c r="U478" s="9">
        <f>M478*$AB$7-L478*$AC$7+$Z$8</f>
        <v>-46177.193560947002</v>
      </c>
      <c r="V478" s="9">
        <f>N478+$Z$7</f>
        <v>-169.26</v>
      </c>
      <c r="W478" s="9">
        <f>O478+$Z$7</f>
        <v>-169.26</v>
      </c>
    </row>
    <row r="479" spans="1:23" x14ac:dyDescent="0.25">
      <c r="A479" t="s">
        <v>37</v>
      </c>
      <c r="B479" t="s">
        <v>592</v>
      </c>
      <c r="C479" t="s">
        <v>1791</v>
      </c>
      <c r="D479" s="6">
        <v>135772.53000000009</v>
      </c>
      <c r="E479" s="7">
        <f>D479+$Y$10</f>
        <v>129517.53000000009</v>
      </c>
      <c r="F479" s="8">
        <v>220</v>
      </c>
      <c r="G479" s="8">
        <v>0</v>
      </c>
      <c r="H479" s="8">
        <v>110</v>
      </c>
      <c r="I479" s="8">
        <v>110</v>
      </c>
      <c r="J479" s="8">
        <v>14373.127802490189</v>
      </c>
      <c r="K479" s="8">
        <v>-44157.050934486062</v>
      </c>
      <c r="L479" s="8">
        <v>14170.2287431779</v>
      </c>
      <c r="M479" s="8">
        <v>-44242.09193477525</v>
      </c>
      <c r="N479" s="8">
        <v>-157.26</v>
      </c>
      <c r="O479" s="8">
        <v>-157.26</v>
      </c>
      <c r="P479" s="8">
        <f>D479-F479/2</f>
        <v>135662.53000000009</v>
      </c>
      <c r="Q479" s="8">
        <f>D479+F479/2</f>
        <v>135882.53000000009</v>
      </c>
      <c r="R479" s="9">
        <f>J479*$AB$7+K479*$AC$7</f>
        <v>4878.2733537312197</v>
      </c>
      <c r="S479" s="9">
        <f>K479*$AB$7-J479*$AC$7+$Z$8</f>
        <v>-46180.454730803474</v>
      </c>
      <c r="T479" s="9">
        <f>L479*$AB$7+M479*$AC$7</f>
        <v>4662.1271075147979</v>
      </c>
      <c r="U479" s="9">
        <f>M479*$AB$7-L479*$AC$7+$Z$8</f>
        <v>-46221.452294713396</v>
      </c>
      <c r="V479" s="9">
        <f>N479+$Z$7</f>
        <v>-169.26</v>
      </c>
      <c r="W479" s="9">
        <f>O479+$Z$7</f>
        <v>-169.26</v>
      </c>
    </row>
    <row r="480" spans="1:23" x14ac:dyDescent="0.25">
      <c r="A480" t="s">
        <v>37</v>
      </c>
      <c r="B480" t="s">
        <v>1729</v>
      </c>
      <c r="C480" t="s">
        <v>1701</v>
      </c>
      <c r="D480" s="6">
        <v>136300.03000000009</v>
      </c>
      <c r="E480" s="7">
        <f>D480+$Y$10</f>
        <v>130045.03000000009</v>
      </c>
      <c r="F480" s="8">
        <v>775.00000000000011</v>
      </c>
      <c r="G480" s="8">
        <v>-5.48</v>
      </c>
      <c r="H480" s="8">
        <v>387.76848365843779</v>
      </c>
      <c r="I480" s="8">
        <v>387.76848365843779</v>
      </c>
      <c r="J480" s="8">
        <v>14142.560689635309</v>
      </c>
      <c r="K480" s="8">
        <v>-44253.688434814692</v>
      </c>
      <c r="L480" s="8">
        <v>13414.627490066679</v>
      </c>
      <c r="M480" s="8">
        <v>-44518.63445199182</v>
      </c>
      <c r="N480" s="8">
        <v>-157.26</v>
      </c>
      <c r="O480" s="8">
        <v>-162.74</v>
      </c>
      <c r="P480" s="8">
        <f>D480-F480/2</f>
        <v>135912.53000000009</v>
      </c>
      <c r="Q480" s="8">
        <f>D480+F480/2</f>
        <v>136687.53000000009</v>
      </c>
      <c r="R480" s="9">
        <f>J480*$AB$7+K480*$AC$7</f>
        <v>4632.6526193943682</v>
      </c>
      <c r="S480" s="9">
        <f>K480*$AB$7-J480*$AC$7+$Z$8</f>
        <v>-46227.042871610211</v>
      </c>
      <c r="T480" s="9">
        <f>L480*$AB$7+M480*$AC$7</f>
        <v>3865.5411323351036</v>
      </c>
      <c r="U480" s="9">
        <f>M480*$AB$7-L480*$AC$7+$Z$8</f>
        <v>-46334.853360311296</v>
      </c>
      <c r="V480" s="9">
        <f>N480+$Z$7</f>
        <v>-169.26</v>
      </c>
      <c r="W480" s="9">
        <f>O480+$Z$7</f>
        <v>-174.74</v>
      </c>
    </row>
    <row r="481" spans="1:23" x14ac:dyDescent="0.25">
      <c r="A481" t="s">
        <v>50</v>
      </c>
      <c r="B481" t="s">
        <v>1108</v>
      </c>
      <c r="C481" t="s">
        <v>1080</v>
      </c>
      <c r="D481" s="6">
        <v>136300.03000000081</v>
      </c>
      <c r="E481" s="7">
        <f>D481+$Y$10</f>
        <v>130045.03000000081</v>
      </c>
      <c r="F481" s="8">
        <v>0</v>
      </c>
      <c r="G481" s="8">
        <v>0</v>
      </c>
      <c r="H481" s="8">
        <v>0</v>
      </c>
      <c r="I481" s="8">
        <v>0</v>
      </c>
      <c r="J481" s="8">
        <v>13782.118712712791</v>
      </c>
      <c r="K481" s="8">
        <v>-44395.845265127988</v>
      </c>
      <c r="L481" s="8">
        <v>13782.118712712791</v>
      </c>
      <c r="M481" s="8">
        <v>-44395.845265127988</v>
      </c>
      <c r="N481" s="8">
        <v>-159.99999999999989</v>
      </c>
      <c r="O481" s="8">
        <v>-159.99999999999989</v>
      </c>
      <c r="P481" s="8">
        <f>D481-F481/2</f>
        <v>136300.03000000081</v>
      </c>
      <c r="Q481" s="8">
        <f>D481+F481/2</f>
        <v>136300.03000000081</v>
      </c>
      <c r="R481" s="9">
        <f>J481*$AB$7+K481*$AC$7</f>
        <v>4250.5310975121265</v>
      </c>
      <c r="S481" s="9">
        <f>K481*$AB$7-J481*$AC$7+$Z$8</f>
        <v>-46291.153133245425</v>
      </c>
      <c r="T481" s="9">
        <f>L481*$AB$7+M481*$AC$7</f>
        <v>4250.5310975121265</v>
      </c>
      <c r="U481" s="9">
        <f>M481*$AB$7-L481*$AC$7+$Z$8</f>
        <v>-46291.153133245425</v>
      </c>
      <c r="V481" s="9">
        <f>N481+$Z$7</f>
        <v>-171.99999999999989</v>
      </c>
      <c r="W481" s="9">
        <f>O481+$Z$7</f>
        <v>-171.99999999999989</v>
      </c>
    </row>
    <row r="482" spans="1:23" x14ac:dyDescent="0.25">
      <c r="A482" t="s">
        <v>37</v>
      </c>
      <c r="B482" t="s">
        <v>593</v>
      </c>
      <c r="C482" t="s">
        <v>1787</v>
      </c>
      <c r="D482" s="6">
        <v>136827.53000000009</v>
      </c>
      <c r="E482" s="7">
        <f>D482+$Y$10</f>
        <v>130572.53000000009</v>
      </c>
      <c r="F482" s="8">
        <v>220</v>
      </c>
      <c r="G482" s="8">
        <v>0</v>
      </c>
      <c r="H482" s="8">
        <v>110</v>
      </c>
      <c r="I482" s="8">
        <v>110</v>
      </c>
      <c r="J482" s="8">
        <v>13385.978444857379</v>
      </c>
      <c r="K482" s="8">
        <v>-44527.535699578293</v>
      </c>
      <c r="L482" s="8">
        <v>13175.885446655901</v>
      </c>
      <c r="M482" s="8">
        <v>-44592.811515212481</v>
      </c>
      <c r="N482" s="8">
        <v>-162.74</v>
      </c>
      <c r="O482" s="8">
        <v>-162.74</v>
      </c>
      <c r="P482" s="8">
        <f>D482-F482/2</f>
        <v>136717.53000000009</v>
      </c>
      <c r="Q482" s="8">
        <f>D482+F482/2</f>
        <v>136937.53000000009</v>
      </c>
      <c r="R482" s="9">
        <f>J482*$AB$7+K482*$AC$7</f>
        <v>3835.6674640642213</v>
      </c>
      <c r="S482" s="9">
        <f>K482*$AB$7-J482*$AC$7+$Z$8</f>
        <v>-46337.60362285177</v>
      </c>
      <c r="T482" s="9">
        <f>L482*$AB$7+M482*$AC$7</f>
        <v>3616.5938967444599</v>
      </c>
      <c r="U482" s="9">
        <f>M482*$AB$7-L482*$AC$7+$Z$8</f>
        <v>-46357.772214815246</v>
      </c>
      <c r="V482" s="9">
        <f>N482+$Z$7</f>
        <v>-174.74</v>
      </c>
      <c r="W482" s="9">
        <f>O482+$Z$7</f>
        <v>-174.74</v>
      </c>
    </row>
    <row r="483" spans="1:23" x14ac:dyDescent="0.25">
      <c r="A483" t="s">
        <v>54</v>
      </c>
      <c r="B483" t="s">
        <v>594</v>
      </c>
      <c r="C483" t="s">
        <v>198</v>
      </c>
      <c r="D483" s="6">
        <v>137187.53000000009</v>
      </c>
      <c r="E483" s="7">
        <f>D483+$Y$10</f>
        <v>130932.53000000009</v>
      </c>
      <c r="F483" s="8">
        <v>140</v>
      </c>
      <c r="G483" s="8">
        <v>0.24</v>
      </c>
      <c r="H483" s="8">
        <v>70.000102351632648</v>
      </c>
      <c r="I483" s="8">
        <v>70.000102351632648</v>
      </c>
      <c r="J483" s="8">
        <v>13003.99117540013</v>
      </c>
      <c r="K483" s="8">
        <v>-44646.219000731347</v>
      </c>
      <c r="L483" s="8">
        <v>12870.3830213357</v>
      </c>
      <c r="M483" s="8">
        <v>-44688.03804554473</v>
      </c>
      <c r="N483" s="8">
        <v>-162.74</v>
      </c>
      <c r="O483" s="8">
        <v>-162.5</v>
      </c>
      <c r="P483" s="8">
        <f>D483-F483/2</f>
        <v>137117.53000000009</v>
      </c>
      <c r="Q483" s="8">
        <f>D483+F483/2</f>
        <v>137257.53000000009</v>
      </c>
      <c r="R483" s="9">
        <f>J483*$AB$7+K483*$AC$7</f>
        <v>3437.35188711919</v>
      </c>
      <c r="S483" s="9">
        <f>K483*$AB$7-J483*$AC$7+$Z$8</f>
        <v>-46374.273790058083</v>
      </c>
      <c r="T483" s="9">
        <f>L483*$AB$7+M483*$AC$7</f>
        <v>3297.9687234670619</v>
      </c>
      <c r="U483" s="9">
        <f>M483*$AB$7-L483*$AC$7+$Z$8</f>
        <v>-46387.400291188693</v>
      </c>
      <c r="V483" s="9">
        <f>N483+$Z$7</f>
        <v>-174.74</v>
      </c>
      <c r="W483" s="9">
        <f>O483+$Z$7</f>
        <v>-174.5</v>
      </c>
    </row>
    <row r="484" spans="1:23" x14ac:dyDescent="0.25">
      <c r="A484" t="s">
        <v>37</v>
      </c>
      <c r="B484" t="s">
        <v>595</v>
      </c>
      <c r="C484" t="s">
        <v>1790</v>
      </c>
      <c r="D484" s="6">
        <v>137377.53000000009</v>
      </c>
      <c r="E484" s="7">
        <f>D484+$Y$10</f>
        <v>131122.53000000009</v>
      </c>
      <c r="F484" s="8">
        <v>220</v>
      </c>
      <c r="G484" s="8">
        <v>0</v>
      </c>
      <c r="H484" s="8">
        <v>110</v>
      </c>
      <c r="I484" s="8">
        <v>110</v>
      </c>
      <c r="J484" s="8">
        <v>12860.84585182821</v>
      </c>
      <c r="K484" s="8">
        <v>-44691.045103539771</v>
      </c>
      <c r="L484" s="8">
        <v>12651.0281226636</v>
      </c>
      <c r="M484" s="8">
        <v>-44757.200379430709</v>
      </c>
      <c r="N484" s="8">
        <v>-162.5</v>
      </c>
      <c r="O484" s="8">
        <v>-162.5</v>
      </c>
      <c r="P484" s="8">
        <f>D484-F484/2</f>
        <v>137267.53000000009</v>
      </c>
      <c r="Q484" s="8">
        <f>D484+F484/2</f>
        <v>137487.53000000009</v>
      </c>
      <c r="R484" s="9">
        <f>J484*$AB$7+K484*$AC$7</f>
        <v>3288.0147614833822</v>
      </c>
      <c r="S484" s="9">
        <f>K484*$AB$7-J484*$AC$7+$Z$8</f>
        <v>-46388.358748713887</v>
      </c>
      <c r="T484" s="9">
        <f>L484*$AB$7+M484*$AC$7</f>
        <v>3069.0275978426034</v>
      </c>
      <c r="U484" s="9">
        <f>M484*$AB$7-L484*$AC$7+$Z$8</f>
        <v>-46409.44481426834</v>
      </c>
      <c r="V484" s="9">
        <f>N484+$Z$7</f>
        <v>-174.5</v>
      </c>
      <c r="W484" s="9">
        <f>O484+$Z$7</f>
        <v>-174.5</v>
      </c>
    </row>
    <row r="485" spans="1:23" x14ac:dyDescent="0.25">
      <c r="A485" t="s">
        <v>54</v>
      </c>
      <c r="B485" t="s">
        <v>596</v>
      </c>
      <c r="C485" t="s">
        <v>197</v>
      </c>
      <c r="D485" s="6">
        <v>137577.53000000009</v>
      </c>
      <c r="E485" s="7">
        <f>D485+$Y$10</f>
        <v>131322.53000000009</v>
      </c>
      <c r="F485" s="8">
        <v>140</v>
      </c>
      <c r="G485" s="8">
        <v>0.24</v>
      </c>
      <c r="H485" s="8">
        <v>70.000102351632648</v>
      </c>
      <c r="I485" s="8">
        <v>70.000102351632648</v>
      </c>
      <c r="J485" s="8">
        <v>12631.95378364864</v>
      </c>
      <c r="K485" s="8">
        <v>-44763.214495420791</v>
      </c>
      <c r="L485" s="8">
        <v>12498.521972417409</v>
      </c>
      <c r="M485" s="8">
        <v>-44805.592828247412</v>
      </c>
      <c r="N485" s="8">
        <v>-162.5</v>
      </c>
      <c r="O485" s="8">
        <v>-162.26</v>
      </c>
      <c r="P485" s="8">
        <f>D485-F485/2</f>
        <v>137507.53000000009</v>
      </c>
      <c r="Q485" s="8">
        <f>D485+F485/2</f>
        <v>137647.53000000009</v>
      </c>
      <c r="R485" s="9">
        <f>J485*$AB$7+K485*$AC$7</f>
        <v>3049.1196738752642</v>
      </c>
      <c r="S485" s="9">
        <f>K485*$AB$7-J485*$AC$7+$Z$8</f>
        <v>-46411.361729318734</v>
      </c>
      <c r="T485" s="9">
        <f>L485*$AB$7+M485*$AC$7</f>
        <v>2909.7927170258517</v>
      </c>
      <c r="U485" s="9">
        <f>M485*$AB$7-L485*$AC$7+$Z$8</f>
        <v>-46425.071960414236</v>
      </c>
      <c r="V485" s="9">
        <f>N485+$Z$7</f>
        <v>-174.5</v>
      </c>
      <c r="W485" s="9">
        <f>O485+$Z$7</f>
        <v>-174.26</v>
      </c>
    </row>
    <row r="486" spans="1:23" x14ac:dyDescent="0.25">
      <c r="A486" t="s">
        <v>41</v>
      </c>
      <c r="B486" t="s">
        <v>597</v>
      </c>
      <c r="C486" t="s">
        <v>46</v>
      </c>
      <c r="D486" s="6">
        <v>137682.53</v>
      </c>
      <c r="E486" s="7">
        <f>D486+$Y$10</f>
        <v>131427.53</v>
      </c>
      <c r="F486" s="8">
        <v>25</v>
      </c>
      <c r="G486" s="8">
        <v>0</v>
      </c>
      <c r="H486" s="8">
        <v>12.5</v>
      </c>
      <c r="I486" s="8">
        <v>12.5</v>
      </c>
      <c r="J486" s="8">
        <v>12477.09187005252</v>
      </c>
      <c r="K486" s="8">
        <v>-44812.448534821517</v>
      </c>
      <c r="L486" s="8">
        <v>12453.280645202651</v>
      </c>
      <c r="M486" s="8">
        <v>-44820.065986570538</v>
      </c>
      <c r="N486" s="8">
        <v>-162.26</v>
      </c>
      <c r="O486" s="8">
        <v>-162.26</v>
      </c>
      <c r="P486" s="8">
        <f>D486-F486/2</f>
        <v>137670.03</v>
      </c>
      <c r="Q486" s="8">
        <f>D486+F486/2</f>
        <v>137695.03</v>
      </c>
      <c r="R486" s="9">
        <f>J486*$AB$7+K486*$AC$7</f>
        <v>2887.4055322685799</v>
      </c>
      <c r="S486" s="9">
        <f>K486*$AB$7-J486*$AC$7+$Z$8</f>
        <v>-46427.322284533948</v>
      </c>
      <c r="T486" s="9">
        <f>L486*$AB$7+M486*$AC$7</f>
        <v>2862.5308825382872</v>
      </c>
      <c r="U486" s="9">
        <f>M486*$AB$7-L486*$AC$7+$Z$8</f>
        <v>-46429.822644666987</v>
      </c>
      <c r="V486" s="9">
        <f>N486+$Z$7</f>
        <v>-174.26</v>
      </c>
      <c r="W486" s="9">
        <f>O486+$Z$7</f>
        <v>-174.26</v>
      </c>
    </row>
    <row r="487" spans="1:23" x14ac:dyDescent="0.25">
      <c r="A487" t="s">
        <v>37</v>
      </c>
      <c r="B487" t="s">
        <v>598</v>
      </c>
      <c r="C487" t="s">
        <v>1815</v>
      </c>
      <c r="D487" s="6">
        <v>137752.53000000009</v>
      </c>
      <c r="E487" s="7">
        <f>D487+$Y$10</f>
        <v>131497.53000000009</v>
      </c>
      <c r="F487" s="8">
        <v>115</v>
      </c>
      <c r="G487" s="8">
        <v>0</v>
      </c>
      <c r="H487" s="8">
        <v>57.499999999999993</v>
      </c>
      <c r="I487" s="8">
        <v>57.499999999999993</v>
      </c>
      <c r="J487" s="8">
        <v>12453.280645202651</v>
      </c>
      <c r="K487" s="8">
        <v>-44820.065986570538</v>
      </c>
      <c r="L487" s="8">
        <v>12343.749010893211</v>
      </c>
      <c r="M487" s="8">
        <v>-44855.106264616014</v>
      </c>
      <c r="N487" s="8">
        <v>-162.26</v>
      </c>
      <c r="O487" s="8">
        <v>-162.26</v>
      </c>
      <c r="P487" s="8">
        <f>D487-F487/2</f>
        <v>137695.03000000009</v>
      </c>
      <c r="Q487" s="8">
        <f>D487+F487/2</f>
        <v>137810.03000000009</v>
      </c>
      <c r="R487" s="9">
        <f>J487*$AB$7+K487*$AC$7</f>
        <v>2862.5308825382872</v>
      </c>
      <c r="S487" s="9">
        <f>K487*$AB$7-J487*$AC$7+$Z$8</f>
        <v>-46429.822644666987</v>
      </c>
      <c r="T487" s="9">
        <f>L487*$AB$7+M487*$AC$7</f>
        <v>2748.1074937788962</v>
      </c>
      <c r="U487" s="9">
        <f>M487*$AB$7-L487*$AC$7+$Z$8</f>
        <v>-46441.324301278903</v>
      </c>
      <c r="V487" s="9">
        <f>N487+$Z$7</f>
        <v>-174.26</v>
      </c>
      <c r="W487" s="9">
        <f>O487+$Z$7</f>
        <v>-174.26</v>
      </c>
    </row>
    <row r="488" spans="1:23" x14ac:dyDescent="0.25">
      <c r="A488" t="s">
        <v>37</v>
      </c>
      <c r="B488" t="s">
        <v>599</v>
      </c>
      <c r="C488" t="s">
        <v>1788</v>
      </c>
      <c r="D488" s="6">
        <v>137937.53000000009</v>
      </c>
      <c r="E488" s="7">
        <f>D488+$Y$10</f>
        <v>131682.53000000009</v>
      </c>
      <c r="F488" s="8">
        <v>220</v>
      </c>
      <c r="G488" s="8">
        <v>0</v>
      </c>
      <c r="H488" s="8">
        <v>110</v>
      </c>
      <c r="I488" s="8">
        <v>110</v>
      </c>
      <c r="J488" s="8">
        <v>12327.0811534983</v>
      </c>
      <c r="K488" s="8">
        <v>-44860.438480840327</v>
      </c>
      <c r="L488" s="8">
        <v>12117.542374819381</v>
      </c>
      <c r="M488" s="8">
        <v>-44927.472056231672</v>
      </c>
      <c r="N488" s="8">
        <v>-162.26</v>
      </c>
      <c r="O488" s="8">
        <v>-162.26</v>
      </c>
      <c r="P488" s="8">
        <f>D488-F488/2</f>
        <v>137827.53000000009</v>
      </c>
      <c r="Q488" s="8">
        <f>D488+F488/2</f>
        <v>138047.53000000009</v>
      </c>
      <c r="R488" s="9">
        <f>J488*$AB$7+K488*$AC$7</f>
        <v>2730.6952389676881</v>
      </c>
      <c r="S488" s="9">
        <f>K488*$AB$7-J488*$AC$7+$Z$8</f>
        <v>-46443.074553372026</v>
      </c>
      <c r="T488" s="9">
        <f>L488*$AB$7+M488*$AC$7</f>
        <v>2511.7983213410371</v>
      </c>
      <c r="U488" s="9">
        <f>M488*$AB$7-L488*$AC$7+$Z$8</f>
        <v>-46465.077722542657</v>
      </c>
      <c r="V488" s="9">
        <f>N488+$Z$7</f>
        <v>-174.26</v>
      </c>
      <c r="W488" s="9">
        <f>O488+$Z$7</f>
        <v>-174.26</v>
      </c>
    </row>
    <row r="489" spans="1:23" x14ac:dyDescent="0.25">
      <c r="A489" t="s">
        <v>54</v>
      </c>
      <c r="B489" t="s">
        <v>600</v>
      </c>
      <c r="C489" t="s">
        <v>56</v>
      </c>
      <c r="D489" s="6">
        <v>138170.03000000009</v>
      </c>
      <c r="E489" s="7">
        <f>D489+$Y$10</f>
        <v>131915.03000000009</v>
      </c>
      <c r="F489" s="8">
        <v>185</v>
      </c>
      <c r="G489" s="8">
        <v>-1</v>
      </c>
      <c r="H489" s="8">
        <v>92.502348164140045</v>
      </c>
      <c r="I489" s="8">
        <v>92.502348164140045</v>
      </c>
      <c r="J489" s="8">
        <v>12088.96890499952</v>
      </c>
      <c r="K489" s="8">
        <v>-44936.612998330493</v>
      </c>
      <c r="L489" s="8">
        <v>11912.282885644519</v>
      </c>
      <c r="M489" s="8">
        <v>-44991.441656703988</v>
      </c>
      <c r="N489" s="8">
        <v>-162.26</v>
      </c>
      <c r="O489" s="8">
        <v>-163.26</v>
      </c>
      <c r="P489" s="8">
        <f>D489-F489/2</f>
        <v>138077.53000000009</v>
      </c>
      <c r="Q489" s="8">
        <f>D489+F489/2</f>
        <v>138262.53000000009</v>
      </c>
      <c r="R489" s="9">
        <f>J489*$AB$7+K489*$AC$7</f>
        <v>2481.948741664668</v>
      </c>
      <c r="S489" s="9">
        <f>K489*$AB$7-J489*$AC$7+$Z$8</f>
        <v>-46468.078154702285</v>
      </c>
      <c r="T489" s="9">
        <f>L489*$AB$7+M489*$AC$7</f>
        <v>2297.724216681665</v>
      </c>
      <c r="U489" s="9">
        <f>M489*$AB$7-L489*$AC$7+$Z$8</f>
        <v>-46484.973586313819</v>
      </c>
      <c r="V489" s="9">
        <f>N489+$Z$7</f>
        <v>-174.26</v>
      </c>
      <c r="W489" s="9">
        <f>O489+$Z$7</f>
        <v>-175.26</v>
      </c>
    </row>
    <row r="490" spans="1:23" x14ac:dyDescent="0.25">
      <c r="A490" t="s">
        <v>37</v>
      </c>
      <c r="B490" t="s">
        <v>601</v>
      </c>
      <c r="C490" t="s">
        <v>65</v>
      </c>
      <c r="D490" s="6">
        <v>138465.03750000009</v>
      </c>
      <c r="E490" s="7">
        <f>D490+$Y$10</f>
        <v>132210.03750000009</v>
      </c>
      <c r="F490" s="8">
        <v>405.01200000000011</v>
      </c>
      <c r="G490" s="8">
        <v>-3.48</v>
      </c>
      <c r="H490" s="8">
        <v>202.56088196944191</v>
      </c>
      <c r="I490" s="8">
        <v>202.56088196944191</v>
      </c>
      <c r="J490" s="8">
        <v>11912.281449212051</v>
      </c>
      <c r="K490" s="8">
        <v>-44991.442088747688</v>
      </c>
      <c r="L490" s="8">
        <v>11521.14430897827</v>
      </c>
      <c r="M490" s="8">
        <v>-45096.246969603148</v>
      </c>
      <c r="N490" s="8">
        <v>-163.26</v>
      </c>
      <c r="O490" s="8">
        <v>-166.74</v>
      </c>
      <c r="P490" s="8">
        <f>D490-F490/2</f>
        <v>138262.5315000001</v>
      </c>
      <c r="Q490" s="8">
        <f>D490+F490/2</f>
        <v>138667.54350000009</v>
      </c>
      <c r="R490" s="9">
        <f>J490*$AB$7+K490*$AC$7</f>
        <v>2297.722721811755</v>
      </c>
      <c r="S490" s="9">
        <f>K490*$AB$7-J490*$AC$7+$Z$8</f>
        <v>-46484.973710265222</v>
      </c>
      <c r="T490" s="9">
        <f>L490*$AB$7+M490*$AC$7</f>
        <v>1893.3427065495871</v>
      </c>
      <c r="U490" s="9">
        <f>M490*$AB$7-L490*$AC$7+$Z$8</f>
        <v>-46506.166368851547</v>
      </c>
      <c r="V490" s="9">
        <f>N490+$Z$7</f>
        <v>-175.26</v>
      </c>
      <c r="W490" s="9">
        <f>O490+$Z$7</f>
        <v>-178.74</v>
      </c>
    </row>
    <row r="491" spans="1:23" x14ac:dyDescent="0.25">
      <c r="A491" t="s">
        <v>50</v>
      </c>
      <c r="B491" t="s">
        <v>1109</v>
      </c>
      <c r="C491" t="s">
        <v>1083</v>
      </c>
      <c r="D491" s="6">
        <v>138465.03750000091</v>
      </c>
      <c r="E491" s="7">
        <f>D491+$Y$10</f>
        <v>132210.03750000091</v>
      </c>
      <c r="F491" s="8">
        <v>0</v>
      </c>
      <c r="G491" s="8">
        <v>0</v>
      </c>
      <c r="H491" s="8">
        <v>0</v>
      </c>
      <c r="I491" s="8">
        <v>0</v>
      </c>
      <c r="J491" s="8">
        <v>11717.629209631041</v>
      </c>
      <c r="K491" s="8">
        <v>-45047.26432129163</v>
      </c>
      <c r="L491" s="8">
        <v>11717.629209631041</v>
      </c>
      <c r="M491" s="8">
        <v>-45047.26432129163</v>
      </c>
      <c r="N491" s="8">
        <v>-164.99999999999989</v>
      </c>
      <c r="O491" s="8">
        <v>-164.99999999999989</v>
      </c>
      <c r="P491" s="8">
        <f>D491-F491/2</f>
        <v>138465.03750000091</v>
      </c>
      <c r="Q491" s="8">
        <f>D491+F491/2</f>
        <v>138465.03750000091</v>
      </c>
      <c r="R491" s="9">
        <f>J491*$AB$7+K491*$AC$7</f>
        <v>2095.7180059346956</v>
      </c>
      <c r="S491" s="9">
        <f>K491*$AB$7-J491*$AC$7+$Z$8</f>
        <v>-46499.105616842928</v>
      </c>
      <c r="T491" s="9">
        <f>L491*$AB$7+M491*$AC$7</f>
        <v>2095.7180059346956</v>
      </c>
      <c r="U491" s="9">
        <f>M491*$AB$7-L491*$AC$7+$Z$8</f>
        <v>-46499.105616842928</v>
      </c>
      <c r="V491" s="9">
        <f>N491+$Z$7</f>
        <v>-176.99999999999989</v>
      </c>
      <c r="W491" s="9">
        <f>O491+$Z$7</f>
        <v>-176.99999999999989</v>
      </c>
    </row>
    <row r="492" spans="1:23" x14ac:dyDescent="0.25">
      <c r="A492" t="s">
        <v>54</v>
      </c>
      <c r="B492" t="s">
        <v>602</v>
      </c>
      <c r="C492" t="s">
        <v>57</v>
      </c>
      <c r="D492" s="6">
        <v>138760.0450000001</v>
      </c>
      <c r="E492" s="7">
        <f>D492+$Y$10</f>
        <v>132505.0450000001</v>
      </c>
      <c r="F492" s="8">
        <v>185</v>
      </c>
      <c r="G492" s="8">
        <v>-1</v>
      </c>
      <c r="H492" s="8">
        <v>92.502348164140045</v>
      </c>
      <c r="I492" s="8">
        <v>92.502348164140045</v>
      </c>
      <c r="J492" s="8">
        <v>11521.14284896941</v>
      </c>
      <c r="K492" s="8">
        <v>-45096.247313658561</v>
      </c>
      <c r="L492" s="8">
        <v>11340.713938527681</v>
      </c>
      <c r="M492" s="8">
        <v>-45137.107312329201</v>
      </c>
      <c r="N492" s="8">
        <v>-166.74</v>
      </c>
      <c r="O492" s="8">
        <v>-167.74</v>
      </c>
      <c r="P492" s="8">
        <f>D492-F492/2</f>
        <v>138667.5450000001</v>
      </c>
      <c r="Q492" s="8">
        <f>D492+F492/2</f>
        <v>138852.5450000001</v>
      </c>
      <c r="R492" s="9">
        <f>J492*$AB$7+K492*$AC$7</f>
        <v>1893.3412069122824</v>
      </c>
      <c r="S492" s="9">
        <f>K492*$AB$7-J492*$AC$7+$Z$8</f>
        <v>-46506.166401835617</v>
      </c>
      <c r="T492" s="9">
        <f>L492*$AB$7+M492*$AC$7</f>
        <v>1708.359829650266</v>
      </c>
      <c r="U492" s="9">
        <f>M492*$AB$7-L492*$AC$7+$Z$8</f>
        <v>-46508.620231658948</v>
      </c>
      <c r="V492" s="9">
        <f>N492+$Z$7</f>
        <v>-178.74</v>
      </c>
      <c r="W492" s="9">
        <f>O492+$Z$7</f>
        <v>-179.74</v>
      </c>
    </row>
    <row r="493" spans="1:23" x14ac:dyDescent="0.25">
      <c r="A493" t="s">
        <v>37</v>
      </c>
      <c r="B493" t="s">
        <v>603</v>
      </c>
      <c r="C493" t="s">
        <v>1787</v>
      </c>
      <c r="D493" s="6">
        <v>138992.5450000001</v>
      </c>
      <c r="E493" s="7">
        <f>D493+$Y$10</f>
        <v>132737.5450000001</v>
      </c>
      <c r="F493" s="8">
        <v>220</v>
      </c>
      <c r="G493" s="8">
        <v>0</v>
      </c>
      <c r="H493" s="8">
        <v>110</v>
      </c>
      <c r="I493" s="8">
        <v>110</v>
      </c>
      <c r="J493" s="8">
        <v>11311.398116740011</v>
      </c>
      <c r="K493" s="8">
        <v>-45143.477759167028</v>
      </c>
      <c r="L493" s="8">
        <v>11096.415423630429</v>
      </c>
      <c r="M493" s="8">
        <v>-45190.194369311081</v>
      </c>
      <c r="N493" s="8">
        <v>-167.74</v>
      </c>
      <c r="O493" s="8">
        <v>-167.74</v>
      </c>
      <c r="P493" s="8">
        <f>D493-F493/2</f>
        <v>138882.5450000001</v>
      </c>
      <c r="Q493" s="8">
        <f>D493+F493/2</f>
        <v>139102.5450000001</v>
      </c>
      <c r="R493" s="9">
        <f>J493*$AB$7+K493*$AC$7</f>
        <v>1678.3601385317997</v>
      </c>
      <c r="S493" s="9">
        <f>K493*$AB$7-J493*$AC$7+$Z$8</f>
        <v>-46508.756366873378</v>
      </c>
      <c r="T493" s="9">
        <f>L493*$AB$7+M493*$AC$7</f>
        <v>1458.3624036630463</v>
      </c>
      <c r="U493" s="9">
        <f>M493*$AB$7-L493*$AC$7+$Z$8</f>
        <v>-46509.754691779235</v>
      </c>
      <c r="V493" s="9">
        <f>N493+$Z$7</f>
        <v>-179.74</v>
      </c>
      <c r="W493" s="9">
        <f>O493+$Z$7</f>
        <v>-179.74</v>
      </c>
    </row>
    <row r="494" spans="1:23" x14ac:dyDescent="0.25">
      <c r="A494" t="s">
        <v>54</v>
      </c>
      <c r="B494" t="s">
        <v>604</v>
      </c>
      <c r="C494" t="s">
        <v>198</v>
      </c>
      <c r="D494" s="6">
        <v>139352.54500000001</v>
      </c>
      <c r="E494" s="7">
        <f>D494+$Y$10</f>
        <v>133097.54500000001</v>
      </c>
      <c r="F494" s="8">
        <v>140</v>
      </c>
      <c r="G494" s="8">
        <v>0.24</v>
      </c>
      <c r="H494" s="8">
        <v>70.000102351632648</v>
      </c>
      <c r="I494" s="8">
        <v>70.000102351632648</v>
      </c>
      <c r="J494" s="8">
        <v>10920.52049290441</v>
      </c>
      <c r="K494" s="8">
        <v>-45228.417050338037</v>
      </c>
      <c r="L494" s="8">
        <v>10783.77598829188</v>
      </c>
      <c r="M494" s="8">
        <v>-45258.432243155781</v>
      </c>
      <c r="N494" s="8">
        <v>-167.74</v>
      </c>
      <c r="O494" s="8">
        <v>-167.5</v>
      </c>
      <c r="P494" s="8">
        <f>D494-F494/2</f>
        <v>139282.54500000001</v>
      </c>
      <c r="Q494" s="8">
        <f>D494+F494/2</f>
        <v>139422.54500000001</v>
      </c>
      <c r="R494" s="9">
        <f>J494*$AB$7+K494*$AC$7</f>
        <v>1278.364256952249</v>
      </c>
      <c r="S494" s="9">
        <f>K494*$AB$7-J494*$AC$7+$Z$8</f>
        <v>-46510.571503065847</v>
      </c>
      <c r="T494" s="9">
        <f>L494*$AB$7+M494*$AC$7</f>
        <v>1138.3674383630114</v>
      </c>
      <c r="U494" s="9">
        <f>M494*$AB$7-L494*$AC$7+$Z$8</f>
        <v>-46511.500010742064</v>
      </c>
      <c r="V494" s="9">
        <f>N494+$Z$7</f>
        <v>-179.74</v>
      </c>
      <c r="W494" s="9">
        <f>O494+$Z$7</f>
        <v>-179.5</v>
      </c>
    </row>
    <row r="495" spans="1:23" x14ac:dyDescent="0.25">
      <c r="A495" t="s">
        <v>37</v>
      </c>
      <c r="B495" t="s">
        <v>605</v>
      </c>
      <c r="C495" t="s">
        <v>1792</v>
      </c>
      <c r="D495" s="6">
        <v>139552.54500000001</v>
      </c>
      <c r="E495" s="7">
        <f>D495+$Y$10</f>
        <v>133297.54500000001</v>
      </c>
      <c r="F495" s="8">
        <v>220</v>
      </c>
      <c r="G495" s="8">
        <v>0</v>
      </c>
      <c r="H495" s="8">
        <v>110</v>
      </c>
      <c r="I495" s="8">
        <v>110</v>
      </c>
      <c r="J495" s="8">
        <v>10764.250068149489</v>
      </c>
      <c r="K495" s="8">
        <v>-45262.761035434552</v>
      </c>
      <c r="L495" s="8">
        <v>10549.464946583101</v>
      </c>
      <c r="M495" s="8">
        <v>-45310.377750500928</v>
      </c>
      <c r="N495" s="8">
        <v>-167.5</v>
      </c>
      <c r="O495" s="8">
        <v>-167.5</v>
      </c>
      <c r="P495" s="8">
        <f>D495-F495/2</f>
        <v>139442.54500000001</v>
      </c>
      <c r="Q495" s="8">
        <f>D495+F495/2</f>
        <v>139662.54500000001</v>
      </c>
      <c r="R495" s="9">
        <f>J495*$AB$7+K495*$AC$7</f>
        <v>1118.3681999017335</v>
      </c>
      <c r="S495" s="9">
        <f>K495*$AB$7-J495*$AC$7+$Z$8</f>
        <v>-46511.674541452034</v>
      </c>
      <c r="T495" s="9">
        <f>L495*$AB$7+M495*$AC$7</f>
        <v>898.37657682761346</v>
      </c>
      <c r="U495" s="9">
        <f>M495*$AB$7-L495*$AC$7+$Z$8</f>
        <v>-46513.594379261674</v>
      </c>
      <c r="V495" s="9">
        <f>N495+$Z$7</f>
        <v>-179.5</v>
      </c>
      <c r="W495" s="9">
        <f>O495+$Z$7</f>
        <v>-179.5</v>
      </c>
    </row>
    <row r="496" spans="1:23" x14ac:dyDescent="0.25">
      <c r="A496" t="s">
        <v>54</v>
      </c>
      <c r="B496" t="s">
        <v>606</v>
      </c>
      <c r="C496" t="s">
        <v>197</v>
      </c>
      <c r="D496" s="6">
        <v>139742.54500000001</v>
      </c>
      <c r="E496" s="7">
        <f>D496+$Y$10</f>
        <v>133487.54500000001</v>
      </c>
      <c r="F496" s="8">
        <v>140</v>
      </c>
      <c r="G496" s="8">
        <v>0.24</v>
      </c>
      <c r="H496" s="8">
        <v>70.000102351632648</v>
      </c>
      <c r="I496" s="8">
        <v>70.000102351632648</v>
      </c>
      <c r="J496" s="8">
        <v>10539.7019865119</v>
      </c>
      <c r="K496" s="8">
        <v>-45312.54214664032</v>
      </c>
      <c r="L496" s="8">
        <v>10403.084408532661</v>
      </c>
      <c r="M496" s="8">
        <v>-45343.129868502147</v>
      </c>
      <c r="N496" s="8">
        <v>-167.5</v>
      </c>
      <c r="O496" s="8">
        <v>-167.26</v>
      </c>
      <c r="P496" s="8">
        <f>D496-F496/2</f>
        <v>139672.54500000001</v>
      </c>
      <c r="Q496" s="8">
        <f>D496+F496/2</f>
        <v>139812.54500000001</v>
      </c>
      <c r="R496" s="9">
        <f>J496*$AB$7+K496*$AC$7</f>
        <v>888.3769575969709</v>
      </c>
      <c r="S496" s="9">
        <f>K496*$AB$7-J496*$AC$7+$Z$8</f>
        <v>-46513.681644616663</v>
      </c>
      <c r="T496" s="9">
        <f>L496*$AB$7+M496*$AC$7</f>
        <v>748.385256507956</v>
      </c>
      <c r="U496" s="9">
        <f>M496*$AB$7-L496*$AC$7+$Z$8</f>
        <v>-46515.196559734628</v>
      </c>
      <c r="V496" s="9">
        <f>N496+$Z$7</f>
        <v>-179.5</v>
      </c>
      <c r="W496" s="9">
        <f>O496+$Z$7</f>
        <v>-179.26</v>
      </c>
    </row>
    <row r="497" spans="1:23" x14ac:dyDescent="0.25">
      <c r="A497" t="s">
        <v>41</v>
      </c>
      <c r="B497" t="s">
        <v>607</v>
      </c>
      <c r="C497" t="s">
        <v>46</v>
      </c>
      <c r="D497" s="6">
        <v>139847.54500000001</v>
      </c>
      <c r="E497" s="7">
        <f>D497+$Y$10</f>
        <v>133592.54500000001</v>
      </c>
      <c r="F497" s="8">
        <v>25</v>
      </c>
      <c r="G497" s="8">
        <v>0</v>
      </c>
      <c r="H497" s="8">
        <v>12.5</v>
      </c>
      <c r="I497" s="8">
        <v>12.5</v>
      </c>
      <c r="J497" s="8">
        <v>10381.13833997867</v>
      </c>
      <c r="K497" s="8">
        <v>-45348.091730554181</v>
      </c>
      <c r="L497" s="8">
        <v>10356.753819363121</v>
      </c>
      <c r="M497" s="8">
        <v>-45353.604910611997</v>
      </c>
      <c r="N497" s="8">
        <v>-167.26</v>
      </c>
      <c r="O497" s="8">
        <v>-167.26</v>
      </c>
      <c r="P497" s="8">
        <f>D497-F497/2</f>
        <v>139835.04500000001</v>
      </c>
      <c r="Q497" s="8">
        <f>D497+F497/2</f>
        <v>139860.04500000001</v>
      </c>
      <c r="R497" s="9">
        <f>J497*$AB$7+K497*$AC$7</f>
        <v>725.88713307748912</v>
      </c>
      <c r="S497" s="9">
        <f>K497*$AB$7-J497*$AC$7+$Z$8</f>
        <v>-46515.487148976143</v>
      </c>
      <c r="T497" s="9">
        <f>L497*$AB$7+M497*$AC$7</f>
        <v>700.88921815474168</v>
      </c>
      <c r="U497" s="9">
        <f>M497*$AB$7-L497*$AC$7+$Z$8</f>
        <v>-46515.810025911145</v>
      </c>
      <c r="V497" s="9">
        <f>N497+$Z$7</f>
        <v>-179.26</v>
      </c>
      <c r="W497" s="9">
        <f>O497+$Z$7</f>
        <v>-179.26</v>
      </c>
    </row>
    <row r="498" spans="1:23" x14ac:dyDescent="0.25">
      <c r="A498" t="s">
        <v>37</v>
      </c>
      <c r="B498" t="s">
        <v>1829</v>
      </c>
      <c r="C498" t="s">
        <v>1815</v>
      </c>
      <c r="D498" s="6">
        <v>139917.54500000001</v>
      </c>
      <c r="E498" s="7">
        <f>D498+$Y$10</f>
        <v>133662.54500000001</v>
      </c>
      <c r="F498" s="8">
        <v>115</v>
      </c>
      <c r="G498" s="8">
        <v>0</v>
      </c>
      <c r="H498" s="8">
        <v>57.499999999999993</v>
      </c>
      <c r="I498" s="8">
        <v>57.499999999999993</v>
      </c>
      <c r="J498" s="8">
        <v>10356.753819363121</v>
      </c>
      <c r="K498" s="8">
        <v>-45353.604910611997</v>
      </c>
      <c r="L498" s="8">
        <v>10244.5850245316</v>
      </c>
      <c r="M498" s="8">
        <v>-45378.965538877957</v>
      </c>
      <c r="N498" s="8">
        <v>-167.26</v>
      </c>
      <c r="O498" s="8">
        <v>-167.26</v>
      </c>
      <c r="P498" s="8">
        <f>D498-F498/2</f>
        <v>139860.04500000001</v>
      </c>
      <c r="Q498" s="8">
        <f>D498+F498/2</f>
        <v>139975.04500000001</v>
      </c>
      <c r="R498" s="9">
        <f>J498*$AB$7+K498*$AC$7</f>
        <v>700.88921815474168</v>
      </c>
      <c r="S498" s="9">
        <f>K498*$AB$7-J498*$AC$7+$Z$8</f>
        <v>-46515.810025911145</v>
      </c>
      <c r="T498" s="9">
        <f>L498*$AB$7+M498*$AC$7</f>
        <v>585.89880951011037</v>
      </c>
      <c r="U498" s="9">
        <f>M498*$AB$7-L498*$AC$7+$Z$8</f>
        <v>-46517.295259812185</v>
      </c>
      <c r="V498" s="9">
        <f>N498+$Z$7</f>
        <v>-179.26</v>
      </c>
      <c r="W498" s="9">
        <f>O498+$Z$7</f>
        <v>-179.26</v>
      </c>
    </row>
    <row r="499" spans="1:23" x14ac:dyDescent="0.25">
      <c r="A499" t="s">
        <v>37</v>
      </c>
      <c r="B499" t="s">
        <v>608</v>
      </c>
      <c r="C499" t="s">
        <v>1791</v>
      </c>
      <c r="D499" s="6">
        <v>140102.54500000001</v>
      </c>
      <c r="E499" s="7">
        <f>D499+$Y$10</f>
        <v>133847.54500000001</v>
      </c>
      <c r="F499" s="8">
        <v>220</v>
      </c>
      <c r="G499" s="8">
        <v>0</v>
      </c>
      <c r="H499" s="8">
        <v>110</v>
      </c>
      <c r="I499" s="8">
        <v>110</v>
      </c>
      <c r="J499" s="8">
        <v>10227.515860100721</v>
      </c>
      <c r="K499" s="8">
        <v>-45382.824764918427</v>
      </c>
      <c r="L499" s="8">
        <v>10012.932078683891</v>
      </c>
      <c r="M499" s="8">
        <v>-45431.340749427232</v>
      </c>
      <c r="N499" s="8">
        <v>-167.26</v>
      </c>
      <c r="O499" s="8">
        <v>-167.26</v>
      </c>
      <c r="P499" s="8">
        <f>D499-F499/2</f>
        <v>139992.54500000001</v>
      </c>
      <c r="Q499" s="8">
        <f>D499+F499/2</f>
        <v>140212.54500000001</v>
      </c>
      <c r="R499" s="9">
        <f>J499*$AB$7+K499*$AC$7</f>
        <v>568.40026906419371</v>
      </c>
      <c r="S499" s="9">
        <f>K499*$AB$7-J499*$AC$7+$Z$8</f>
        <v>-46517.521273666687</v>
      </c>
      <c r="T499" s="9">
        <f>L499*$AB$7+M499*$AC$7</f>
        <v>348.41861774402059</v>
      </c>
      <c r="U499" s="9">
        <f>M499*$AB$7-L499*$AC$7+$Z$8</f>
        <v>-46520.362590694778</v>
      </c>
      <c r="V499" s="9">
        <f>N499+$Z$7</f>
        <v>-179.26</v>
      </c>
      <c r="W499" s="9">
        <f>O499+$Z$7</f>
        <v>-179.26</v>
      </c>
    </row>
    <row r="500" spans="1:23" x14ac:dyDescent="0.25">
      <c r="A500" t="s">
        <v>37</v>
      </c>
      <c r="B500" t="s">
        <v>1730</v>
      </c>
      <c r="C500" t="s">
        <v>1701</v>
      </c>
      <c r="D500" s="6">
        <v>140630.04500000001</v>
      </c>
      <c r="E500" s="7">
        <f>D500+$Y$10</f>
        <v>134375.04500000001</v>
      </c>
      <c r="F500" s="8">
        <v>775.00000000000011</v>
      </c>
      <c r="G500" s="8">
        <v>-5.48</v>
      </c>
      <c r="H500" s="8">
        <v>387.76848365843779</v>
      </c>
      <c r="I500" s="8">
        <v>387.76848365843779</v>
      </c>
      <c r="J500" s="8">
        <v>9983.6706539452371</v>
      </c>
      <c r="K500" s="8">
        <v>-45437.956565496599</v>
      </c>
      <c r="L500" s="8">
        <v>9220.7890022721422</v>
      </c>
      <c r="M500" s="8">
        <v>-45572.473183773996</v>
      </c>
      <c r="N500" s="8">
        <v>-167.26</v>
      </c>
      <c r="O500" s="8">
        <v>-172.74</v>
      </c>
      <c r="P500" s="8">
        <f>D500-F500/2</f>
        <v>140242.54500000001</v>
      </c>
      <c r="Q500" s="8">
        <f>D500+F500/2</f>
        <v>141017.54500000001</v>
      </c>
      <c r="R500" s="9">
        <f>J500*$AB$7+K500*$AC$7</f>
        <v>318.42111983673021</v>
      </c>
      <c r="S500" s="9">
        <f>K500*$AB$7-J500*$AC$7+$Z$8</f>
        <v>-46520.750043016771</v>
      </c>
      <c r="T500" s="9">
        <f>L500*$AB$7+M500*$AC$7</f>
        <v>-455.7573149402906</v>
      </c>
      <c r="U500" s="9">
        <f>M500*$AB$7-L500*$AC$7+$Z$8</f>
        <v>-46493.715136350431</v>
      </c>
      <c r="V500" s="9">
        <f>N500+$Z$7</f>
        <v>-179.26</v>
      </c>
      <c r="W500" s="9">
        <f>O500+$Z$7</f>
        <v>-184.74</v>
      </c>
    </row>
    <row r="501" spans="1:23" x14ac:dyDescent="0.25">
      <c r="A501" t="s">
        <v>50</v>
      </c>
      <c r="B501" t="s">
        <v>1110</v>
      </c>
      <c r="C501" t="s">
        <v>1080</v>
      </c>
      <c r="D501" s="6">
        <v>140630.04500000089</v>
      </c>
      <c r="E501" s="7">
        <f>D501+$Y$10</f>
        <v>134375.04500000089</v>
      </c>
      <c r="F501" s="8">
        <v>0</v>
      </c>
      <c r="G501" s="8">
        <v>0</v>
      </c>
      <c r="H501" s="8">
        <v>0</v>
      </c>
      <c r="I501" s="8">
        <v>0</v>
      </c>
      <c r="J501" s="8">
        <v>9604.0193260340839</v>
      </c>
      <c r="K501" s="8">
        <v>-45515.363621685552</v>
      </c>
      <c r="L501" s="8">
        <v>9604.0193260340839</v>
      </c>
      <c r="M501" s="8">
        <v>-45515.363621685552</v>
      </c>
      <c r="N501" s="8">
        <v>-169.9999999999998</v>
      </c>
      <c r="O501" s="8">
        <v>-169.9999999999998</v>
      </c>
      <c r="P501" s="8">
        <f>D501-F501/2</f>
        <v>140630.04500000089</v>
      </c>
      <c r="Q501" s="8">
        <f>D501+F501/2</f>
        <v>140630.04500000089</v>
      </c>
      <c r="R501" s="9">
        <f>J501*$AB$7+K501*$AC$7</f>
        <v>-69.027747608435675</v>
      </c>
      <c r="S501" s="9">
        <f>K501*$AB$7-J501*$AC$7+$Z$8</f>
        <v>-46517.531619800648</v>
      </c>
      <c r="T501" s="9">
        <f>L501*$AB$7+M501*$AC$7</f>
        <v>-69.027747608435675</v>
      </c>
      <c r="U501" s="9">
        <f>M501*$AB$7-L501*$AC$7+$Z$8</f>
        <v>-46517.531619800648</v>
      </c>
      <c r="V501" s="9">
        <f>N501+$Z$7</f>
        <v>-181.9999999999998</v>
      </c>
      <c r="W501" s="9">
        <f>O501+$Z$7</f>
        <v>-181.9999999999998</v>
      </c>
    </row>
    <row r="502" spans="1:23" x14ac:dyDescent="0.25">
      <c r="A502" t="s">
        <v>37</v>
      </c>
      <c r="B502" t="s">
        <v>609</v>
      </c>
      <c r="C502" t="s">
        <v>1787</v>
      </c>
      <c r="D502" s="6">
        <v>141157.54500000001</v>
      </c>
      <c r="E502" s="7">
        <f>D502+$Y$10</f>
        <v>134902.54500000001</v>
      </c>
      <c r="F502" s="8">
        <v>220</v>
      </c>
      <c r="G502" s="8">
        <v>0</v>
      </c>
      <c r="H502" s="8">
        <v>110</v>
      </c>
      <c r="I502" s="8">
        <v>110</v>
      </c>
      <c r="J502" s="8">
        <v>9191.0295150112779</v>
      </c>
      <c r="K502" s="8">
        <v>-45576.264346916163</v>
      </c>
      <c r="L502" s="8">
        <v>8972.7932750982709</v>
      </c>
      <c r="M502" s="8">
        <v>-45604.066209958633</v>
      </c>
      <c r="N502" s="8">
        <v>-172.74</v>
      </c>
      <c r="O502" s="8">
        <v>-172.74</v>
      </c>
      <c r="P502" s="8">
        <f>D502-F502/2</f>
        <v>141047.54500000001</v>
      </c>
      <c r="Q502" s="8">
        <f>D502+F502/2</f>
        <v>141267.54500000001</v>
      </c>
      <c r="R502" s="9">
        <f>J502*$AB$7+K502*$AC$7</f>
        <v>-485.65471314262504</v>
      </c>
      <c r="S502" s="9">
        <f>K502*$AB$7-J502*$AC$7+$Z$8</f>
        <v>-46491.236108167657</v>
      </c>
      <c r="T502" s="9">
        <f>L502*$AB$7+M502*$AC$7</f>
        <v>-704.90229995974551</v>
      </c>
      <c r="U502" s="9">
        <f>M502*$AB$7-L502*$AC$7+$Z$8</f>
        <v>-46473.056568160559</v>
      </c>
      <c r="V502" s="9">
        <f>N502+$Z$7</f>
        <v>-184.74</v>
      </c>
      <c r="W502" s="9">
        <f>O502+$Z$7</f>
        <v>-184.74</v>
      </c>
    </row>
    <row r="503" spans="1:23" x14ac:dyDescent="0.25">
      <c r="A503" t="s">
        <v>54</v>
      </c>
      <c r="B503" t="s">
        <v>610</v>
      </c>
      <c r="C503" t="s">
        <v>198</v>
      </c>
      <c r="D503" s="6">
        <v>141517.54500000001</v>
      </c>
      <c r="E503" s="7">
        <f>D503+$Y$10</f>
        <v>135262.54500000001</v>
      </c>
      <c r="F503" s="8">
        <v>140</v>
      </c>
      <c r="G503" s="8">
        <v>0.24</v>
      </c>
      <c r="H503" s="8">
        <v>70.000102351632648</v>
      </c>
      <c r="I503" s="8">
        <v>70.000102351632648</v>
      </c>
      <c r="J503" s="8">
        <v>8794.2363515330835</v>
      </c>
      <c r="K503" s="8">
        <v>-45626.813188811568</v>
      </c>
      <c r="L503" s="8">
        <v>8655.3962046211618</v>
      </c>
      <c r="M503" s="8">
        <v>-45644.796095892641</v>
      </c>
      <c r="N503" s="8">
        <v>-172.74</v>
      </c>
      <c r="O503" s="8">
        <v>-172.49999999999989</v>
      </c>
      <c r="P503" s="8">
        <f>D503-F503/2</f>
        <v>141447.54500000001</v>
      </c>
      <c r="Q503" s="8">
        <f>D503+F503/2</f>
        <v>141587.54500000001</v>
      </c>
      <c r="R503" s="9">
        <f>J503*$AB$7+K503*$AC$7</f>
        <v>-884.28668917375217</v>
      </c>
      <c r="S503" s="9">
        <f>K503*$AB$7-J503*$AC$7+$Z$8</f>
        <v>-46458.182399063844</v>
      </c>
      <c r="T503" s="9">
        <f>L503*$AB$7+M503*$AC$7</f>
        <v>-1023.831702378222</v>
      </c>
      <c r="U503" s="9">
        <f>M503*$AB$7-L503*$AC$7+$Z$8</f>
        <v>-46446.90584678157</v>
      </c>
      <c r="V503" s="9">
        <f>N503+$Z$7</f>
        <v>-184.74</v>
      </c>
      <c r="W503" s="9">
        <f>O503+$Z$7</f>
        <v>-184.49999999999989</v>
      </c>
    </row>
    <row r="504" spans="1:23" x14ac:dyDescent="0.25">
      <c r="A504" t="s">
        <v>37</v>
      </c>
      <c r="B504" t="s">
        <v>611</v>
      </c>
      <c r="C504" t="s">
        <v>1792</v>
      </c>
      <c r="D504" s="6">
        <v>141717.54500000001</v>
      </c>
      <c r="E504" s="7">
        <f>D504+$Y$10</f>
        <v>135462.54500000001</v>
      </c>
      <c r="F504" s="8">
        <v>220</v>
      </c>
      <c r="G504" s="8">
        <v>0</v>
      </c>
      <c r="H504" s="8">
        <v>110</v>
      </c>
      <c r="I504" s="8">
        <v>110</v>
      </c>
      <c r="J504" s="8">
        <v>8635.5673073936869</v>
      </c>
      <c r="K504" s="8">
        <v>-45647.406619737041</v>
      </c>
      <c r="L504" s="8">
        <v>8417.4494378914478</v>
      </c>
      <c r="M504" s="8">
        <v>-45676.122382025453</v>
      </c>
      <c r="N504" s="8">
        <v>-172.49999999999989</v>
      </c>
      <c r="O504" s="8">
        <v>-172.49999999999989</v>
      </c>
      <c r="P504" s="8">
        <f>D504-F504/2</f>
        <v>141607.54500000001</v>
      </c>
      <c r="Q504" s="8">
        <f>D504+F504/2</f>
        <v>141827.54500000001</v>
      </c>
      <c r="R504" s="9">
        <f>J504*$AB$7+K504*$AC$7</f>
        <v>-1043.7700490528841</v>
      </c>
      <c r="S504" s="9">
        <f>K504*$AB$7-J504*$AC$7+$Z$8</f>
        <v>-46445.336664867013</v>
      </c>
      <c r="T504" s="9">
        <f>L504*$AB$7+M504*$AC$7</f>
        <v>-1263.0918624741716</v>
      </c>
      <c r="U504" s="9">
        <f>M504*$AB$7-L504*$AC$7+$Z$8</f>
        <v>-46428.075663806885</v>
      </c>
      <c r="V504" s="9">
        <f>N504+$Z$7</f>
        <v>-184.49999999999989</v>
      </c>
      <c r="W504" s="9">
        <f>O504+$Z$7</f>
        <v>-184.49999999999989</v>
      </c>
    </row>
    <row r="505" spans="1:23" x14ac:dyDescent="0.25">
      <c r="A505" t="s">
        <v>54</v>
      </c>
      <c r="B505" t="s">
        <v>612</v>
      </c>
      <c r="C505" t="s">
        <v>197</v>
      </c>
      <c r="D505" s="6">
        <v>141907.54500000001</v>
      </c>
      <c r="E505" s="7">
        <f>D505+$Y$10</f>
        <v>135652.54500000001</v>
      </c>
      <c r="F505" s="8">
        <v>140</v>
      </c>
      <c r="G505" s="8">
        <v>0.24</v>
      </c>
      <c r="H505" s="8">
        <v>70.000102351632648</v>
      </c>
      <c r="I505" s="8">
        <v>70.000102351632648</v>
      </c>
      <c r="J505" s="8">
        <v>8407.5349892777103</v>
      </c>
      <c r="K505" s="8">
        <v>-45677.427643947653</v>
      </c>
      <c r="L505" s="8">
        <v>8268.7713868108294</v>
      </c>
      <c r="M505" s="8">
        <v>-45695.991963811932</v>
      </c>
      <c r="N505" s="8">
        <v>-172.49999999999989</v>
      </c>
      <c r="O505" s="8">
        <v>-172.25999999999991</v>
      </c>
      <c r="P505" s="8">
        <f>D505-F505/2</f>
        <v>141837.54500000001</v>
      </c>
      <c r="Q505" s="8">
        <f>D505+F505/2</f>
        <v>141977.54500000001</v>
      </c>
      <c r="R505" s="9">
        <f>J505*$AB$7+K505*$AC$7</f>
        <v>-1273.0610358115027</v>
      </c>
      <c r="S505" s="9">
        <f>K505*$AB$7-J505*$AC$7+$Z$8</f>
        <v>-46427.291072849606</v>
      </c>
      <c r="T505" s="9">
        <f>L505*$AB$7+M505*$AC$7</f>
        <v>-1412.6520597655262</v>
      </c>
      <c r="U505" s="9">
        <f>M505*$AB$7-L505*$AC$7+$Z$8</f>
        <v>-46416.599142571256</v>
      </c>
      <c r="V505" s="9">
        <f>N505+$Z$7</f>
        <v>-184.49999999999989</v>
      </c>
      <c r="W505" s="9">
        <f>O505+$Z$7</f>
        <v>-184.25999999999991</v>
      </c>
    </row>
    <row r="506" spans="1:23" x14ac:dyDescent="0.25">
      <c r="A506" t="s">
        <v>41</v>
      </c>
      <c r="B506" t="s">
        <v>613</v>
      </c>
      <c r="C506" t="s">
        <v>46</v>
      </c>
      <c r="D506" s="6">
        <v>142012.54500000001</v>
      </c>
      <c r="E506" s="7">
        <f>D506+$Y$10</f>
        <v>135757.54500000001</v>
      </c>
      <c r="F506" s="8">
        <v>25</v>
      </c>
      <c r="G506" s="8">
        <v>0</v>
      </c>
      <c r="H506" s="8">
        <v>12.5</v>
      </c>
      <c r="I506" s="8">
        <v>12.5</v>
      </c>
      <c r="J506" s="8">
        <v>8246.4763749008271</v>
      </c>
      <c r="K506" s="8">
        <v>-45699.022218575607</v>
      </c>
      <c r="L506" s="8">
        <v>8221.7041394452681</v>
      </c>
      <c r="M506" s="8">
        <v>-45702.38916831305</v>
      </c>
      <c r="N506" s="8">
        <v>-172.25999999999991</v>
      </c>
      <c r="O506" s="8">
        <v>-172.25999999999991</v>
      </c>
      <c r="P506" s="8">
        <f>D506-F506/2</f>
        <v>142000.04500000001</v>
      </c>
      <c r="Q506" s="8">
        <f>D506+F506/2</f>
        <v>142025.04500000001</v>
      </c>
      <c r="R506" s="9">
        <f>J506*$AB$7+K506*$AC$7</f>
        <v>-1435.0898975651498</v>
      </c>
      <c r="S506" s="9">
        <f>K506*$AB$7-J506*$AC$7+$Z$8</f>
        <v>-46414.927785374945</v>
      </c>
      <c r="T506" s="9">
        <f>L506*$AB$7+M506*$AC$7</f>
        <v>-1460.0208284536293</v>
      </c>
      <c r="U506" s="9">
        <f>M506*$AB$7-L506*$AC$7+$Z$8</f>
        <v>-46413.070721823518</v>
      </c>
      <c r="V506" s="9">
        <f>N506+$Z$7</f>
        <v>-184.25999999999991</v>
      </c>
      <c r="W506" s="9">
        <f>O506+$Z$7</f>
        <v>-184.25999999999991</v>
      </c>
    </row>
    <row r="507" spans="1:23" x14ac:dyDescent="0.25">
      <c r="A507" t="s">
        <v>37</v>
      </c>
      <c r="B507" t="s">
        <v>1828</v>
      </c>
      <c r="C507" t="s">
        <v>1815</v>
      </c>
      <c r="D507" s="6">
        <v>142082.54500000001</v>
      </c>
      <c r="E507" s="7">
        <f>D507+$Y$10</f>
        <v>135827.54500000001</v>
      </c>
      <c r="F507" s="8">
        <v>115</v>
      </c>
      <c r="G507" s="8">
        <v>0</v>
      </c>
      <c r="H507" s="8">
        <v>57.499999999999993</v>
      </c>
      <c r="I507" s="8">
        <v>57.499999999999993</v>
      </c>
      <c r="J507" s="8">
        <v>8221.7041394452681</v>
      </c>
      <c r="K507" s="8">
        <v>-45702.38916831305</v>
      </c>
      <c r="L507" s="8">
        <v>8107.7518563496997</v>
      </c>
      <c r="M507" s="8">
        <v>-45717.877137105228</v>
      </c>
      <c r="N507" s="8">
        <v>-172.25999999999991</v>
      </c>
      <c r="O507" s="8">
        <v>-172.25999999999991</v>
      </c>
      <c r="P507" s="8">
        <f>D507-F507/2</f>
        <v>142025.04500000001</v>
      </c>
      <c r="Q507" s="8">
        <f>D507+F507/2</f>
        <v>142140.04500000001</v>
      </c>
      <c r="R507" s="9">
        <f>J507*$AB$7+K507*$AC$7</f>
        <v>-1460.0208284536293</v>
      </c>
      <c r="S507" s="9">
        <f>K507*$AB$7-J507*$AC$7+$Z$8</f>
        <v>-46413.070721823518</v>
      </c>
      <c r="T507" s="9">
        <f>L507*$AB$7+M507*$AC$7</f>
        <v>-1574.7031105406131</v>
      </c>
      <c r="U507" s="9">
        <f>M507*$AB$7-L507*$AC$7+$Z$8</f>
        <v>-46404.528229486881</v>
      </c>
      <c r="V507" s="9">
        <f>N507+$Z$7</f>
        <v>-184.25999999999991</v>
      </c>
      <c r="W507" s="9">
        <f>O507+$Z$7</f>
        <v>-184.25999999999991</v>
      </c>
    </row>
    <row r="508" spans="1:23" x14ac:dyDescent="0.25">
      <c r="A508" t="s">
        <v>37</v>
      </c>
      <c r="B508" t="s">
        <v>614</v>
      </c>
      <c r="C508" t="s">
        <v>1791</v>
      </c>
      <c r="D508" s="6">
        <v>142267.54500000001</v>
      </c>
      <c r="E508" s="7">
        <f>D508+$Y$10</f>
        <v>136012.54500000001</v>
      </c>
      <c r="F508" s="8">
        <v>220</v>
      </c>
      <c r="G508" s="8">
        <v>0</v>
      </c>
      <c r="H508" s="8">
        <v>110</v>
      </c>
      <c r="I508" s="8">
        <v>110</v>
      </c>
      <c r="J508" s="8">
        <v>8090.4112915308087</v>
      </c>
      <c r="K508" s="8">
        <v>-45720.234001921432</v>
      </c>
      <c r="L508" s="8">
        <v>7872.4156195218948</v>
      </c>
      <c r="M508" s="8">
        <v>-45749.863159610803</v>
      </c>
      <c r="N508" s="8">
        <v>-172.25999999999991</v>
      </c>
      <c r="O508" s="8">
        <v>-172.25999999999991</v>
      </c>
      <c r="P508" s="8">
        <f>D508-F508/2</f>
        <v>142157.54500000001</v>
      </c>
      <c r="Q508" s="8">
        <f>D508+F508/2</f>
        <v>142377.54500000001</v>
      </c>
      <c r="R508" s="9">
        <f>J508*$AB$7+K508*$AC$7</f>
        <v>-1592.1547621625468</v>
      </c>
      <c r="S508" s="9">
        <f>K508*$AB$7-J508*$AC$7+$Z$8</f>
        <v>-46403.228285000871</v>
      </c>
      <c r="T508" s="9">
        <f>L508*$AB$7+M508*$AC$7</f>
        <v>-1811.5469539811229</v>
      </c>
      <c r="U508" s="9">
        <f>M508*$AB$7-L508*$AC$7+$Z$8</f>
        <v>-46386.886125748169</v>
      </c>
      <c r="V508" s="9">
        <f>N508+$Z$7</f>
        <v>-184.25999999999991</v>
      </c>
      <c r="W508" s="9">
        <f>O508+$Z$7</f>
        <v>-184.25999999999991</v>
      </c>
    </row>
    <row r="509" spans="1:23" x14ac:dyDescent="0.25">
      <c r="A509" t="s">
        <v>37</v>
      </c>
      <c r="B509" t="s">
        <v>1731</v>
      </c>
      <c r="C509" t="s">
        <v>1704</v>
      </c>
      <c r="D509" s="6">
        <v>142795.04500000001</v>
      </c>
      <c r="E509" s="7">
        <f>D509+$Y$10</f>
        <v>136540.04500000001</v>
      </c>
      <c r="F509" s="8">
        <v>775.00000000000011</v>
      </c>
      <c r="G509" s="8">
        <v>-5.48</v>
      </c>
      <c r="H509" s="8">
        <v>387.76848365843779</v>
      </c>
      <c r="I509" s="8">
        <v>387.76848365843779</v>
      </c>
      <c r="J509" s="8">
        <v>7842.6889369752244</v>
      </c>
      <c r="K509" s="8">
        <v>-45753.903499295717</v>
      </c>
      <c r="L509" s="8">
        <v>7070.9863845291438</v>
      </c>
      <c r="M509" s="8">
        <v>-45821.418724248768</v>
      </c>
      <c r="N509" s="8">
        <v>-172.25999999999991</v>
      </c>
      <c r="O509" s="8">
        <v>-177.7399999999999</v>
      </c>
      <c r="P509" s="8">
        <f>D509-F509/2</f>
        <v>142407.54500000001</v>
      </c>
      <c r="Q509" s="8">
        <f>D509+F509/2</f>
        <v>143182.54500000001</v>
      </c>
      <c r="R509" s="9">
        <f>J509*$AB$7+K509*$AC$7</f>
        <v>-1841.4640710472913</v>
      </c>
      <c r="S509" s="9">
        <f>K509*$AB$7-J509*$AC$7+$Z$8</f>
        <v>-46384.657649486435</v>
      </c>
      <c r="T509" s="9">
        <f>L509*$AB$7+M509*$AC$7</f>
        <v>-2610.3402757785088</v>
      </c>
      <c r="U509" s="9">
        <f>M509*$AB$7-L509*$AC$7+$Z$8</f>
        <v>-46290.251522299819</v>
      </c>
      <c r="V509" s="9">
        <f>N509+$Z$7</f>
        <v>-184.25999999999991</v>
      </c>
      <c r="W509" s="9">
        <f>O509+$Z$7</f>
        <v>-189.7399999999999</v>
      </c>
    </row>
    <row r="510" spans="1:23" x14ac:dyDescent="0.25">
      <c r="A510" t="s">
        <v>50</v>
      </c>
      <c r="B510" t="s">
        <v>1111</v>
      </c>
      <c r="C510" t="s">
        <v>1080</v>
      </c>
      <c r="D510" s="6">
        <v>142795.045000001</v>
      </c>
      <c r="E510" s="7">
        <f>D510+$Y$10</f>
        <v>136540.045000001</v>
      </c>
      <c r="F510" s="8">
        <v>0</v>
      </c>
      <c r="G510" s="8">
        <v>0</v>
      </c>
      <c r="H510" s="8">
        <v>0</v>
      </c>
      <c r="I510" s="8">
        <v>0</v>
      </c>
      <c r="J510" s="8">
        <v>7457.735827510598</v>
      </c>
      <c r="K510" s="8">
        <v>-45797.927204796841</v>
      </c>
      <c r="L510" s="8">
        <v>7457.735827510598</v>
      </c>
      <c r="M510" s="8">
        <v>-45797.927204796841</v>
      </c>
      <c r="N510" s="8">
        <v>-174.9999999999998</v>
      </c>
      <c r="O510" s="8">
        <v>-174.9999999999998</v>
      </c>
      <c r="P510" s="8">
        <f>D510-F510/2</f>
        <v>142795.045000001</v>
      </c>
      <c r="Q510" s="8">
        <f>D510+F510/2</f>
        <v>142795.045000001</v>
      </c>
      <c r="R510" s="9">
        <f>J510*$AB$7+K510*$AC$7</f>
        <v>-2227.1580745119363</v>
      </c>
      <c r="S510" s="9">
        <f>K510*$AB$7-J510*$AC$7+$Z$8</f>
        <v>-46347.683079523427</v>
      </c>
      <c r="T510" s="9">
        <f>L510*$AB$7+M510*$AC$7</f>
        <v>-2227.1580745119363</v>
      </c>
      <c r="U510" s="9">
        <f>M510*$AB$7-L510*$AC$7+$Z$8</f>
        <v>-46347.683079523427</v>
      </c>
      <c r="V510" s="9">
        <f>N510+$Z$7</f>
        <v>-186.9999999999998</v>
      </c>
      <c r="W510" s="9">
        <f>O510+$Z$7</f>
        <v>-186.9999999999998</v>
      </c>
    </row>
    <row r="511" spans="1:23" x14ac:dyDescent="0.25">
      <c r="A511" t="s">
        <v>37</v>
      </c>
      <c r="B511" t="s">
        <v>615</v>
      </c>
      <c r="C511" t="s">
        <v>1787</v>
      </c>
      <c r="D511" s="6">
        <v>143322.54500000001</v>
      </c>
      <c r="E511" s="7">
        <f>D511+$Y$10</f>
        <v>137067.54500000001</v>
      </c>
      <c r="F511" s="8">
        <v>220</v>
      </c>
      <c r="G511" s="8">
        <v>0</v>
      </c>
      <c r="H511" s="8">
        <v>110</v>
      </c>
      <c r="I511" s="8">
        <v>110</v>
      </c>
      <c r="J511" s="8">
        <v>7041.0097194624104</v>
      </c>
      <c r="K511" s="8">
        <v>-45822.601750654583</v>
      </c>
      <c r="L511" s="8">
        <v>6821.1808423063594</v>
      </c>
      <c r="M511" s="8">
        <v>-45831.277277630492</v>
      </c>
      <c r="N511" s="8">
        <v>-177.7399999999999</v>
      </c>
      <c r="O511" s="8">
        <v>-177.7399999999999</v>
      </c>
      <c r="P511" s="8">
        <f>D511-F511/2</f>
        <v>143212.54500000001</v>
      </c>
      <c r="Q511" s="8">
        <f>D511+F511/2</f>
        <v>143432.54500000001</v>
      </c>
      <c r="R511" s="9">
        <f>J511*$AB$7+K511*$AC$7</f>
        <v>-2639.9078438118495</v>
      </c>
      <c r="S511" s="9">
        <f>K511*$AB$7-J511*$AC$7+$Z$8</f>
        <v>-46285.176197621171</v>
      </c>
      <c r="T511" s="9">
        <f>L511*$AB$7+M511*$AC$7</f>
        <v>-2856.7366760563436</v>
      </c>
      <c r="U511" s="9">
        <f>M511*$AB$7-L511*$AC$7+$Z$8</f>
        <v>-46247.957149977679</v>
      </c>
      <c r="V511" s="9">
        <f>N511+$Z$7</f>
        <v>-189.7399999999999</v>
      </c>
      <c r="W511" s="9">
        <f>O511+$Z$7</f>
        <v>-189.7399999999999</v>
      </c>
    </row>
    <row r="512" spans="1:23" x14ac:dyDescent="0.25">
      <c r="A512" t="s">
        <v>54</v>
      </c>
      <c r="B512" t="s">
        <v>616</v>
      </c>
      <c r="C512" t="s">
        <v>198</v>
      </c>
      <c r="D512" s="6">
        <v>143682.54500000001</v>
      </c>
      <c r="E512" s="7">
        <f>D512+$Y$10</f>
        <v>137427.54500000001</v>
      </c>
      <c r="F512" s="8">
        <v>140</v>
      </c>
      <c r="G512" s="8">
        <v>0.24</v>
      </c>
      <c r="H512" s="8">
        <v>70.000102351632648</v>
      </c>
      <c r="I512" s="8">
        <v>70.000102351632648</v>
      </c>
      <c r="J512" s="8">
        <v>6641.3208519059544</v>
      </c>
      <c r="K512" s="8">
        <v>-45838.375436065333</v>
      </c>
      <c r="L512" s="8">
        <v>6501.4417200466069</v>
      </c>
      <c r="M512" s="8">
        <v>-45844.189196628453</v>
      </c>
      <c r="N512" s="8">
        <v>-177.7399999999999</v>
      </c>
      <c r="O512" s="8">
        <v>-177.49999999999989</v>
      </c>
      <c r="P512" s="8">
        <f>D512-F512/2</f>
        <v>143612.54500000001</v>
      </c>
      <c r="Q512" s="8">
        <f>D512+F512/2</f>
        <v>143752.54500000001</v>
      </c>
      <c r="R512" s="9">
        <f>J512*$AB$7+K512*$AC$7</f>
        <v>-3034.1420842563857</v>
      </c>
      <c r="S512" s="9">
        <f>K512*$AB$7-J512*$AC$7+$Z$8</f>
        <v>-46217.505201905726</v>
      </c>
      <c r="T512" s="9">
        <f>L512*$AB$7+M512*$AC$7</f>
        <v>-3172.1732702660229</v>
      </c>
      <c r="U512" s="9">
        <f>M512*$AB$7-L512*$AC$7+$Z$8</f>
        <v>-46194.109411036785</v>
      </c>
      <c r="V512" s="9">
        <f>N512+$Z$7</f>
        <v>-189.7399999999999</v>
      </c>
      <c r="W512" s="9">
        <f>O512+$Z$7</f>
        <v>-189.49999999999989</v>
      </c>
    </row>
    <row r="513" spans="1:23" x14ac:dyDescent="0.25">
      <c r="A513" t="s">
        <v>37</v>
      </c>
      <c r="B513" t="s">
        <v>617</v>
      </c>
      <c r="C513" t="s">
        <v>1788</v>
      </c>
      <c r="D513" s="6">
        <v>143882.54500000001</v>
      </c>
      <c r="E513" s="7">
        <f>D513+$Y$10</f>
        <v>137627.54500000001</v>
      </c>
      <c r="F513" s="8">
        <v>220</v>
      </c>
      <c r="G513" s="8">
        <v>0</v>
      </c>
      <c r="H513" s="8">
        <v>110</v>
      </c>
      <c r="I513" s="8">
        <v>110</v>
      </c>
      <c r="J513" s="8">
        <v>6481.4607556149685</v>
      </c>
      <c r="K513" s="8">
        <v>-45845.061584375762</v>
      </c>
      <c r="L513" s="8">
        <v>6261.6701468669617</v>
      </c>
      <c r="M513" s="8">
        <v>-45854.657849596129</v>
      </c>
      <c r="N513" s="8">
        <v>-177.49999999999989</v>
      </c>
      <c r="O513" s="8">
        <v>-177.49999999999989</v>
      </c>
      <c r="P513" s="8">
        <f>D513-F513/2</f>
        <v>143772.54500000001</v>
      </c>
      <c r="Q513" s="8">
        <f>D513+F513/2</f>
        <v>143992.54500000001</v>
      </c>
      <c r="R513" s="9">
        <f>J513*$AB$7+K513*$AC$7</f>
        <v>-3191.8989822967687</v>
      </c>
      <c r="S513" s="9">
        <f>K513*$AB$7-J513*$AC$7+$Z$8</f>
        <v>-46190.808458919571</v>
      </c>
      <c r="T513" s="9">
        <f>L513*$AB$7+M513*$AC$7</f>
        <v>-3408.8818146349577</v>
      </c>
      <c r="U513" s="9">
        <f>M513*$AB$7-L513*$AC$7+$Z$8</f>
        <v>-46154.497985630223</v>
      </c>
      <c r="V513" s="9">
        <f>N513+$Z$7</f>
        <v>-189.49999999999989</v>
      </c>
      <c r="W513" s="9">
        <f>O513+$Z$7</f>
        <v>-189.49999999999989</v>
      </c>
    </row>
    <row r="514" spans="1:23" x14ac:dyDescent="0.25">
      <c r="A514" t="s">
        <v>54</v>
      </c>
      <c r="B514" t="s">
        <v>618</v>
      </c>
      <c r="C514" t="s">
        <v>199</v>
      </c>
      <c r="D514" s="6">
        <v>144077.5449999999</v>
      </c>
      <c r="E514" s="7">
        <f>D514+$Y$10</f>
        <v>137822.5449999999</v>
      </c>
      <c r="F514" s="8">
        <v>150</v>
      </c>
      <c r="G514" s="8">
        <v>0.26</v>
      </c>
      <c r="H514" s="8">
        <v>75.000128701124865</v>
      </c>
      <c r="I514" s="8">
        <v>75.000128701124865</v>
      </c>
      <c r="J514" s="8">
        <v>6251.679664651143</v>
      </c>
      <c r="K514" s="8">
        <v>-45855.094043469777</v>
      </c>
      <c r="L514" s="8">
        <v>6101.8377910889012</v>
      </c>
      <c r="M514" s="8">
        <v>-45861.976943812362</v>
      </c>
      <c r="N514" s="8">
        <v>-177.49999999999989</v>
      </c>
      <c r="O514" s="8">
        <v>-177.2399999999999</v>
      </c>
      <c r="P514" s="8">
        <f>D514-F514/2</f>
        <v>144002.5449999999</v>
      </c>
      <c r="Q514" s="8">
        <f>D514+F514/2</f>
        <v>144152.5449999999</v>
      </c>
      <c r="R514" s="9">
        <f>J514*$AB$7+K514*$AC$7</f>
        <v>-3418.744670650327</v>
      </c>
      <c r="S514" s="9">
        <f>K514*$AB$7-J514*$AC$7+$Z$8</f>
        <v>-46152.847509571606</v>
      </c>
      <c r="T514" s="9">
        <f>L514*$AB$7+M514*$AC$7</f>
        <v>-3566.7431752126504</v>
      </c>
      <c r="U514" s="9">
        <f>M514*$AB$7-L514*$AC$7+$Z$8</f>
        <v>-46128.426124740166</v>
      </c>
      <c r="V514" s="9">
        <f>N514+$Z$7</f>
        <v>-189.49999999999989</v>
      </c>
      <c r="W514" s="9">
        <f>O514+$Z$7</f>
        <v>-189.2399999999999</v>
      </c>
    </row>
    <row r="515" spans="1:23" x14ac:dyDescent="0.25">
      <c r="A515" t="s">
        <v>41</v>
      </c>
      <c r="B515" t="s">
        <v>619</v>
      </c>
      <c r="C515" t="s">
        <v>46</v>
      </c>
      <c r="D515" s="6">
        <v>144187.54500000001</v>
      </c>
      <c r="E515" s="7">
        <f>D515+$Y$10</f>
        <v>137932.54500000001</v>
      </c>
      <c r="F515" s="8">
        <v>25</v>
      </c>
      <c r="G515" s="8">
        <v>0</v>
      </c>
      <c r="H515" s="8">
        <v>12.5</v>
      </c>
      <c r="I515" s="8">
        <v>12.5</v>
      </c>
      <c r="J515" s="8">
        <v>6079.3638911449598</v>
      </c>
      <c r="K515" s="8">
        <v>-45863.060374156077</v>
      </c>
      <c r="L515" s="8">
        <v>6054.3928912072461</v>
      </c>
      <c r="M515" s="8">
        <v>-45864.264185649081</v>
      </c>
      <c r="N515" s="8">
        <v>-177.2399999999999</v>
      </c>
      <c r="O515" s="8">
        <v>-177.2399999999999</v>
      </c>
      <c r="P515" s="8">
        <f>D515-F515/2</f>
        <v>144175.04500000001</v>
      </c>
      <c r="Q515" s="8">
        <f>D515+F515/2</f>
        <v>144200.04500000001</v>
      </c>
      <c r="R515" s="9">
        <f>J515*$AB$7+K515*$AC$7</f>
        <v>-3588.9512243565941</v>
      </c>
      <c r="S515" s="9">
        <f>K515*$AB$7-J515*$AC$7+$Z$8</f>
        <v>-46124.813292994826</v>
      </c>
      <c r="T515" s="9">
        <f>L515*$AB$7+M515*$AC$7</f>
        <v>-3613.6268345165272</v>
      </c>
      <c r="U515" s="9">
        <f>M515*$AB$7-L515*$AC$7+$Z$8</f>
        <v>-46120.799035499986</v>
      </c>
      <c r="V515" s="9">
        <f>N515+$Z$7</f>
        <v>-189.2399999999999</v>
      </c>
      <c r="W515" s="9">
        <f>O515+$Z$7</f>
        <v>-189.2399999999999</v>
      </c>
    </row>
    <row r="516" spans="1:23" x14ac:dyDescent="0.25">
      <c r="A516" t="s">
        <v>37</v>
      </c>
      <c r="B516" t="s">
        <v>1806</v>
      </c>
      <c r="C516" t="s">
        <v>1815</v>
      </c>
      <c r="D516" s="6">
        <v>144257.54500000001</v>
      </c>
      <c r="E516" s="7">
        <f>D516+$Y$10</f>
        <v>138002.54500000001</v>
      </c>
      <c r="F516" s="8">
        <v>115</v>
      </c>
      <c r="G516" s="8">
        <v>0</v>
      </c>
      <c r="H516" s="8">
        <v>57.499999999999993</v>
      </c>
      <c r="I516" s="8">
        <v>57.499999999999993</v>
      </c>
      <c r="J516" s="8">
        <v>6054.3928912072461</v>
      </c>
      <c r="K516" s="8">
        <v>-45864.264185649081</v>
      </c>
      <c r="L516" s="8">
        <v>5939.526291493763</v>
      </c>
      <c r="M516" s="8">
        <v>-45869.80171851693</v>
      </c>
      <c r="N516" s="8">
        <v>-177.2399999999999</v>
      </c>
      <c r="O516" s="8">
        <v>-177.2399999999999</v>
      </c>
      <c r="P516" s="8">
        <f>D516-F516/2</f>
        <v>144200.04500000001</v>
      </c>
      <c r="Q516" s="8">
        <f>D516+F516/2</f>
        <v>144315.04500000001</v>
      </c>
      <c r="R516" s="9">
        <f>J516*$AB$7+K516*$AC$7</f>
        <v>-3613.6268345165272</v>
      </c>
      <c r="S516" s="9">
        <f>K516*$AB$7-J516*$AC$7+$Z$8</f>
        <v>-46120.799035499986</v>
      </c>
      <c r="T516" s="9">
        <f>L516*$AB$7+M516*$AC$7</f>
        <v>-3727.1346412522353</v>
      </c>
      <c r="U516" s="9">
        <f>M516*$AB$7-L516*$AC$7+$Z$8</f>
        <v>-46102.333451023733</v>
      </c>
      <c r="V516" s="9">
        <f>N516+$Z$7</f>
        <v>-189.2399999999999</v>
      </c>
      <c r="W516" s="9">
        <f>O516+$Z$7</f>
        <v>-189.2399999999999</v>
      </c>
    </row>
    <row r="517" spans="1:23" x14ac:dyDescent="0.25">
      <c r="A517" t="s">
        <v>54</v>
      </c>
      <c r="B517" t="s">
        <v>620</v>
      </c>
      <c r="C517" t="s">
        <v>200</v>
      </c>
      <c r="D517" s="6">
        <v>144582.04500000001</v>
      </c>
      <c r="E517" s="7">
        <f>D517+$Y$10</f>
        <v>138327.04500000001</v>
      </c>
      <c r="F517" s="8">
        <v>240</v>
      </c>
      <c r="G517" s="8">
        <v>-1</v>
      </c>
      <c r="H517" s="8">
        <v>120.0030462669925</v>
      </c>
      <c r="I517" s="8">
        <v>120.0030462669925</v>
      </c>
      <c r="J517" s="8">
        <v>5792.6968118600071</v>
      </c>
      <c r="K517" s="8">
        <v>-45876.880130095829</v>
      </c>
      <c r="L517" s="8">
        <v>5552.8865351193326</v>
      </c>
      <c r="M517" s="8">
        <v>-45886.344221219253</v>
      </c>
      <c r="N517" s="8">
        <v>-177.2399999999999</v>
      </c>
      <c r="O517" s="8">
        <v>-178.2399999999999</v>
      </c>
      <c r="P517" s="8">
        <f>D517-F517/2</f>
        <v>144462.04500000001</v>
      </c>
      <c r="Q517" s="8">
        <f>D517+F517/2</f>
        <v>144702.04500000001</v>
      </c>
      <c r="R517" s="9">
        <f>J517*$AB$7+K517*$AC$7</f>
        <v>-3872.2272289926586</v>
      </c>
      <c r="S517" s="9">
        <f>K517*$AB$7-J517*$AC$7+$Z$8</f>
        <v>-46078.7296169541</v>
      </c>
      <c r="T517" s="9">
        <f>L517*$AB$7+M517*$AC$7</f>
        <v>-4108.7647710053843</v>
      </c>
      <c r="U517" s="9">
        <f>M517*$AB$7-L517*$AC$7+$Z$8</f>
        <v>-46038.127534866966</v>
      </c>
      <c r="V517" s="9">
        <f>N517+$Z$7</f>
        <v>-189.2399999999999</v>
      </c>
      <c r="W517" s="9">
        <f>O517+$Z$7</f>
        <v>-190.2399999999999</v>
      </c>
    </row>
    <row r="518" spans="1:23" x14ac:dyDescent="0.25">
      <c r="A518" t="s">
        <v>37</v>
      </c>
      <c r="B518" t="s">
        <v>621</v>
      </c>
      <c r="C518" t="s">
        <v>53</v>
      </c>
      <c r="D518" s="6">
        <v>144782.04500000001</v>
      </c>
      <c r="E518" s="7">
        <f>D518+$Y$10</f>
        <v>138527.04500000001</v>
      </c>
      <c r="F518" s="8">
        <v>140</v>
      </c>
      <c r="G518" s="8">
        <v>0</v>
      </c>
      <c r="H518" s="8">
        <v>70</v>
      </c>
      <c r="I518" s="8">
        <v>70</v>
      </c>
      <c r="J518" s="8">
        <v>5542.8912526629629</v>
      </c>
      <c r="K518" s="8">
        <v>-45886.651350861903</v>
      </c>
      <c r="L518" s="8">
        <v>5402.9572982737918</v>
      </c>
      <c r="M518" s="8">
        <v>-45890.951165859027</v>
      </c>
      <c r="N518" s="8">
        <v>-178.2399999999999</v>
      </c>
      <c r="O518" s="8">
        <v>-178.2399999999999</v>
      </c>
      <c r="P518" s="8">
        <f>D518-F518/2</f>
        <v>144712.04500000001</v>
      </c>
      <c r="Q518" s="8">
        <f>D518+F518/2</f>
        <v>144852.04500000001</v>
      </c>
      <c r="R518" s="9">
        <f>J518*$AB$7+K518*$AC$7</f>
        <v>-4118.6054884020423</v>
      </c>
      <c r="S518" s="9">
        <f>K518*$AB$7-J518*$AC$7+$Z$8</f>
        <v>-46036.349816914335</v>
      </c>
      <c r="T518" s="9">
        <f>L518*$AB$7+M518*$AC$7</f>
        <v>-4256.3755319552592</v>
      </c>
      <c r="U518" s="9">
        <f>M518*$AB$7-L518*$AC$7+$Z$8</f>
        <v>-46011.461765577507</v>
      </c>
      <c r="V518" s="9">
        <f>N518+$Z$7</f>
        <v>-190.2399999999999</v>
      </c>
      <c r="W518" s="9">
        <f>O518+$Z$7</f>
        <v>-190.2399999999999</v>
      </c>
    </row>
    <row r="519" spans="1:23" x14ac:dyDescent="0.25">
      <c r="A519" t="s">
        <v>37</v>
      </c>
      <c r="B519" t="s">
        <v>622</v>
      </c>
      <c r="C519" t="s">
        <v>58</v>
      </c>
      <c r="D519" s="6">
        <v>144983.29500000001</v>
      </c>
      <c r="E519" s="7">
        <f>D519+$Y$10</f>
        <v>138728.29500000001</v>
      </c>
      <c r="F519" s="8">
        <v>242.5</v>
      </c>
      <c r="G519" s="8">
        <v>-1.76</v>
      </c>
      <c r="H519" s="8">
        <v>121.2595395645824</v>
      </c>
      <c r="I519" s="8">
        <v>121.259530473635</v>
      </c>
      <c r="J519" s="8">
        <v>5392.9620158174221</v>
      </c>
      <c r="K519" s="8">
        <v>-45891.258295501677</v>
      </c>
      <c r="L519" s="8">
        <v>5150.5001504960583</v>
      </c>
      <c r="M519" s="8">
        <v>-45894.982535407151</v>
      </c>
      <c r="N519" s="8">
        <v>-178.2399999999999</v>
      </c>
      <c r="O519" s="8">
        <v>-179.99999999999989</v>
      </c>
      <c r="P519" s="8">
        <f>D519-F519/2</f>
        <v>144862.04500000001</v>
      </c>
      <c r="Q519" s="8">
        <f>D519+F519/2</f>
        <v>145104.54500000001</v>
      </c>
      <c r="R519" s="9">
        <f>J519*$AB$7+K519*$AC$7</f>
        <v>-4266.2162493519181</v>
      </c>
      <c r="S519" s="9">
        <f>K519*$AB$7-J519*$AC$7+$Z$8</f>
        <v>-46009.684047624876</v>
      </c>
      <c r="T519" s="9">
        <f>L519*$AB$7+M519*$AC$7</f>
        <v>-4504.1540542012108</v>
      </c>
      <c r="U519" s="9">
        <f>M519*$AB$7-L519*$AC$7+$Z$8</f>
        <v>-45962.916247575173</v>
      </c>
      <c r="V519" s="9">
        <f>N519+$Z$7</f>
        <v>-190.2399999999999</v>
      </c>
      <c r="W519" s="9">
        <f>O519+$Z$7</f>
        <v>-191.99999999999989</v>
      </c>
    </row>
    <row r="520" spans="1:23" x14ac:dyDescent="0.25">
      <c r="A520" t="s">
        <v>50</v>
      </c>
      <c r="B520" t="s">
        <v>623</v>
      </c>
      <c r="C520" t="s">
        <v>51</v>
      </c>
      <c r="D520" s="6">
        <v>145090.76660000111</v>
      </c>
      <c r="E520" s="7">
        <f>D520+$Y$10</f>
        <v>138835.76660000111</v>
      </c>
      <c r="F520" s="8">
        <v>0</v>
      </c>
      <c r="G520" s="8">
        <v>0</v>
      </c>
      <c r="H520" s="8">
        <v>0</v>
      </c>
      <c r="I520" s="8">
        <v>0</v>
      </c>
      <c r="J520" s="8">
        <v>5164.2785435008946</v>
      </c>
      <c r="K520" s="8">
        <v>-45894.970511488063</v>
      </c>
      <c r="L520" s="8">
        <v>5164.2785435008946</v>
      </c>
      <c r="M520" s="8">
        <v>-45894.970511488063</v>
      </c>
      <c r="N520" s="8">
        <v>-179.89999999999981</v>
      </c>
      <c r="O520" s="8">
        <v>-179.89999999999981</v>
      </c>
      <c r="P520" s="8">
        <f>D520-F520/2</f>
        <v>145090.76660000111</v>
      </c>
      <c r="Q520" s="8">
        <f>D520+F520/2</f>
        <v>145090.76660000111</v>
      </c>
      <c r="R520" s="9">
        <f>J520*$AB$7+K520*$AC$7</f>
        <v>-4490.6742522282157</v>
      </c>
      <c r="S520" s="9">
        <f>K520*$AB$7-J520*$AC$7+$Z$8</f>
        <v>-45965.769175393958</v>
      </c>
      <c r="T520" s="9">
        <f>L520*$AB$7+M520*$AC$7</f>
        <v>-4490.6742522282157</v>
      </c>
      <c r="U520" s="9">
        <f>M520*$AB$7-L520*$AC$7+$Z$8</f>
        <v>-45965.769175393958</v>
      </c>
      <c r="V520" s="9">
        <f>N520+$Z$7</f>
        <v>-191.89999999999981</v>
      </c>
      <c r="W520" s="9">
        <f>O520+$Z$7</f>
        <v>-191.89999999999981</v>
      </c>
    </row>
    <row r="521" spans="1:23" x14ac:dyDescent="0.25">
      <c r="A521" t="s">
        <v>37</v>
      </c>
      <c r="B521" t="s">
        <v>624</v>
      </c>
      <c r="C521" t="s">
        <v>55</v>
      </c>
      <c r="D521" s="6">
        <v>145425.04500000001</v>
      </c>
      <c r="E521" s="7">
        <f>D521+$Y$10</f>
        <v>139170.04500000001</v>
      </c>
      <c r="F521" s="8">
        <v>230</v>
      </c>
      <c r="G521" s="8">
        <v>0</v>
      </c>
      <c r="H521" s="8">
        <v>115</v>
      </c>
      <c r="I521" s="8">
        <v>115</v>
      </c>
      <c r="J521" s="8">
        <v>4945.0001504960583</v>
      </c>
      <c r="K521" s="8">
        <v>-45894.982535407151</v>
      </c>
      <c r="L521" s="8">
        <v>4715.0001504960583</v>
      </c>
      <c r="M521" s="8">
        <v>-45894.982535407151</v>
      </c>
      <c r="N521" s="8">
        <v>-179.99999999999989</v>
      </c>
      <c r="O521" s="8">
        <v>-179.99999999999989</v>
      </c>
      <c r="P521" s="8">
        <f>D521-F521/2</f>
        <v>145310.04500000001</v>
      </c>
      <c r="Q521" s="8">
        <f>D521+F521/2</f>
        <v>145540.04500000001</v>
      </c>
      <c r="R521" s="9">
        <f>J521*$AB$7+K521*$AC$7</f>
        <v>-4705.1633861520086</v>
      </c>
      <c r="S521" s="9">
        <f>K521*$AB$7-J521*$AC$7+$Z$8</f>
        <v>-45920.190395112128</v>
      </c>
      <c r="T521" s="9">
        <f>L521*$AB$7+M521*$AC$7</f>
        <v>-4930.1373343207833</v>
      </c>
      <c r="U521" s="9">
        <f>M521*$AB$7-L521*$AC$7+$Z$8</f>
        <v>-45872.370706224043</v>
      </c>
      <c r="V521" s="9">
        <f>N521+$Z$7</f>
        <v>-191.99999999999989</v>
      </c>
      <c r="W521" s="9">
        <f>O521+$Z$7</f>
        <v>-191.99999999999989</v>
      </c>
    </row>
    <row r="522" spans="1:23" x14ac:dyDescent="0.25">
      <c r="A522" t="s">
        <v>37</v>
      </c>
      <c r="B522" t="s">
        <v>625</v>
      </c>
      <c r="C522" t="s">
        <v>59</v>
      </c>
      <c r="D522" s="6">
        <v>145635.04500000001</v>
      </c>
      <c r="E522" s="7">
        <f>D522+$Y$10</f>
        <v>139380.04500000001</v>
      </c>
      <c r="F522" s="8">
        <v>170</v>
      </c>
      <c r="G522" s="8">
        <v>0</v>
      </c>
      <c r="H522" s="8">
        <v>85</v>
      </c>
      <c r="I522" s="8">
        <v>85</v>
      </c>
      <c r="J522" s="8">
        <v>4705.0001504960583</v>
      </c>
      <c r="K522" s="8">
        <v>-45894.982535407151</v>
      </c>
      <c r="L522" s="8">
        <v>4535.0001504960583</v>
      </c>
      <c r="M522" s="8">
        <v>-45894.982535407151</v>
      </c>
      <c r="N522" s="8">
        <v>-179.99999999999989</v>
      </c>
      <c r="O522" s="8">
        <v>-179.99999999999989</v>
      </c>
      <c r="P522" s="8">
        <f>D522-F522/2</f>
        <v>145550.04500000001</v>
      </c>
      <c r="Q522" s="8">
        <f>D522+F522/2</f>
        <v>145720.04500000001</v>
      </c>
      <c r="R522" s="9">
        <f>J522*$AB$7+K522*$AC$7</f>
        <v>-4939.9188103281213</v>
      </c>
      <c r="S522" s="9">
        <f>K522*$AB$7-J522*$AC$7+$Z$8</f>
        <v>-45870.291589315864</v>
      </c>
      <c r="T522" s="9">
        <f>L522*$AB$7+M522*$AC$7</f>
        <v>-5106.2039024528685</v>
      </c>
      <c r="U522" s="9">
        <f>M522*$AB$7-L522*$AC$7+$Z$8</f>
        <v>-45834.946601876843</v>
      </c>
      <c r="V522" s="9">
        <f>N522+$Z$7</f>
        <v>-191.99999999999989</v>
      </c>
      <c r="W522" s="9">
        <f>O522+$Z$7</f>
        <v>-191.99999999999989</v>
      </c>
    </row>
    <row r="523" spans="1:23" x14ac:dyDescent="0.25">
      <c r="A523" t="s">
        <v>37</v>
      </c>
      <c r="B523" t="s">
        <v>626</v>
      </c>
      <c r="C523" t="s">
        <v>55</v>
      </c>
      <c r="D523" s="6">
        <v>145845.04500000001</v>
      </c>
      <c r="E523" s="7">
        <f>D523+$Y$10</f>
        <v>139590.04500000001</v>
      </c>
      <c r="F523" s="8">
        <v>230</v>
      </c>
      <c r="G523" s="8">
        <v>0</v>
      </c>
      <c r="H523" s="8">
        <v>115</v>
      </c>
      <c r="I523" s="8">
        <v>115</v>
      </c>
      <c r="J523" s="8">
        <v>4525.0001504960583</v>
      </c>
      <c r="K523" s="8">
        <v>-45894.982535407151</v>
      </c>
      <c r="L523" s="8">
        <v>4295.0001504960583</v>
      </c>
      <c r="M523" s="8">
        <v>-45894.982535407151</v>
      </c>
      <c r="N523" s="8">
        <v>-179.99999999999989</v>
      </c>
      <c r="O523" s="8">
        <v>-179.99999999999989</v>
      </c>
      <c r="P523" s="8">
        <f>D523-F523/2</f>
        <v>145730.04500000001</v>
      </c>
      <c r="Q523" s="8">
        <f>D523+F523/2</f>
        <v>145960.04500000001</v>
      </c>
      <c r="R523" s="9">
        <f>J523*$AB$7+K523*$AC$7</f>
        <v>-5115.9853784602064</v>
      </c>
      <c r="S523" s="9">
        <f>K523*$AB$7-J523*$AC$7+$Z$8</f>
        <v>-45832.867484968665</v>
      </c>
      <c r="T523" s="9">
        <f>L523*$AB$7+M523*$AC$7</f>
        <v>-5340.9593266289821</v>
      </c>
      <c r="U523" s="9">
        <f>M523*$AB$7-L523*$AC$7+$Z$8</f>
        <v>-45785.04779608058</v>
      </c>
      <c r="V523" s="9">
        <f>N523+$Z$7</f>
        <v>-191.99999999999989</v>
      </c>
      <c r="W523" s="9">
        <f>O523+$Z$7</f>
        <v>-191.99999999999989</v>
      </c>
    </row>
    <row r="524" spans="1:23" x14ac:dyDescent="0.25">
      <c r="A524" t="s">
        <v>37</v>
      </c>
      <c r="B524" t="s">
        <v>627</v>
      </c>
      <c r="C524" t="s">
        <v>59</v>
      </c>
      <c r="D524" s="6">
        <v>146055.04500000001</v>
      </c>
      <c r="E524" s="7">
        <f>D524+$Y$10</f>
        <v>139800.04500000001</v>
      </c>
      <c r="F524" s="8">
        <v>170</v>
      </c>
      <c r="G524" s="8">
        <v>0</v>
      </c>
      <c r="H524" s="8">
        <v>85</v>
      </c>
      <c r="I524" s="8">
        <v>85</v>
      </c>
      <c r="J524" s="8">
        <v>4285.0001504960583</v>
      </c>
      <c r="K524" s="8">
        <v>-45894.982535407151</v>
      </c>
      <c r="L524" s="8">
        <v>4115.0001504960583</v>
      </c>
      <c r="M524" s="8">
        <v>-45894.982535407151</v>
      </c>
      <c r="N524" s="8">
        <v>-179.99999999999989</v>
      </c>
      <c r="O524" s="8">
        <v>-179.99999999999989</v>
      </c>
      <c r="P524" s="8">
        <f>D524-F524/2</f>
        <v>145970.04500000001</v>
      </c>
      <c r="Q524" s="8">
        <f>D524+F524/2</f>
        <v>146140.04500000001</v>
      </c>
      <c r="R524" s="9">
        <f>J524*$AB$7+K524*$AC$7</f>
        <v>-5350.74080263632</v>
      </c>
      <c r="S524" s="9">
        <f>K524*$AB$7-J524*$AC$7+$Z$8</f>
        <v>-45782.968679172402</v>
      </c>
      <c r="T524" s="9">
        <f>L524*$AB$7+M524*$AC$7</f>
        <v>-5517.0258947610673</v>
      </c>
      <c r="U524" s="9">
        <f>M524*$AB$7-L524*$AC$7+$Z$8</f>
        <v>-45747.623691733388</v>
      </c>
      <c r="V524" s="9">
        <f>N524+$Z$7</f>
        <v>-191.99999999999989</v>
      </c>
      <c r="W524" s="9">
        <f>O524+$Z$7</f>
        <v>-191.99999999999989</v>
      </c>
    </row>
    <row r="525" spans="1:23" x14ac:dyDescent="0.25">
      <c r="A525" t="s">
        <v>37</v>
      </c>
      <c r="B525" t="s">
        <v>628</v>
      </c>
      <c r="C525" t="s">
        <v>55</v>
      </c>
      <c r="D525" s="6">
        <v>146265.0449999999</v>
      </c>
      <c r="E525" s="7">
        <f>D525+$Y$10</f>
        <v>140010.0449999999</v>
      </c>
      <c r="F525" s="8">
        <v>230</v>
      </c>
      <c r="G525" s="8">
        <v>0</v>
      </c>
      <c r="H525" s="8">
        <v>115</v>
      </c>
      <c r="I525" s="8">
        <v>115</v>
      </c>
      <c r="J525" s="8">
        <v>4105.0001504960583</v>
      </c>
      <c r="K525" s="8">
        <v>-45894.982535407151</v>
      </c>
      <c r="L525" s="8">
        <v>3875.0001504960578</v>
      </c>
      <c r="M525" s="8">
        <v>-45894.982535407151</v>
      </c>
      <c r="N525" s="8">
        <v>-179.99999999999989</v>
      </c>
      <c r="O525" s="8">
        <v>-179.99999999999989</v>
      </c>
      <c r="P525" s="8">
        <f>D525-F525/2</f>
        <v>146150.0449999999</v>
      </c>
      <c r="Q525" s="8">
        <f>D525+F525/2</f>
        <v>146380.0449999999</v>
      </c>
      <c r="R525" s="9">
        <f>J525*$AB$7+K525*$AC$7</f>
        <v>-5526.8073707684052</v>
      </c>
      <c r="S525" s="9">
        <f>K525*$AB$7-J525*$AC$7+$Z$8</f>
        <v>-45745.54457482521</v>
      </c>
      <c r="T525" s="9">
        <f>L525*$AB$7+M525*$AC$7</f>
        <v>-5751.7813189371809</v>
      </c>
      <c r="U525" s="9">
        <f>M525*$AB$7-L525*$AC$7+$Z$8</f>
        <v>-45697.724885937125</v>
      </c>
      <c r="V525" s="9">
        <f>N525+$Z$7</f>
        <v>-191.99999999999989</v>
      </c>
      <c r="W525" s="9">
        <f>O525+$Z$7</f>
        <v>-191.99999999999989</v>
      </c>
    </row>
    <row r="526" spans="1:23" x14ac:dyDescent="0.25">
      <c r="A526" t="s">
        <v>37</v>
      </c>
      <c r="B526" t="s">
        <v>629</v>
      </c>
      <c r="C526" t="s">
        <v>60</v>
      </c>
      <c r="D526" s="6">
        <v>146495.0449999999</v>
      </c>
      <c r="E526" s="7">
        <f>D526+$Y$10</f>
        <v>140240.0449999999</v>
      </c>
      <c r="F526" s="8">
        <v>210</v>
      </c>
      <c r="G526" s="8">
        <v>0</v>
      </c>
      <c r="H526" s="8">
        <v>105</v>
      </c>
      <c r="I526" s="8">
        <v>105</v>
      </c>
      <c r="J526" s="8">
        <v>3865.0001504960578</v>
      </c>
      <c r="K526" s="8">
        <v>-45894.982535407151</v>
      </c>
      <c r="L526" s="8">
        <v>3655.0001504960578</v>
      </c>
      <c r="M526" s="8">
        <v>-45894.982535407151</v>
      </c>
      <c r="N526" s="8">
        <v>-179.99999999999989</v>
      </c>
      <c r="O526" s="8">
        <v>-179.99999999999989</v>
      </c>
      <c r="P526" s="8">
        <f>D526-F526/2</f>
        <v>146390.0449999999</v>
      </c>
      <c r="Q526" s="8">
        <f>D526+F526/2</f>
        <v>146600.0449999999</v>
      </c>
      <c r="R526" s="9">
        <f>J526*$AB$7+K526*$AC$7</f>
        <v>-5761.5627949445188</v>
      </c>
      <c r="S526" s="9">
        <f>K526*$AB$7-J526*$AC$7+$Z$8</f>
        <v>-45695.645769028946</v>
      </c>
      <c r="T526" s="9">
        <f>L526*$AB$7+M526*$AC$7</f>
        <v>-5966.9737910986178</v>
      </c>
      <c r="U526" s="9">
        <f>M526*$AB$7-L526*$AC$7+$Z$8</f>
        <v>-45651.984313957219</v>
      </c>
      <c r="V526" s="9">
        <f>N526+$Z$7</f>
        <v>-191.99999999999989</v>
      </c>
      <c r="W526" s="9">
        <f>O526+$Z$7</f>
        <v>-191.99999999999989</v>
      </c>
    </row>
    <row r="527" spans="1:23" x14ac:dyDescent="0.25">
      <c r="A527" t="s">
        <v>41</v>
      </c>
      <c r="B527" t="s">
        <v>630</v>
      </c>
      <c r="C527" t="s">
        <v>46</v>
      </c>
      <c r="D527" s="6">
        <v>146635.0449999999</v>
      </c>
      <c r="E527" s="7">
        <f>D527+$Y$10</f>
        <v>140380.0449999999</v>
      </c>
      <c r="F527" s="8">
        <v>25</v>
      </c>
      <c r="G527" s="8">
        <v>0</v>
      </c>
      <c r="H527" s="8">
        <v>12.5</v>
      </c>
      <c r="I527" s="8">
        <v>12.5</v>
      </c>
      <c r="J527" s="8">
        <v>3632.5001504960578</v>
      </c>
      <c r="K527" s="8">
        <v>-45894.982535407151</v>
      </c>
      <c r="L527" s="8">
        <v>3607.5001504960578</v>
      </c>
      <c r="M527" s="8">
        <v>-45894.982535407151</v>
      </c>
      <c r="N527" s="8">
        <v>-179.99999999999989</v>
      </c>
      <c r="O527" s="8">
        <v>-179.99999999999989</v>
      </c>
      <c r="P527" s="8">
        <f>D527-F527/2</f>
        <v>146622.5449999999</v>
      </c>
      <c r="Q527" s="8">
        <f>D527+F527/2</f>
        <v>146647.5449999999</v>
      </c>
      <c r="R527" s="9">
        <f>J527*$AB$7+K527*$AC$7</f>
        <v>-5988.982112115129</v>
      </c>
      <c r="S527" s="9">
        <f>K527*$AB$7-J527*$AC$7+$Z$8</f>
        <v>-45647.30630091382</v>
      </c>
      <c r="T527" s="9">
        <f>L527*$AB$7+M527*$AC$7</f>
        <v>-6013.4358021334738</v>
      </c>
      <c r="U527" s="9">
        <f>M527*$AB$7-L527*$AC$7+$Z$8</f>
        <v>-45642.108508643374</v>
      </c>
      <c r="V527" s="9">
        <f>N527+$Z$7</f>
        <v>-191.99999999999989</v>
      </c>
      <c r="W527" s="9">
        <f>O527+$Z$7</f>
        <v>-191.99999999999989</v>
      </c>
    </row>
    <row r="528" spans="1:23" x14ac:dyDescent="0.25">
      <c r="A528" t="s">
        <v>37</v>
      </c>
      <c r="B528" t="s">
        <v>631</v>
      </c>
      <c r="C528" t="s">
        <v>47</v>
      </c>
      <c r="D528" s="6">
        <v>146700.0449999999</v>
      </c>
      <c r="E528" s="7">
        <f>D528+$Y$10</f>
        <v>140445.0449999999</v>
      </c>
      <c r="F528" s="8">
        <v>105</v>
      </c>
      <c r="G528" s="8">
        <v>0</v>
      </c>
      <c r="H528" s="8">
        <v>52.500000000000007</v>
      </c>
      <c r="I528" s="8">
        <v>52.500000000000007</v>
      </c>
      <c r="J528" s="8">
        <v>3607.5001504960578</v>
      </c>
      <c r="K528" s="8">
        <v>-45894.982535407151</v>
      </c>
      <c r="L528" s="8">
        <v>3502.5001504960578</v>
      </c>
      <c r="M528" s="8">
        <v>-45894.982535407151</v>
      </c>
      <c r="N528" s="8">
        <v>-179.99999999999989</v>
      </c>
      <c r="O528" s="8">
        <v>-179.99999999999989</v>
      </c>
      <c r="P528" s="8">
        <f>D528-F528/2</f>
        <v>146647.5449999999</v>
      </c>
      <c r="Q528" s="8">
        <f>D528+F528/2</f>
        <v>146752.5449999999</v>
      </c>
      <c r="R528" s="9">
        <f>J528*$AB$7+K528*$AC$7</f>
        <v>-6013.4358021334738</v>
      </c>
      <c r="S528" s="9">
        <f>K528*$AB$7-J528*$AC$7+$Z$8</f>
        <v>-45642.108508643374</v>
      </c>
      <c r="T528" s="9">
        <f>L528*$AB$7+M528*$AC$7</f>
        <v>-6116.1413002105237</v>
      </c>
      <c r="U528" s="9">
        <f>M528*$AB$7-L528*$AC$7+$Z$8</f>
        <v>-45620.277781107507</v>
      </c>
      <c r="V528" s="9">
        <f>N528+$Z$7</f>
        <v>-191.99999999999989</v>
      </c>
      <c r="W528" s="9">
        <f>O528+$Z$7</f>
        <v>-191.99999999999989</v>
      </c>
    </row>
    <row r="529" spans="1:23" x14ac:dyDescent="0.25">
      <c r="A529" t="s">
        <v>37</v>
      </c>
      <c r="B529" t="s">
        <v>632</v>
      </c>
      <c r="C529" t="s">
        <v>60</v>
      </c>
      <c r="D529" s="6">
        <v>146875.0449999999</v>
      </c>
      <c r="E529" s="7">
        <f>D529+$Y$10</f>
        <v>140620.0449999999</v>
      </c>
      <c r="F529" s="8">
        <v>210</v>
      </c>
      <c r="G529" s="8">
        <v>0</v>
      </c>
      <c r="H529" s="8">
        <v>105</v>
      </c>
      <c r="I529" s="8">
        <v>105</v>
      </c>
      <c r="J529" s="8">
        <v>3485.0001504960578</v>
      </c>
      <c r="K529" s="8">
        <v>-45894.982535407151</v>
      </c>
      <c r="L529" s="8">
        <v>3275.0001504960578</v>
      </c>
      <c r="M529" s="8">
        <v>-45894.982535407151</v>
      </c>
      <c r="N529" s="8">
        <v>-179.99999999999989</v>
      </c>
      <c r="O529" s="8">
        <v>-179.99999999999989</v>
      </c>
      <c r="P529" s="8">
        <f>D529-F529/2</f>
        <v>146770.0449999999</v>
      </c>
      <c r="Q529" s="8">
        <f>D529+F529/2</f>
        <v>146980.0449999999</v>
      </c>
      <c r="R529" s="9">
        <f>J529*$AB$7+K529*$AC$7</f>
        <v>-6133.258883223365</v>
      </c>
      <c r="S529" s="9">
        <f>K529*$AB$7-J529*$AC$7+$Z$8</f>
        <v>-45616.639326518198</v>
      </c>
      <c r="T529" s="9">
        <f>L529*$AB$7+M529*$AC$7</f>
        <v>-6338.669879377464</v>
      </c>
      <c r="U529" s="9">
        <f>M529*$AB$7-L529*$AC$7+$Z$8</f>
        <v>-45572.97787144647</v>
      </c>
      <c r="V529" s="9">
        <f>N529+$Z$7</f>
        <v>-191.99999999999989</v>
      </c>
      <c r="W529" s="9">
        <f>O529+$Z$7</f>
        <v>-191.99999999999989</v>
      </c>
    </row>
    <row r="530" spans="1:23" x14ac:dyDescent="0.25">
      <c r="A530" t="s">
        <v>24</v>
      </c>
      <c r="B530" t="s">
        <v>633</v>
      </c>
      <c r="C530" t="s">
        <v>27</v>
      </c>
      <c r="D530" s="6">
        <v>147080.0449999999</v>
      </c>
      <c r="E530" s="7">
        <f>D530+$Y$10</f>
        <v>140825.0449999999</v>
      </c>
      <c r="F530" s="8">
        <v>0</v>
      </c>
      <c r="G530" s="8">
        <v>0</v>
      </c>
      <c r="H530" s="8">
        <v>0</v>
      </c>
      <c r="I530" s="8">
        <v>0</v>
      </c>
      <c r="J530" s="8">
        <v>3175.0001504960578</v>
      </c>
      <c r="K530" s="8">
        <v>-45894.982535407151</v>
      </c>
      <c r="L530" s="8">
        <v>3175.0001504960578</v>
      </c>
      <c r="M530" s="8">
        <v>-45894.982535407151</v>
      </c>
      <c r="N530" s="8">
        <v>-179.99999999999989</v>
      </c>
      <c r="O530" s="8">
        <v>-179.99999999999989</v>
      </c>
      <c r="P530" s="8">
        <f>D530-F530/2</f>
        <v>147080.0449999999</v>
      </c>
      <c r="Q530" s="8">
        <f>D530+F530/2</f>
        <v>147080.0449999999</v>
      </c>
      <c r="R530" s="9">
        <f>J530*$AB$7+K530*$AC$7</f>
        <v>-6436.484639450844</v>
      </c>
      <c r="S530" s="9">
        <f>K530*$AB$7-J530*$AC$7+$Z$8</f>
        <v>-45552.186702364692</v>
      </c>
      <c r="T530" s="9">
        <f>L530*$AB$7+M530*$AC$7</f>
        <v>-6436.484639450844</v>
      </c>
      <c r="U530" s="9">
        <f>M530*$AB$7-L530*$AC$7+$Z$8</f>
        <v>-45552.186702364692</v>
      </c>
      <c r="V530" s="9">
        <f>N530+$Z$7</f>
        <v>-191.99999999999989</v>
      </c>
      <c r="W530" s="9">
        <f>O530+$Z$7</f>
        <v>-191.99999999999989</v>
      </c>
    </row>
    <row r="531" spans="1:23" x14ac:dyDescent="0.25">
      <c r="A531" t="s">
        <v>50</v>
      </c>
      <c r="B531" t="s">
        <v>634</v>
      </c>
      <c r="C531" t="s">
        <v>64</v>
      </c>
      <c r="D531" s="6">
        <v>149570.045000001</v>
      </c>
      <c r="E531" s="7">
        <f>D531+$Y$10</f>
        <v>143315.045000001</v>
      </c>
      <c r="F531" s="8">
        <v>0</v>
      </c>
      <c r="G531" s="8">
        <v>0</v>
      </c>
      <c r="H531" s="8">
        <v>0</v>
      </c>
      <c r="I531" s="8">
        <v>0</v>
      </c>
      <c r="J531" s="8">
        <v>685.00015049612921</v>
      </c>
      <c r="K531" s="8">
        <v>-45894.982535407296</v>
      </c>
      <c r="L531" s="8">
        <v>685.00015049612921</v>
      </c>
      <c r="M531" s="8">
        <v>-45894.982535407296</v>
      </c>
      <c r="N531" s="8">
        <v>-179.9999999999998</v>
      </c>
      <c r="O531" s="8">
        <v>-179.9999999999998</v>
      </c>
      <c r="P531" s="8">
        <f>D531-F531/2</f>
        <v>149570.045000001</v>
      </c>
      <c r="Q531" s="8">
        <f>D531+F531/2</f>
        <v>149570.045000001</v>
      </c>
      <c r="R531" s="9">
        <f>J531*$AB$7+K531*$AC$7</f>
        <v>-8872.0721652779812</v>
      </c>
      <c r="S531" s="9">
        <f>K531*$AB$7-J531*$AC$7+$Z$8</f>
        <v>-45034.486592228634</v>
      </c>
      <c r="T531" s="9">
        <f>L531*$AB$7+M531*$AC$7</f>
        <v>-8872.0721652779812</v>
      </c>
      <c r="U531" s="9">
        <f>M531*$AB$7-L531*$AC$7+$Z$8</f>
        <v>-45034.486592228634</v>
      </c>
      <c r="V531" s="9">
        <f>N531+$Z$7</f>
        <v>-191.9999999999998</v>
      </c>
      <c r="W531" s="9">
        <f>O531+$Z$7</f>
        <v>-191.9999999999998</v>
      </c>
    </row>
    <row r="532" spans="1:23" x14ac:dyDescent="0.25">
      <c r="A532" t="s">
        <v>24</v>
      </c>
      <c r="B532" t="s">
        <v>635</v>
      </c>
      <c r="C532" t="s">
        <v>33</v>
      </c>
      <c r="D532" s="6">
        <v>150255.0449999999</v>
      </c>
      <c r="E532" s="7">
        <f>D532+$Y$10</f>
        <v>144000.0449999999</v>
      </c>
      <c r="F532" s="8">
        <v>0</v>
      </c>
      <c r="G532" s="8">
        <v>0</v>
      </c>
      <c r="H532" s="8">
        <v>0</v>
      </c>
      <c r="I532" s="8">
        <v>0</v>
      </c>
      <c r="J532" s="8">
        <v>1.504960582678905E-4</v>
      </c>
      <c r="K532" s="8">
        <v>-45894.982535407151</v>
      </c>
      <c r="L532" s="8">
        <v>1.504960582678905E-4</v>
      </c>
      <c r="M532" s="8">
        <v>-45894.982535407151</v>
      </c>
      <c r="N532" s="8">
        <v>-179.99999999999989</v>
      </c>
      <c r="O532" s="8">
        <v>-179.99999999999989</v>
      </c>
      <c r="P532" s="8">
        <f>D532-F532/2</f>
        <v>150255.0449999999</v>
      </c>
      <c r="Q532" s="8">
        <f>D532+F532/2</f>
        <v>150255.0449999999</v>
      </c>
      <c r="R532" s="9">
        <f>J532*$AB$7+K532*$AC$7</f>
        <v>-9542.1032717806775</v>
      </c>
      <c r="S532" s="9">
        <f>K532*$AB$7-J532*$AC$7+$Z$8</f>
        <v>-44892.067084018308</v>
      </c>
      <c r="T532" s="9">
        <f>L532*$AB$7+M532*$AC$7</f>
        <v>-9542.1032717806775</v>
      </c>
      <c r="U532" s="9">
        <f>M532*$AB$7-L532*$AC$7+$Z$8</f>
        <v>-44892.067084018308</v>
      </c>
      <c r="V532" s="9">
        <f>N532+$Z$7</f>
        <v>-191.99999999999989</v>
      </c>
      <c r="W532" s="9">
        <f>O532+$Z$7</f>
        <v>-191.99999999999989</v>
      </c>
    </row>
    <row r="533" spans="1:23" x14ac:dyDescent="0.25">
      <c r="A533" t="s">
        <v>37</v>
      </c>
      <c r="B533" t="s">
        <v>636</v>
      </c>
      <c r="C533" t="s">
        <v>49</v>
      </c>
      <c r="D533" s="6">
        <v>152145.0449999999</v>
      </c>
      <c r="E533" s="7">
        <f>D533+$Y$10</f>
        <v>145890.0449999999</v>
      </c>
      <c r="F533" s="8">
        <v>170</v>
      </c>
      <c r="G533" s="8">
        <v>0</v>
      </c>
      <c r="H533" s="8">
        <v>85</v>
      </c>
      <c r="I533" s="8">
        <v>85</v>
      </c>
      <c r="J533" s="8">
        <v>-1804.999849503942</v>
      </c>
      <c r="K533" s="8">
        <v>-45894.982535407151</v>
      </c>
      <c r="L533" s="8">
        <v>-1974.999849503942</v>
      </c>
      <c r="M533" s="8">
        <v>-45894.982535407151</v>
      </c>
      <c r="N533" s="8">
        <v>-179.99999999999989</v>
      </c>
      <c r="O533" s="8">
        <v>-179.99999999999989</v>
      </c>
      <c r="P533" s="8">
        <f>D533-F533/2</f>
        <v>152060.0449999999</v>
      </c>
      <c r="Q533" s="8">
        <f>D533+F533/2</f>
        <v>152230.0449999999</v>
      </c>
      <c r="R533" s="9">
        <f>J533*$AB$7+K533*$AC$7</f>
        <v>-11307.659691105197</v>
      </c>
      <c r="S533" s="9">
        <f>K533*$AB$7-J533*$AC$7+$Z$8</f>
        <v>-44516.786482092248</v>
      </c>
      <c r="T533" s="9">
        <f>L533*$AB$7+M533*$AC$7</f>
        <v>-11473.944783229945</v>
      </c>
      <c r="U533" s="9">
        <f>M533*$AB$7-L533*$AC$7+$Z$8</f>
        <v>-44481.441494653234</v>
      </c>
      <c r="V533" s="9">
        <f>N533+$Z$7</f>
        <v>-191.99999999999989</v>
      </c>
      <c r="W533" s="9">
        <f>O533+$Z$7</f>
        <v>-191.99999999999989</v>
      </c>
    </row>
    <row r="534" spans="1:23" x14ac:dyDescent="0.25">
      <c r="A534" t="s">
        <v>41</v>
      </c>
      <c r="B534" t="s">
        <v>1157</v>
      </c>
      <c r="C534" t="s">
        <v>46</v>
      </c>
      <c r="D534" s="6">
        <v>152265.0449999999</v>
      </c>
      <c r="E534" s="7">
        <f>D534+$Y$10</f>
        <v>146010.0449999999</v>
      </c>
      <c r="F534" s="8">
        <v>25</v>
      </c>
      <c r="G534" s="8">
        <v>0</v>
      </c>
      <c r="H534" s="8">
        <v>12.5</v>
      </c>
      <c r="I534" s="8">
        <v>12.5</v>
      </c>
      <c r="J534" s="8">
        <v>-1997.499849503942</v>
      </c>
      <c r="K534" s="8">
        <v>-45894.982535407151</v>
      </c>
      <c r="L534" s="8">
        <v>-2022.499849503942</v>
      </c>
      <c r="M534" s="8">
        <v>-45894.982535407151</v>
      </c>
      <c r="N534" s="8">
        <v>-179.99999999999989</v>
      </c>
      <c r="O534" s="8">
        <v>-179.99999999999989</v>
      </c>
      <c r="P534" s="8">
        <f>D534-F534/2</f>
        <v>152252.5449999999</v>
      </c>
      <c r="Q534" s="8">
        <f>D534+F534/2</f>
        <v>152277.5449999999</v>
      </c>
      <c r="R534" s="9">
        <f>J534*$AB$7+K534*$AC$7</f>
        <v>-11495.953104246455</v>
      </c>
      <c r="S534" s="9">
        <f>K534*$AB$7-J534*$AC$7+$Z$8</f>
        <v>-44476.763481609829</v>
      </c>
      <c r="T534" s="9">
        <f>L534*$AB$7+M534*$AC$7</f>
        <v>-11520.4067942648</v>
      </c>
      <c r="U534" s="9">
        <f>M534*$AB$7-L534*$AC$7+$Z$8</f>
        <v>-44471.56568933939</v>
      </c>
      <c r="V534" s="9">
        <f>N534+$Z$7</f>
        <v>-191.99999999999989</v>
      </c>
      <c r="W534" s="9">
        <f>O534+$Z$7</f>
        <v>-191.99999999999989</v>
      </c>
    </row>
    <row r="535" spans="1:23" x14ac:dyDescent="0.25">
      <c r="A535" t="s">
        <v>37</v>
      </c>
      <c r="B535" t="s">
        <v>1158</v>
      </c>
      <c r="C535" t="s">
        <v>47</v>
      </c>
      <c r="D535" s="6">
        <v>152330.0449999999</v>
      </c>
      <c r="E535" s="7">
        <f>D535+$Y$10</f>
        <v>146075.0449999999</v>
      </c>
      <c r="F535" s="8">
        <v>105</v>
      </c>
      <c r="G535" s="8">
        <v>0</v>
      </c>
      <c r="H535" s="8">
        <v>52.500000000000007</v>
      </c>
      <c r="I535" s="8">
        <v>52.500000000000007</v>
      </c>
      <c r="J535" s="8">
        <v>-2022.499849503942</v>
      </c>
      <c r="K535" s="8">
        <v>-45894.982535407151</v>
      </c>
      <c r="L535" s="8">
        <v>-2127.4998495039422</v>
      </c>
      <c r="M535" s="8">
        <v>-45894.982535407151</v>
      </c>
      <c r="N535" s="8">
        <v>-179.99999999999989</v>
      </c>
      <c r="O535" s="8">
        <v>-179.99999999999989</v>
      </c>
      <c r="P535" s="8">
        <f>D535-F535/2</f>
        <v>152277.5449999999</v>
      </c>
      <c r="Q535" s="8">
        <f>D535+F535/2</f>
        <v>152382.5449999999</v>
      </c>
      <c r="R535" s="9">
        <f>J535*$AB$7+K535*$AC$7</f>
        <v>-11520.4067942648</v>
      </c>
      <c r="S535" s="9">
        <f>K535*$AB$7-J535*$AC$7+$Z$8</f>
        <v>-44471.56568933939</v>
      </c>
      <c r="T535" s="9">
        <f>L535*$AB$7+M535*$AC$7</f>
        <v>-11623.11229234185</v>
      </c>
      <c r="U535" s="9">
        <f>M535*$AB$7-L535*$AC$7+$Z$8</f>
        <v>-44449.734961803522</v>
      </c>
      <c r="V535" s="9">
        <f>N535+$Z$7</f>
        <v>-191.99999999999989</v>
      </c>
      <c r="W535" s="9">
        <f>O535+$Z$7</f>
        <v>-191.99999999999989</v>
      </c>
    </row>
    <row r="536" spans="1:23" x14ac:dyDescent="0.25">
      <c r="A536" t="s">
        <v>37</v>
      </c>
      <c r="B536" t="s">
        <v>637</v>
      </c>
      <c r="C536" t="s">
        <v>45</v>
      </c>
      <c r="D536" s="6">
        <v>152505.0449999999</v>
      </c>
      <c r="E536" s="7">
        <f>D536+$Y$10</f>
        <v>146250.0449999999</v>
      </c>
      <c r="F536" s="8">
        <v>210</v>
      </c>
      <c r="G536" s="8">
        <v>0</v>
      </c>
      <c r="H536" s="8">
        <v>105</v>
      </c>
      <c r="I536" s="8">
        <v>105</v>
      </c>
      <c r="J536" s="8">
        <v>-2144.9998495039422</v>
      </c>
      <c r="K536" s="8">
        <v>-45894.982535407151</v>
      </c>
      <c r="L536" s="8">
        <v>-2354.9998495039422</v>
      </c>
      <c r="M536" s="8">
        <v>-45894.982535407151</v>
      </c>
      <c r="N536" s="8">
        <v>-179.99999999999989</v>
      </c>
      <c r="O536" s="8">
        <v>-179.99999999999989</v>
      </c>
      <c r="P536" s="8">
        <f>D536-F536/2</f>
        <v>152400.0449999999</v>
      </c>
      <c r="Q536" s="8">
        <f>D536+F536/2</f>
        <v>152610.0449999999</v>
      </c>
      <c r="R536" s="9">
        <f>J536*$AB$7+K536*$AC$7</f>
        <v>-11640.229875354691</v>
      </c>
      <c r="S536" s="9">
        <f>K536*$AB$7-J536*$AC$7+$Z$8</f>
        <v>-44446.096507214213</v>
      </c>
      <c r="T536" s="9">
        <f>L536*$AB$7+M536*$AC$7</f>
        <v>-11845.640871508789</v>
      </c>
      <c r="U536" s="9">
        <f>M536*$AB$7-L536*$AC$7+$Z$8</f>
        <v>-44402.435052142486</v>
      </c>
      <c r="V536" s="9">
        <f>N536+$Z$7</f>
        <v>-191.99999999999989</v>
      </c>
      <c r="W536" s="9">
        <f>O536+$Z$7</f>
        <v>-191.99999999999989</v>
      </c>
    </row>
    <row r="537" spans="1:23" x14ac:dyDescent="0.25">
      <c r="A537" t="s">
        <v>24</v>
      </c>
      <c r="B537" t="s">
        <v>638</v>
      </c>
      <c r="C537" t="s">
        <v>44</v>
      </c>
      <c r="D537" s="6">
        <v>153430.0449999999</v>
      </c>
      <c r="E537" s="7">
        <f>D537+$Y$10</f>
        <v>147175.0449999999</v>
      </c>
      <c r="F537" s="8">
        <v>0</v>
      </c>
      <c r="G537" s="8">
        <v>0</v>
      </c>
      <c r="H537" s="8">
        <v>0</v>
      </c>
      <c r="I537" s="8">
        <v>0</v>
      </c>
      <c r="J537" s="8">
        <v>-3174.9998495039422</v>
      </c>
      <c r="K537" s="8">
        <v>-45894.982535407151</v>
      </c>
      <c r="L537" s="8">
        <v>-3174.9998495039422</v>
      </c>
      <c r="M537" s="8">
        <v>-45894.982535407151</v>
      </c>
      <c r="N537" s="8">
        <v>-179.99999999999989</v>
      </c>
      <c r="O537" s="8">
        <v>-179.99999999999989</v>
      </c>
      <c r="P537" s="8">
        <f>D537-F537/2</f>
        <v>153430.0449999999</v>
      </c>
      <c r="Q537" s="8">
        <f>D537+F537/2</f>
        <v>153430.0449999999</v>
      </c>
      <c r="R537" s="9">
        <f>J537*$AB$7+K537*$AC$7</f>
        <v>-12647.721904110511</v>
      </c>
      <c r="S537" s="9">
        <f>K537*$AB$7-J537*$AC$7+$Z$8</f>
        <v>-44231.947465671918</v>
      </c>
      <c r="T537" s="9">
        <f>L537*$AB$7+M537*$AC$7</f>
        <v>-12647.721904110511</v>
      </c>
      <c r="U537" s="9">
        <f>M537*$AB$7-L537*$AC$7+$Z$8</f>
        <v>-44231.947465671918</v>
      </c>
      <c r="V537" s="9">
        <f>N537+$Z$7</f>
        <v>-191.99999999999989</v>
      </c>
      <c r="W537" s="9">
        <f>O537+$Z$7</f>
        <v>-191.99999999999989</v>
      </c>
    </row>
    <row r="538" spans="1:23" x14ac:dyDescent="0.25">
      <c r="A538" t="s">
        <v>37</v>
      </c>
      <c r="B538" t="s">
        <v>639</v>
      </c>
      <c r="C538" t="s">
        <v>45</v>
      </c>
      <c r="D538" s="6">
        <v>153635.04499999981</v>
      </c>
      <c r="E538" s="7">
        <f>D538+$Y$10</f>
        <v>147380.04499999981</v>
      </c>
      <c r="F538" s="8">
        <v>210</v>
      </c>
      <c r="G538" s="8">
        <v>0</v>
      </c>
      <c r="H538" s="8">
        <v>105</v>
      </c>
      <c r="I538" s="8">
        <v>105</v>
      </c>
      <c r="J538" s="8">
        <v>-3274.9998495039422</v>
      </c>
      <c r="K538" s="8">
        <v>-45894.982535407151</v>
      </c>
      <c r="L538" s="8">
        <v>-3484.9998495039422</v>
      </c>
      <c r="M538" s="8">
        <v>-45894.982535407151</v>
      </c>
      <c r="N538" s="8">
        <v>-179.99999999999989</v>
      </c>
      <c r="O538" s="8">
        <v>-179.99999999999989</v>
      </c>
      <c r="P538" s="8">
        <f>D538-F538/2</f>
        <v>153530.04499999981</v>
      </c>
      <c r="Q538" s="8">
        <f>D538+F538/2</f>
        <v>153740.04499999981</v>
      </c>
      <c r="R538" s="9">
        <f>J538*$AB$7+K538*$AC$7</f>
        <v>-12745.536664183892</v>
      </c>
      <c r="S538" s="9">
        <f>K538*$AB$7-J538*$AC$7+$Z$8</f>
        <v>-44211.156296590147</v>
      </c>
      <c r="T538" s="9">
        <f>L538*$AB$7+M538*$AC$7</f>
        <v>-12950.947660337992</v>
      </c>
      <c r="U538" s="9">
        <f>M538*$AB$7-L538*$AC$7+$Z$8</f>
        <v>-44167.494841518412</v>
      </c>
      <c r="V538" s="9">
        <f>N538+$Z$7</f>
        <v>-191.99999999999989</v>
      </c>
      <c r="W538" s="9">
        <f>O538+$Z$7</f>
        <v>-191.99999999999989</v>
      </c>
    </row>
    <row r="539" spans="1:23" x14ac:dyDescent="0.25">
      <c r="A539" t="s">
        <v>41</v>
      </c>
      <c r="B539" t="s">
        <v>640</v>
      </c>
      <c r="C539" t="s">
        <v>46</v>
      </c>
      <c r="D539" s="6">
        <v>153775.04499999981</v>
      </c>
      <c r="E539" s="7">
        <f>D539+$Y$10</f>
        <v>147520.04499999981</v>
      </c>
      <c r="F539" s="8">
        <v>25</v>
      </c>
      <c r="G539" s="8">
        <v>0</v>
      </c>
      <c r="H539" s="8">
        <v>12.5</v>
      </c>
      <c r="I539" s="8">
        <v>12.5</v>
      </c>
      <c r="J539" s="8">
        <v>-3507.4998495039422</v>
      </c>
      <c r="K539" s="8">
        <v>-45894.982535407151</v>
      </c>
      <c r="L539" s="8">
        <v>-3532.4998495039422</v>
      </c>
      <c r="M539" s="8">
        <v>-45894.982535407151</v>
      </c>
      <c r="N539" s="8">
        <v>-179.99999999999989</v>
      </c>
      <c r="O539" s="8">
        <v>-179.99999999999989</v>
      </c>
      <c r="P539" s="8">
        <f>D539-F539/2</f>
        <v>153762.54499999981</v>
      </c>
      <c r="Q539" s="8">
        <f>D539+F539/2</f>
        <v>153787.54499999981</v>
      </c>
      <c r="R539" s="9">
        <f>J539*$AB$7+K539*$AC$7</f>
        <v>-12972.955981354502</v>
      </c>
      <c r="S539" s="9">
        <f>K539*$AB$7-J539*$AC$7+$Z$8</f>
        <v>-44162.816828475014</v>
      </c>
      <c r="T539" s="9">
        <f>L539*$AB$7+M539*$AC$7</f>
        <v>-12997.409671372847</v>
      </c>
      <c r="U539" s="9">
        <f>M539*$AB$7-L539*$AC$7+$Z$8</f>
        <v>-44157.619036204575</v>
      </c>
      <c r="V539" s="9">
        <f>N539+$Z$7</f>
        <v>-191.99999999999989</v>
      </c>
      <c r="W539" s="9">
        <f>O539+$Z$7</f>
        <v>-191.99999999999989</v>
      </c>
    </row>
    <row r="540" spans="1:23" x14ac:dyDescent="0.25">
      <c r="A540" t="s">
        <v>37</v>
      </c>
      <c r="B540" t="s">
        <v>641</v>
      </c>
      <c r="C540" t="s">
        <v>47</v>
      </c>
      <c r="D540" s="6">
        <v>153840.0449999999</v>
      </c>
      <c r="E540" s="7">
        <f>D540+$Y$10</f>
        <v>147585.0449999999</v>
      </c>
      <c r="F540" s="8">
        <v>105</v>
      </c>
      <c r="G540" s="8">
        <v>0</v>
      </c>
      <c r="H540" s="8">
        <v>52.500000000000007</v>
      </c>
      <c r="I540" s="8">
        <v>52.500000000000007</v>
      </c>
      <c r="J540" s="8">
        <v>-3532.4998495039422</v>
      </c>
      <c r="K540" s="8">
        <v>-45894.982535407151</v>
      </c>
      <c r="L540" s="8">
        <v>-3637.4998495039422</v>
      </c>
      <c r="M540" s="8">
        <v>-45894.982535407151</v>
      </c>
      <c r="N540" s="8">
        <v>-179.99999999999989</v>
      </c>
      <c r="O540" s="8">
        <v>-179.99999999999989</v>
      </c>
      <c r="P540" s="8">
        <f>D540-F540/2</f>
        <v>153787.5449999999</v>
      </c>
      <c r="Q540" s="8">
        <f>D540+F540/2</f>
        <v>153892.5449999999</v>
      </c>
      <c r="R540" s="9">
        <f>J540*$AB$7+K540*$AC$7</f>
        <v>-12997.409671372847</v>
      </c>
      <c r="S540" s="9">
        <f>K540*$AB$7-J540*$AC$7+$Z$8</f>
        <v>-44157.619036204575</v>
      </c>
      <c r="T540" s="9">
        <f>L540*$AB$7+M540*$AC$7</f>
        <v>-13100.115169449895</v>
      </c>
      <c r="U540" s="9">
        <f>M540*$AB$7-L540*$AC$7+$Z$8</f>
        <v>-44135.788308668707</v>
      </c>
      <c r="V540" s="9">
        <f>N540+$Z$7</f>
        <v>-191.99999999999989</v>
      </c>
      <c r="W540" s="9">
        <f>O540+$Z$7</f>
        <v>-191.99999999999989</v>
      </c>
    </row>
    <row r="541" spans="1:23" x14ac:dyDescent="0.25">
      <c r="A541" t="s">
        <v>37</v>
      </c>
      <c r="B541" t="s">
        <v>642</v>
      </c>
      <c r="C541" t="s">
        <v>45</v>
      </c>
      <c r="D541" s="6">
        <v>154015.04499999981</v>
      </c>
      <c r="E541" s="7">
        <f>D541+$Y$10</f>
        <v>147760.04499999981</v>
      </c>
      <c r="F541" s="8">
        <v>210</v>
      </c>
      <c r="G541" s="8">
        <v>0</v>
      </c>
      <c r="H541" s="8">
        <v>105</v>
      </c>
      <c r="I541" s="8">
        <v>105</v>
      </c>
      <c r="J541" s="8">
        <v>-3654.9998495039422</v>
      </c>
      <c r="K541" s="8">
        <v>-45894.982535407151</v>
      </c>
      <c r="L541" s="8">
        <v>-3864.9998495039422</v>
      </c>
      <c r="M541" s="8">
        <v>-45894.982535407151</v>
      </c>
      <c r="N541" s="8">
        <v>-179.99999999999989</v>
      </c>
      <c r="O541" s="8">
        <v>-179.99999999999989</v>
      </c>
      <c r="P541" s="8">
        <f>D541-F541/2</f>
        <v>153910.04499999981</v>
      </c>
      <c r="Q541" s="8">
        <f>D541+F541/2</f>
        <v>154120.04499999981</v>
      </c>
      <c r="R541" s="9">
        <f>J541*$AB$7+K541*$AC$7</f>
        <v>-13117.232752462738</v>
      </c>
      <c r="S541" s="9">
        <f>K541*$AB$7-J541*$AC$7+$Z$8</f>
        <v>-44132.149854079398</v>
      </c>
      <c r="T541" s="9">
        <f>L541*$AB$7+M541*$AC$7</f>
        <v>-13322.643748616836</v>
      </c>
      <c r="U541" s="9">
        <f>M541*$AB$7-L541*$AC$7+$Z$8</f>
        <v>-44088.488399007663</v>
      </c>
      <c r="V541" s="9">
        <f>N541+$Z$7</f>
        <v>-191.99999999999989</v>
      </c>
      <c r="W541" s="9">
        <f>O541+$Z$7</f>
        <v>-191.99999999999989</v>
      </c>
    </row>
    <row r="542" spans="1:23" x14ac:dyDescent="0.25">
      <c r="A542" t="s">
        <v>37</v>
      </c>
      <c r="B542" t="s">
        <v>643</v>
      </c>
      <c r="C542" t="s">
        <v>48</v>
      </c>
      <c r="D542" s="6">
        <v>154245.04499999981</v>
      </c>
      <c r="E542" s="7">
        <f>D542+$Y$10</f>
        <v>147990.04499999981</v>
      </c>
      <c r="F542" s="8">
        <v>230</v>
      </c>
      <c r="G542" s="8">
        <v>0</v>
      </c>
      <c r="H542" s="8">
        <v>115</v>
      </c>
      <c r="I542" s="8">
        <v>115</v>
      </c>
      <c r="J542" s="8">
        <v>-3874.9998495039422</v>
      </c>
      <c r="K542" s="8">
        <v>-45894.982535407151</v>
      </c>
      <c r="L542" s="8">
        <v>-4104.9998495039417</v>
      </c>
      <c r="M542" s="8">
        <v>-45894.982535407151</v>
      </c>
      <c r="N542" s="8">
        <v>-179.99999999999989</v>
      </c>
      <c r="O542" s="8">
        <v>-179.99999999999989</v>
      </c>
      <c r="P542" s="8">
        <f>D542-F542/2</f>
        <v>154130.04499999981</v>
      </c>
      <c r="Q542" s="8">
        <f>D542+F542/2</f>
        <v>154360.04499999981</v>
      </c>
      <c r="R542" s="9">
        <f>J542*$AB$7+K542*$AC$7</f>
        <v>-13332.425224624174</v>
      </c>
      <c r="S542" s="9">
        <f>K542*$AB$7-J542*$AC$7+$Z$8</f>
        <v>-44086.409282099492</v>
      </c>
      <c r="T542" s="9">
        <f>L542*$AB$7+M542*$AC$7</f>
        <v>-13557.39917279295</v>
      </c>
      <c r="U542" s="9">
        <f>M542*$AB$7-L542*$AC$7+$Z$8</f>
        <v>-44038.589593211407</v>
      </c>
      <c r="V542" s="9">
        <f>N542+$Z$7</f>
        <v>-191.99999999999989</v>
      </c>
      <c r="W542" s="9">
        <f>O542+$Z$7</f>
        <v>-191.99999999999989</v>
      </c>
    </row>
    <row r="543" spans="1:23" x14ac:dyDescent="0.25">
      <c r="A543" t="s">
        <v>37</v>
      </c>
      <c r="B543" t="s">
        <v>644</v>
      </c>
      <c r="C543" t="s">
        <v>49</v>
      </c>
      <c r="D543" s="6">
        <v>154455.04499999981</v>
      </c>
      <c r="E543" s="7">
        <f>D543+$Y$10</f>
        <v>148200.04499999981</v>
      </c>
      <c r="F543" s="8">
        <v>170</v>
      </c>
      <c r="G543" s="8">
        <v>0</v>
      </c>
      <c r="H543" s="8">
        <v>85</v>
      </c>
      <c r="I543" s="8">
        <v>85</v>
      </c>
      <c r="J543" s="8">
        <v>-4114.9998495039417</v>
      </c>
      <c r="K543" s="8">
        <v>-45894.982535407151</v>
      </c>
      <c r="L543" s="8">
        <v>-4284.9998495039417</v>
      </c>
      <c r="M543" s="8">
        <v>-45894.982535407151</v>
      </c>
      <c r="N543" s="8">
        <v>-179.99999999999989</v>
      </c>
      <c r="O543" s="8">
        <v>-179.99999999999989</v>
      </c>
      <c r="P543" s="8">
        <f>D543-F543/2</f>
        <v>154370.04499999981</v>
      </c>
      <c r="Q543" s="8">
        <f>D543+F543/2</f>
        <v>154540.04499999981</v>
      </c>
      <c r="R543" s="9">
        <f>J543*$AB$7+K543*$AC$7</f>
        <v>-13567.180648800288</v>
      </c>
      <c r="S543" s="9">
        <f>K543*$AB$7-J543*$AC$7+$Z$8</f>
        <v>-44036.510476303229</v>
      </c>
      <c r="T543" s="9">
        <f>L543*$AB$7+M543*$AC$7</f>
        <v>-13733.465740925036</v>
      </c>
      <c r="U543" s="9">
        <f>M543*$AB$7-L543*$AC$7+$Z$8</f>
        <v>-44001.165488864208</v>
      </c>
      <c r="V543" s="9">
        <f>N543+$Z$7</f>
        <v>-191.99999999999989</v>
      </c>
      <c r="W543" s="9">
        <f>O543+$Z$7</f>
        <v>-191.99999999999989</v>
      </c>
    </row>
    <row r="544" spans="1:23" x14ac:dyDescent="0.25">
      <c r="A544" t="s">
        <v>37</v>
      </c>
      <c r="B544" t="s">
        <v>645</v>
      </c>
      <c r="C544" t="s">
        <v>48</v>
      </c>
      <c r="D544" s="6">
        <v>154665.04499999981</v>
      </c>
      <c r="E544" s="7">
        <f>D544+$Y$10</f>
        <v>148410.04499999981</v>
      </c>
      <c r="F544" s="8">
        <v>230</v>
      </c>
      <c r="G544" s="8">
        <v>0</v>
      </c>
      <c r="H544" s="8">
        <v>115</v>
      </c>
      <c r="I544" s="8">
        <v>115</v>
      </c>
      <c r="J544" s="8">
        <v>-4294.9998495039417</v>
      </c>
      <c r="K544" s="8">
        <v>-45894.982535407151</v>
      </c>
      <c r="L544" s="8">
        <v>-4524.9998495039417</v>
      </c>
      <c r="M544" s="8">
        <v>-45894.982535407151</v>
      </c>
      <c r="N544" s="8">
        <v>-179.99999999999989</v>
      </c>
      <c r="O544" s="8">
        <v>-179.99999999999989</v>
      </c>
      <c r="P544" s="8">
        <f>D544-F544/2</f>
        <v>154550.04499999981</v>
      </c>
      <c r="Q544" s="8">
        <f>D544+F544/2</f>
        <v>154780.04499999981</v>
      </c>
      <c r="R544" s="9">
        <f>J544*$AB$7+K544*$AC$7</f>
        <v>-13743.247216932374</v>
      </c>
      <c r="S544" s="9">
        <f>K544*$AB$7-J544*$AC$7+$Z$8</f>
        <v>-43999.086371956029</v>
      </c>
      <c r="T544" s="9">
        <f>L544*$AB$7+M544*$AC$7</f>
        <v>-13968.221165101149</v>
      </c>
      <c r="U544" s="9">
        <f>M544*$AB$7-L544*$AC$7+$Z$8</f>
        <v>-43951.266683067945</v>
      </c>
      <c r="V544" s="9">
        <f>N544+$Z$7</f>
        <v>-191.99999999999989</v>
      </c>
      <c r="W544" s="9">
        <f>O544+$Z$7</f>
        <v>-191.99999999999989</v>
      </c>
    </row>
    <row r="545" spans="1:23" x14ac:dyDescent="0.25">
      <c r="A545" t="s">
        <v>37</v>
      </c>
      <c r="B545" t="s">
        <v>646</v>
      </c>
      <c r="C545" t="s">
        <v>49</v>
      </c>
      <c r="D545" s="6">
        <v>154875.04499999981</v>
      </c>
      <c r="E545" s="7">
        <f>D545+$Y$10</f>
        <v>148620.04499999981</v>
      </c>
      <c r="F545" s="8">
        <v>170</v>
      </c>
      <c r="G545" s="8">
        <v>0</v>
      </c>
      <c r="H545" s="8">
        <v>85</v>
      </c>
      <c r="I545" s="8">
        <v>85</v>
      </c>
      <c r="J545" s="8">
        <v>-4534.9998495039417</v>
      </c>
      <c r="K545" s="8">
        <v>-45894.982535407151</v>
      </c>
      <c r="L545" s="8">
        <v>-4704.9998495039417</v>
      </c>
      <c r="M545" s="8">
        <v>-45894.982535407151</v>
      </c>
      <c r="N545" s="8">
        <v>-179.99999999999989</v>
      </c>
      <c r="O545" s="8">
        <v>-179.99999999999989</v>
      </c>
      <c r="P545" s="8">
        <f>D545-F545/2</f>
        <v>154790.04499999981</v>
      </c>
      <c r="Q545" s="8">
        <f>D545+F545/2</f>
        <v>154960.04499999981</v>
      </c>
      <c r="R545" s="9">
        <f>J545*$AB$7+K545*$AC$7</f>
        <v>-13978.002641108487</v>
      </c>
      <c r="S545" s="9">
        <f>K545*$AB$7-J545*$AC$7+$Z$8</f>
        <v>-43949.187566159766</v>
      </c>
      <c r="T545" s="9">
        <f>L545*$AB$7+M545*$AC$7</f>
        <v>-14144.287733233232</v>
      </c>
      <c r="U545" s="9">
        <f>M545*$AB$7-L545*$AC$7+$Z$8</f>
        <v>-43913.842578720745</v>
      </c>
      <c r="V545" s="9">
        <f>N545+$Z$7</f>
        <v>-191.99999999999989</v>
      </c>
      <c r="W545" s="9">
        <f>O545+$Z$7</f>
        <v>-191.99999999999989</v>
      </c>
    </row>
    <row r="546" spans="1:23" x14ac:dyDescent="0.25">
      <c r="A546" t="s">
        <v>37</v>
      </c>
      <c r="B546" t="s">
        <v>647</v>
      </c>
      <c r="C546" t="s">
        <v>48</v>
      </c>
      <c r="D546" s="6">
        <v>155085.04499999981</v>
      </c>
      <c r="E546" s="7">
        <f>D546+$Y$10</f>
        <v>148830.04499999981</v>
      </c>
      <c r="F546" s="8">
        <v>230</v>
      </c>
      <c r="G546" s="8">
        <v>0</v>
      </c>
      <c r="H546" s="8">
        <v>115</v>
      </c>
      <c r="I546" s="8">
        <v>115</v>
      </c>
      <c r="J546" s="8">
        <v>-4714.9998495039417</v>
      </c>
      <c r="K546" s="8">
        <v>-45894.982535407151</v>
      </c>
      <c r="L546" s="8">
        <v>-4944.9998495039417</v>
      </c>
      <c r="M546" s="8">
        <v>-45894.982535407151</v>
      </c>
      <c r="N546" s="8">
        <v>-179.99999999999989</v>
      </c>
      <c r="O546" s="8">
        <v>-179.99999999999989</v>
      </c>
      <c r="P546" s="8">
        <f>D546-F546/2</f>
        <v>154970.04499999981</v>
      </c>
      <c r="Q546" s="8">
        <f>D546+F546/2</f>
        <v>155200.04499999981</v>
      </c>
      <c r="R546" s="9">
        <f>J546*$AB$7+K546*$AC$7</f>
        <v>-14154.069209240572</v>
      </c>
      <c r="S546" s="9">
        <f>K546*$AB$7-J546*$AC$7+$Z$8</f>
        <v>-43911.763461812574</v>
      </c>
      <c r="T546" s="9">
        <f>L546*$AB$7+M546*$AC$7</f>
        <v>-14379.043157409345</v>
      </c>
      <c r="U546" s="9">
        <f>M546*$AB$7-L546*$AC$7+$Z$8</f>
        <v>-43863.943772924489</v>
      </c>
      <c r="V546" s="9">
        <f>N546+$Z$7</f>
        <v>-191.99999999999989</v>
      </c>
      <c r="W546" s="9">
        <f>O546+$Z$7</f>
        <v>-191.99999999999989</v>
      </c>
    </row>
    <row r="547" spans="1:23" x14ac:dyDescent="0.25">
      <c r="A547" t="s">
        <v>41</v>
      </c>
      <c r="B547" t="s">
        <v>648</v>
      </c>
      <c r="C547" t="s">
        <v>46</v>
      </c>
      <c r="D547" s="6">
        <v>155235.04499999969</v>
      </c>
      <c r="E547" s="7">
        <f>D547+$Y$10</f>
        <v>148980.04499999969</v>
      </c>
      <c r="F547" s="8">
        <v>25</v>
      </c>
      <c r="G547" s="8">
        <v>0</v>
      </c>
      <c r="H547" s="8">
        <v>12.5</v>
      </c>
      <c r="I547" s="8">
        <v>12.5</v>
      </c>
      <c r="J547" s="8">
        <v>-4967.4998495039417</v>
      </c>
      <c r="K547" s="8">
        <v>-45894.982535407151</v>
      </c>
      <c r="L547" s="8">
        <v>-4992.4998495039417</v>
      </c>
      <c r="M547" s="8">
        <v>-45894.982535407151</v>
      </c>
      <c r="N547" s="8">
        <v>-179.99999999999989</v>
      </c>
      <c r="O547" s="8">
        <v>-179.99999999999989</v>
      </c>
      <c r="P547" s="8">
        <f>D547-F547/2</f>
        <v>155222.54499999969</v>
      </c>
      <c r="Q547" s="8">
        <f>D547+F547/2</f>
        <v>155247.54499999969</v>
      </c>
      <c r="R547" s="9">
        <f>J547*$AB$7+K547*$AC$7</f>
        <v>-14401.051478425856</v>
      </c>
      <c r="S547" s="9">
        <f>K547*$AB$7-J547*$AC$7+$Z$8</f>
        <v>-43859.265759881084</v>
      </c>
      <c r="T547" s="9">
        <f>L547*$AB$7+M547*$AC$7</f>
        <v>-14425.505168444202</v>
      </c>
      <c r="U547" s="9">
        <f>M547*$AB$7-L547*$AC$7+$Z$8</f>
        <v>-43854.067967610645</v>
      </c>
      <c r="V547" s="9">
        <f>N547+$Z$7</f>
        <v>-191.99999999999989</v>
      </c>
      <c r="W547" s="9">
        <f>O547+$Z$7</f>
        <v>-191.99999999999989</v>
      </c>
    </row>
    <row r="548" spans="1:23" x14ac:dyDescent="0.25">
      <c r="A548" t="s">
        <v>37</v>
      </c>
      <c r="B548" t="s">
        <v>649</v>
      </c>
      <c r="C548" t="s">
        <v>47</v>
      </c>
      <c r="D548" s="6">
        <v>155300.04499999981</v>
      </c>
      <c r="E548" s="7">
        <f>D548+$Y$10</f>
        <v>149045.04499999981</v>
      </c>
      <c r="F548" s="8">
        <v>105</v>
      </c>
      <c r="G548" s="8">
        <v>0</v>
      </c>
      <c r="H548" s="8">
        <v>52.500000000000007</v>
      </c>
      <c r="I548" s="8">
        <v>52.500000000000007</v>
      </c>
      <c r="J548" s="8">
        <v>-4992.4998495039417</v>
      </c>
      <c r="K548" s="8">
        <v>-45894.982535407151</v>
      </c>
      <c r="L548" s="8">
        <v>-5097.4998495039417</v>
      </c>
      <c r="M548" s="8">
        <v>-45894.982535407151</v>
      </c>
      <c r="N548" s="8">
        <v>-179.99999999999989</v>
      </c>
      <c r="O548" s="8">
        <v>-179.99999999999989</v>
      </c>
      <c r="P548" s="8">
        <f>D548-F548/2</f>
        <v>155247.54499999981</v>
      </c>
      <c r="Q548" s="8">
        <f>D548+F548/2</f>
        <v>155352.54499999981</v>
      </c>
      <c r="R548" s="9">
        <f>J548*$AB$7+K548*$AC$7</f>
        <v>-14425.505168444202</v>
      </c>
      <c r="S548" s="9">
        <f>K548*$AB$7-J548*$AC$7+$Z$8</f>
        <v>-43854.067967610645</v>
      </c>
      <c r="T548" s="9">
        <f>L548*$AB$7+M548*$AC$7</f>
        <v>-14528.210666521252</v>
      </c>
      <c r="U548" s="9">
        <f>M548*$AB$7-L548*$AC$7+$Z$8</f>
        <v>-43832.237240074777</v>
      </c>
      <c r="V548" s="9">
        <f>N548+$Z$7</f>
        <v>-191.99999999999989</v>
      </c>
      <c r="W548" s="9">
        <f>O548+$Z$7</f>
        <v>-191.99999999999989</v>
      </c>
    </row>
    <row r="549" spans="1:23" x14ac:dyDescent="0.25">
      <c r="A549" t="s">
        <v>50</v>
      </c>
      <c r="B549" t="s">
        <v>1732</v>
      </c>
      <c r="C549" t="s">
        <v>51</v>
      </c>
      <c r="D549" s="6">
        <v>155419.3234000011</v>
      </c>
      <c r="E549" s="7">
        <f>D549+$Y$10</f>
        <v>149164.3234000011</v>
      </c>
      <c r="F549" s="8">
        <v>0</v>
      </c>
      <c r="G549" s="8">
        <v>0</v>
      </c>
      <c r="H549" s="8">
        <v>0</v>
      </c>
      <c r="I549" s="8">
        <v>0</v>
      </c>
      <c r="J549" s="8">
        <v>-5164.278242508637</v>
      </c>
      <c r="K549" s="8">
        <v>-45894.970511488078</v>
      </c>
      <c r="L549" s="8">
        <v>-5164.278242508637</v>
      </c>
      <c r="M549" s="8">
        <v>-45894.970511488078</v>
      </c>
      <c r="N549" s="8">
        <v>-180.0999999999998</v>
      </c>
      <c r="O549" s="8">
        <v>-180.0999999999998</v>
      </c>
      <c r="P549" s="8">
        <f>D549-F549/2</f>
        <v>155419.3234000011</v>
      </c>
      <c r="Q549" s="8">
        <f>D549+F549/2</f>
        <v>155419.3234000011</v>
      </c>
      <c r="R549" s="9">
        <f>J549*$AB$7+K549*$AC$7</f>
        <v>-14593.527291506311</v>
      </c>
      <c r="S549" s="9">
        <f>K549*$AB$7-J549*$AC$7+$Z$8</f>
        <v>-43818.341470307489</v>
      </c>
      <c r="T549" s="9">
        <f>L549*$AB$7+M549*$AC$7</f>
        <v>-14593.527291506311</v>
      </c>
      <c r="U549" s="9">
        <f>M549*$AB$7-L549*$AC$7+$Z$8</f>
        <v>-43818.341470307489</v>
      </c>
      <c r="V549" s="9">
        <f>N549+$Z$7</f>
        <v>-192.0999999999998</v>
      </c>
      <c r="W549" s="9">
        <f>O549+$Z$7</f>
        <v>-192.0999999999998</v>
      </c>
    </row>
    <row r="550" spans="1:23" x14ac:dyDescent="0.25">
      <c r="A550" t="s">
        <v>37</v>
      </c>
      <c r="B550" t="s">
        <v>650</v>
      </c>
      <c r="C550" t="s">
        <v>52</v>
      </c>
      <c r="D550" s="6">
        <v>155526.79499999981</v>
      </c>
      <c r="E550" s="7">
        <f>D550+$Y$10</f>
        <v>149271.79499999981</v>
      </c>
      <c r="F550" s="8">
        <v>242.5</v>
      </c>
      <c r="G550" s="8">
        <v>-1.76</v>
      </c>
      <c r="H550" s="8">
        <v>121.259530473635</v>
      </c>
      <c r="I550" s="8">
        <v>121.2595395645824</v>
      </c>
      <c r="J550" s="8">
        <v>-5150.4998495039417</v>
      </c>
      <c r="K550" s="8">
        <v>-45894.982535407151</v>
      </c>
      <c r="L550" s="8">
        <v>-5392.9617148253064</v>
      </c>
      <c r="M550" s="8">
        <v>-45891.258295501677</v>
      </c>
      <c r="N550" s="8">
        <v>-179.99999999999989</v>
      </c>
      <c r="O550" s="8">
        <v>-181.75999999999991</v>
      </c>
      <c r="P550" s="8">
        <f>D550-F550/2</f>
        <v>155405.54499999981</v>
      </c>
      <c r="Q550" s="8">
        <f>D550+F550/2</f>
        <v>155648.04499999981</v>
      </c>
      <c r="R550" s="9">
        <f>J550*$AB$7+K550*$AC$7</f>
        <v>-14580.052489360143</v>
      </c>
      <c r="S550" s="9">
        <f>K550*$AB$7-J550*$AC$7+$Z$8</f>
        <v>-43821.217920461437</v>
      </c>
      <c r="T550" s="9">
        <f>L550*$AB$7+M550*$AC$7</f>
        <v>-14816.441668177922</v>
      </c>
      <c r="U550" s="9">
        <f>M550*$AB$7-L550*$AC$7+$Z$8</f>
        <v>-43767.164407755554</v>
      </c>
      <c r="V550" s="9">
        <f>N550+$Z$7</f>
        <v>-191.99999999999989</v>
      </c>
      <c r="W550" s="9">
        <f>O550+$Z$7</f>
        <v>-193.75999999999991</v>
      </c>
    </row>
    <row r="551" spans="1:23" x14ac:dyDescent="0.25">
      <c r="A551" t="s">
        <v>37</v>
      </c>
      <c r="B551" t="s">
        <v>651</v>
      </c>
      <c r="C551" t="s">
        <v>53</v>
      </c>
      <c r="D551" s="6">
        <v>155728.04499999981</v>
      </c>
      <c r="E551" s="7">
        <f>D551+$Y$10</f>
        <v>149473.04499999981</v>
      </c>
      <c r="F551" s="8">
        <v>140</v>
      </c>
      <c r="G551" s="8">
        <v>0</v>
      </c>
      <c r="H551" s="8">
        <v>70</v>
      </c>
      <c r="I551" s="8">
        <v>70</v>
      </c>
      <c r="J551" s="8">
        <v>-5402.9569972816753</v>
      </c>
      <c r="K551" s="8">
        <v>-45890.951165859027</v>
      </c>
      <c r="L551" s="8">
        <v>-5542.8909516708454</v>
      </c>
      <c r="M551" s="8">
        <v>-45886.651350861903</v>
      </c>
      <c r="N551" s="8">
        <v>-181.75999999999991</v>
      </c>
      <c r="O551" s="8">
        <v>-181.75999999999991</v>
      </c>
      <c r="P551" s="8">
        <f>D551-F551/2</f>
        <v>155658.04499999981</v>
      </c>
      <c r="Q551" s="8">
        <f>D551+F551/2</f>
        <v>155798.04499999981</v>
      </c>
      <c r="R551" s="9">
        <f>J551*$AB$7+K551*$AC$7</f>
        <v>-14826.154673887972</v>
      </c>
      <c r="S551" s="9">
        <f>K551*$AB$7-J551*$AC$7+$Z$8</f>
        <v>-43764.785853556772</v>
      </c>
      <c r="T551" s="9">
        <f>L551*$AB$7+M551*$AC$7</f>
        <v>-14962.136753828676</v>
      </c>
      <c r="U551" s="9">
        <f>M551*$AB$7-L551*$AC$7+$Z$8</f>
        <v>-43731.486094773863</v>
      </c>
      <c r="V551" s="9">
        <f>N551+$Z$7</f>
        <v>-193.75999999999991</v>
      </c>
      <c r="W551" s="9">
        <f>O551+$Z$7</f>
        <v>-193.75999999999991</v>
      </c>
    </row>
    <row r="552" spans="1:23" x14ac:dyDescent="0.25">
      <c r="A552" t="s">
        <v>54</v>
      </c>
      <c r="B552" t="s">
        <v>652</v>
      </c>
      <c r="C552" t="s">
        <v>195</v>
      </c>
      <c r="D552" s="6">
        <v>155928.04499999981</v>
      </c>
      <c r="E552" s="7">
        <f>D552+$Y$10</f>
        <v>149673.04499999981</v>
      </c>
      <c r="F552" s="8">
        <v>240</v>
      </c>
      <c r="G552" s="8">
        <v>-1</v>
      </c>
      <c r="H552" s="8">
        <v>120.0030462669925</v>
      </c>
      <c r="I552" s="8">
        <v>120.0030462669925</v>
      </c>
      <c r="J552" s="8">
        <v>-5552.8862341272143</v>
      </c>
      <c r="K552" s="8">
        <v>-45886.344221219253</v>
      </c>
      <c r="L552" s="8">
        <v>-5792.6965108678896</v>
      </c>
      <c r="M552" s="8">
        <v>-45876.880130095829</v>
      </c>
      <c r="N552" s="8">
        <v>-181.75999999999991</v>
      </c>
      <c r="O552" s="8">
        <v>-182.75999999999991</v>
      </c>
      <c r="P552" s="8">
        <f>D552-F552/2</f>
        <v>155808.04499999981</v>
      </c>
      <c r="Q552" s="8">
        <f>D552+F552/2</f>
        <v>156048.04499999981</v>
      </c>
      <c r="R552" s="9">
        <f>J552*$AB$7+K552*$AC$7</f>
        <v>-14971.849759538727</v>
      </c>
      <c r="S552" s="9">
        <f>K552*$AB$7-J552*$AC$7+$Z$8</f>
        <v>-43729.107540575089</v>
      </c>
      <c r="T552" s="9">
        <f>L552*$AB$7+M552*$AC$7</f>
        <v>-15204.451911176404</v>
      </c>
      <c r="U552" s="9">
        <f>M552*$AB$7-L552*$AC$7+$Z$8</f>
        <v>-43669.990902436963</v>
      </c>
      <c r="V552" s="9">
        <f>N552+$Z$7</f>
        <v>-193.75999999999991</v>
      </c>
      <c r="W552" s="9">
        <f>O552+$Z$7</f>
        <v>-194.75999999999991</v>
      </c>
    </row>
    <row r="553" spans="1:23" x14ac:dyDescent="0.25">
      <c r="A553" t="s">
        <v>54</v>
      </c>
      <c r="B553" t="s">
        <v>653</v>
      </c>
      <c r="C553" t="s">
        <v>196</v>
      </c>
      <c r="D553" s="6">
        <v>156432.54499999981</v>
      </c>
      <c r="E553" s="7">
        <f>D553+$Y$10</f>
        <v>150177.54499999981</v>
      </c>
      <c r="F553" s="8">
        <v>150</v>
      </c>
      <c r="G553" s="8">
        <v>0.26</v>
      </c>
      <c r="H553" s="8">
        <v>75.000128701124865</v>
      </c>
      <c r="I553" s="8">
        <v>75.000128701124865</v>
      </c>
      <c r="J553" s="8">
        <v>-6101.8374900967847</v>
      </c>
      <c r="K553" s="8">
        <v>-45861.976943812348</v>
      </c>
      <c r="L553" s="8">
        <v>-6251.6793636590264</v>
      </c>
      <c r="M553" s="8">
        <v>-45855.09404346977</v>
      </c>
      <c r="N553" s="8">
        <v>-182.75999999999991</v>
      </c>
      <c r="O553" s="8">
        <v>-182.49999999999989</v>
      </c>
      <c r="P553" s="8">
        <f>D553-F553/2</f>
        <v>156357.54499999981</v>
      </c>
      <c r="Q553" s="8">
        <f>D553+F553/2</f>
        <v>156507.54499999981</v>
      </c>
      <c r="R553" s="9">
        <f>J553*$AB$7+K553*$AC$7</f>
        <v>-15503.738871638878</v>
      </c>
      <c r="S553" s="9">
        <f>K553*$AB$7-J553*$AC$7+$Z$8</f>
        <v>-43591.139362837945</v>
      </c>
      <c r="T553" s="9">
        <f>L553*$AB$7+M553*$AC$7</f>
        <v>-15648.875305305286</v>
      </c>
      <c r="U553" s="9">
        <f>M553*$AB$7-L553*$AC$7+$Z$8</f>
        <v>-43553.252993094131</v>
      </c>
      <c r="V553" s="9">
        <f>N553+$Z$7</f>
        <v>-194.75999999999991</v>
      </c>
      <c r="W553" s="9">
        <f>O553+$Z$7</f>
        <v>-194.49999999999989</v>
      </c>
    </row>
    <row r="554" spans="1:23" x14ac:dyDescent="0.25">
      <c r="A554" t="s">
        <v>37</v>
      </c>
      <c r="B554" t="s">
        <v>654</v>
      </c>
      <c r="C554" t="s">
        <v>1787</v>
      </c>
      <c r="D554" s="6">
        <v>156627.54499999981</v>
      </c>
      <c r="E554" s="7">
        <f>D554+$Y$10</f>
        <v>150372.54499999981</v>
      </c>
      <c r="F554" s="8">
        <v>220</v>
      </c>
      <c r="G554" s="8">
        <v>0</v>
      </c>
      <c r="H554" s="8">
        <v>110</v>
      </c>
      <c r="I554" s="8">
        <v>110</v>
      </c>
      <c r="J554" s="8">
        <v>-6261.6698458748451</v>
      </c>
      <c r="K554" s="8">
        <v>-45854.657849596108</v>
      </c>
      <c r="L554" s="8">
        <v>-6481.4604546228538</v>
      </c>
      <c r="M554" s="8">
        <v>-45845.06158437574</v>
      </c>
      <c r="N554" s="8">
        <v>-182.49999999999989</v>
      </c>
      <c r="O554" s="8">
        <v>-182.49999999999989</v>
      </c>
      <c r="P554" s="8">
        <f>D554-F554/2</f>
        <v>156517.54499999981</v>
      </c>
      <c r="Q554" s="8">
        <f>D554+F554/2</f>
        <v>156737.54499999981</v>
      </c>
      <c r="R554" s="9">
        <f>J554*$AB$7+K554*$AC$7</f>
        <v>-15658.556781709067</v>
      </c>
      <c r="S554" s="9">
        <f>K554*$AB$7-J554*$AC$7+$Z$8</f>
        <v>-43550.749193053583</v>
      </c>
      <c r="T554" s="9">
        <f>L554*$AB$7+M554*$AC$7</f>
        <v>-15871.549262592252</v>
      </c>
      <c r="U554" s="9">
        <f>M554*$AB$7-L554*$AC$7+$Z$8</f>
        <v>-43495.665592161611</v>
      </c>
      <c r="V554" s="9">
        <f>N554+$Z$7</f>
        <v>-194.49999999999989</v>
      </c>
      <c r="W554" s="9">
        <f>O554+$Z$7</f>
        <v>-194.49999999999989</v>
      </c>
    </row>
    <row r="555" spans="1:23" x14ac:dyDescent="0.25">
      <c r="A555" t="s">
        <v>54</v>
      </c>
      <c r="B555" t="s">
        <v>655</v>
      </c>
      <c r="C555" t="s">
        <v>197</v>
      </c>
      <c r="D555" s="6">
        <v>156827.54499999969</v>
      </c>
      <c r="E555" s="7">
        <f>D555+$Y$10</f>
        <v>150572.54499999969</v>
      </c>
      <c r="F555" s="8">
        <v>140</v>
      </c>
      <c r="G555" s="8">
        <v>0.24</v>
      </c>
      <c r="H555" s="8">
        <v>70.000102351632648</v>
      </c>
      <c r="I555" s="8">
        <v>70.000102351632648</v>
      </c>
      <c r="J555" s="8">
        <v>-6501.4414190544912</v>
      </c>
      <c r="K555" s="8">
        <v>-45844.189196628431</v>
      </c>
      <c r="L555" s="8">
        <v>-6641.3205509138379</v>
      </c>
      <c r="M555" s="8">
        <v>-45838.375436065311</v>
      </c>
      <c r="N555" s="8">
        <v>-182.49999999999989</v>
      </c>
      <c r="O555" s="8">
        <v>-182.25999999999991</v>
      </c>
      <c r="P555" s="8">
        <f>D555-F555/2</f>
        <v>156757.54499999969</v>
      </c>
      <c r="Q555" s="8">
        <f>D555+F555/2</f>
        <v>156897.54499999969</v>
      </c>
      <c r="R555" s="9">
        <f>J555*$AB$7+K555*$AC$7</f>
        <v>-15890.912215399812</v>
      </c>
      <c r="S555" s="9">
        <f>K555*$AB$7-J555*$AC$7+$Z$8</f>
        <v>-43490.657992080523</v>
      </c>
      <c r="T555" s="9">
        <f>L555*$AB$7+M555*$AC$7</f>
        <v>-16026.525903832073</v>
      </c>
      <c r="U555" s="9">
        <f>M555*$AB$7-L555*$AC$7+$Z$8</f>
        <v>-43455.888769319463</v>
      </c>
      <c r="V555" s="9">
        <f>N555+$Z$7</f>
        <v>-194.49999999999989</v>
      </c>
      <c r="W555" s="9">
        <f>O555+$Z$7</f>
        <v>-194.25999999999991</v>
      </c>
    </row>
    <row r="556" spans="1:23" x14ac:dyDescent="0.25">
      <c r="A556" t="s">
        <v>41</v>
      </c>
      <c r="B556" t="s">
        <v>656</v>
      </c>
      <c r="C556" t="s">
        <v>46</v>
      </c>
      <c r="D556" s="6">
        <v>156932.54499999969</v>
      </c>
      <c r="E556" s="7">
        <f>D556+$Y$10</f>
        <v>150677.54499999969</v>
      </c>
      <c r="F556" s="8">
        <v>25</v>
      </c>
      <c r="G556" s="8">
        <v>0</v>
      </c>
      <c r="H556" s="8">
        <v>12.5</v>
      </c>
      <c r="I556" s="8">
        <v>12.5</v>
      </c>
      <c r="J556" s="8">
        <v>-6663.8030497138889</v>
      </c>
      <c r="K556" s="8">
        <v>-45837.488166260962</v>
      </c>
      <c r="L556" s="8">
        <v>-6688.7836039361673</v>
      </c>
      <c r="M556" s="8">
        <v>-45836.502310922777</v>
      </c>
      <c r="N556" s="8">
        <v>-182.25999999999991</v>
      </c>
      <c r="O556" s="8">
        <v>-182.25999999999991</v>
      </c>
      <c r="P556" s="8">
        <f>D556-F556/2</f>
        <v>156920.04499999969</v>
      </c>
      <c r="Q556" s="8">
        <f>D556+F556/2</f>
        <v>156945.04499999969</v>
      </c>
      <c r="R556" s="9">
        <f>J556*$AB$7+K556*$AC$7</f>
        <v>-16048.332632326608</v>
      </c>
      <c r="S556" s="9">
        <f>K556*$AB$7-J556*$AC$7+$Z$8</f>
        <v>-43450.346514149816</v>
      </c>
      <c r="T556" s="9">
        <f>L556*$AB$7+M556*$AC$7</f>
        <v>-16072.562330653869</v>
      </c>
      <c r="U556" s="9">
        <f>M556*$AB$7-L556*$AC$7+$Z$8</f>
        <v>-43444.188452850176</v>
      </c>
      <c r="V556" s="9">
        <f>N556+$Z$7</f>
        <v>-194.25999999999991</v>
      </c>
      <c r="W556" s="9">
        <f>O556+$Z$7</f>
        <v>-194.25999999999991</v>
      </c>
    </row>
    <row r="557" spans="1:23" x14ac:dyDescent="0.25">
      <c r="A557" t="s">
        <v>37</v>
      </c>
      <c r="B557" t="s">
        <v>657</v>
      </c>
      <c r="C557" t="s">
        <v>1815</v>
      </c>
      <c r="D557" s="6">
        <v>157002.54499999981</v>
      </c>
      <c r="E557" s="7">
        <f>D557+$Y$10</f>
        <v>150747.54499999981</v>
      </c>
      <c r="F557" s="8">
        <v>115</v>
      </c>
      <c r="G557" s="8">
        <v>0</v>
      </c>
      <c r="H557" s="8">
        <v>57.499999999999993</v>
      </c>
      <c r="I557" s="8">
        <v>57.499999999999993</v>
      </c>
      <c r="J557" s="8">
        <v>-6688.7836039361673</v>
      </c>
      <c r="K557" s="8">
        <v>-45836.502310922777</v>
      </c>
      <c r="L557" s="8">
        <v>-6803.6941533586487</v>
      </c>
      <c r="M557" s="8">
        <v>-45831.967376367189</v>
      </c>
      <c r="N557" s="8">
        <v>-182.25999999999991</v>
      </c>
      <c r="O557" s="8">
        <v>-182.25999999999991</v>
      </c>
      <c r="P557" s="8">
        <f>D557-F557/2</f>
        <v>156945.04499999981</v>
      </c>
      <c r="Q557" s="8">
        <f>D557+F557/2</f>
        <v>157060.04499999981</v>
      </c>
      <c r="R557" s="9">
        <f>J557*$AB$7+K557*$AC$7</f>
        <v>-16072.562330653869</v>
      </c>
      <c r="S557" s="9">
        <f>K557*$AB$7-J557*$AC$7+$Z$8</f>
        <v>-43444.188452850176</v>
      </c>
      <c r="T557" s="9">
        <f>L557*$AB$7+M557*$AC$7</f>
        <v>-16184.018942959272</v>
      </c>
      <c r="U557" s="9">
        <f>M557*$AB$7-L557*$AC$7+$Z$8</f>
        <v>-43415.86137087192</v>
      </c>
      <c r="V557" s="9">
        <f>N557+$Z$7</f>
        <v>-194.25999999999991</v>
      </c>
      <c r="W557" s="9">
        <f>O557+$Z$7</f>
        <v>-194.25999999999991</v>
      </c>
    </row>
    <row r="558" spans="1:23" x14ac:dyDescent="0.25">
      <c r="A558" t="s">
        <v>37</v>
      </c>
      <c r="B558" t="s">
        <v>658</v>
      </c>
      <c r="C558" t="s">
        <v>1788</v>
      </c>
      <c r="D558" s="6">
        <v>157187.54499999981</v>
      </c>
      <c r="E558" s="7">
        <f>D558+$Y$10</f>
        <v>150932.54499999981</v>
      </c>
      <c r="F558" s="8">
        <v>220</v>
      </c>
      <c r="G558" s="8">
        <v>0</v>
      </c>
      <c r="H558" s="8">
        <v>110</v>
      </c>
      <c r="I558" s="8">
        <v>110</v>
      </c>
      <c r="J558" s="8">
        <v>-6821.1805413142429</v>
      </c>
      <c r="K558" s="8">
        <v>-45831.277277630463</v>
      </c>
      <c r="L558" s="8">
        <v>-7041.0094184702948</v>
      </c>
      <c r="M558" s="8">
        <v>-45822.601750654547</v>
      </c>
      <c r="N558" s="8">
        <v>-182.25999999999991</v>
      </c>
      <c r="O558" s="8">
        <v>-182.25999999999991</v>
      </c>
      <c r="P558" s="8">
        <f>D558-F558/2</f>
        <v>157077.54499999981</v>
      </c>
      <c r="Q558" s="8">
        <f>D558+F558/2</f>
        <v>157297.54499999981</v>
      </c>
      <c r="R558" s="9">
        <f>J558*$AB$7+K558*$AC$7</f>
        <v>-16200.979731788353</v>
      </c>
      <c r="S558" s="9">
        <f>K558*$AB$7-J558*$AC$7+$Z$8</f>
        <v>-43411.550727962182</v>
      </c>
      <c r="T558" s="9">
        <f>L558*$AB$7+M558*$AC$7</f>
        <v>-16414.201077068254</v>
      </c>
      <c r="U558" s="9">
        <f>M558*$AB$7-L558*$AC$7+$Z$8</f>
        <v>-43357.3597885255</v>
      </c>
      <c r="V558" s="9">
        <f>N558+$Z$7</f>
        <v>-194.25999999999991</v>
      </c>
      <c r="W558" s="9">
        <f>O558+$Z$7</f>
        <v>-194.25999999999991</v>
      </c>
    </row>
    <row r="559" spans="1:23" x14ac:dyDescent="0.25">
      <c r="A559" t="s">
        <v>37</v>
      </c>
      <c r="B559" t="s">
        <v>1733</v>
      </c>
      <c r="C559" t="s">
        <v>1699</v>
      </c>
      <c r="D559" s="6">
        <v>157715.04499999981</v>
      </c>
      <c r="E559" s="7">
        <f>D559+$Y$10</f>
        <v>151460.04499999981</v>
      </c>
      <c r="F559" s="8">
        <v>775.00000000000011</v>
      </c>
      <c r="G559" s="8">
        <v>-5.48</v>
      </c>
      <c r="H559" s="8">
        <v>387.76848365843779</v>
      </c>
      <c r="I559" s="8">
        <v>387.76848365843779</v>
      </c>
      <c r="J559" s="8">
        <v>-7070.9860835370291</v>
      </c>
      <c r="K559" s="8">
        <v>-45821.418724248739</v>
      </c>
      <c r="L559" s="8">
        <v>-7842.6886359831115</v>
      </c>
      <c r="M559" s="8">
        <v>-45753.903499295688</v>
      </c>
      <c r="N559" s="8">
        <v>-182.25999999999991</v>
      </c>
      <c r="O559" s="8">
        <v>-187.7399999999999</v>
      </c>
      <c r="P559" s="8">
        <f>D559-F559/2</f>
        <v>157327.54499999981</v>
      </c>
      <c r="Q559" s="8">
        <f>D559+F559/2</f>
        <v>158102.54499999981</v>
      </c>
      <c r="R559" s="9">
        <f>J559*$AB$7+K559*$AC$7</f>
        <v>-16443.276715060965</v>
      </c>
      <c r="S559" s="9">
        <f>K559*$AB$7-J559*$AC$7+$Z$8</f>
        <v>-43349.97011496596</v>
      </c>
      <c r="T559" s="9">
        <f>L559*$AB$7+M559*$AC$7</f>
        <v>-17184.078510640327</v>
      </c>
      <c r="U559" s="9">
        <f>M559*$AB$7-L559*$AC$7+$Z$8</f>
        <v>-43123.484277177675</v>
      </c>
      <c r="V559" s="9">
        <f>N559+$Z$7</f>
        <v>-194.25999999999991</v>
      </c>
      <c r="W559" s="9">
        <f>O559+$Z$7</f>
        <v>-199.7399999999999</v>
      </c>
    </row>
    <row r="560" spans="1:23" x14ac:dyDescent="0.25">
      <c r="A560" t="s">
        <v>50</v>
      </c>
      <c r="B560" t="s">
        <v>1112</v>
      </c>
      <c r="C560" t="s">
        <v>1080</v>
      </c>
      <c r="D560" s="6">
        <v>157715.04500000109</v>
      </c>
      <c r="E560" s="7">
        <f>D560+$Y$10</f>
        <v>151460.04500000109</v>
      </c>
      <c r="F560" s="8">
        <v>0</v>
      </c>
      <c r="G560" s="8">
        <v>0</v>
      </c>
      <c r="H560" s="8">
        <v>0</v>
      </c>
      <c r="I560" s="8">
        <v>0</v>
      </c>
      <c r="J560" s="8">
        <v>-7457.7355265183414</v>
      </c>
      <c r="K560" s="8">
        <v>-45797.927204796812</v>
      </c>
      <c r="L560" s="8">
        <v>-7457.7355265183414</v>
      </c>
      <c r="M560" s="8">
        <v>-45797.927204796812</v>
      </c>
      <c r="N560" s="8">
        <v>-184.9999999999998</v>
      </c>
      <c r="O560" s="8">
        <v>-184.9999999999998</v>
      </c>
      <c r="P560" s="8">
        <f>D560-F560/2</f>
        <v>157715.04500000109</v>
      </c>
      <c r="Q560" s="8">
        <f>D560+F560/2</f>
        <v>157715.04500000109</v>
      </c>
      <c r="R560" s="9">
        <f>J560*$AB$7+K560*$AC$7</f>
        <v>-16816.690593269144</v>
      </c>
      <c r="S560" s="9">
        <f>K560*$AB$7-J560*$AC$7+$Z$8</f>
        <v>-43246.582210963388</v>
      </c>
      <c r="T560" s="9">
        <f>L560*$AB$7+M560*$AC$7</f>
        <v>-16816.690593269144</v>
      </c>
      <c r="U560" s="9">
        <f>M560*$AB$7-L560*$AC$7+$Z$8</f>
        <v>-43246.582210963388</v>
      </c>
      <c r="V560" s="9">
        <f>N560+$Z$7</f>
        <v>-196.9999999999998</v>
      </c>
      <c r="W560" s="9">
        <f>O560+$Z$7</f>
        <v>-196.9999999999998</v>
      </c>
    </row>
    <row r="561" spans="1:23" x14ac:dyDescent="0.25">
      <c r="A561" t="s">
        <v>37</v>
      </c>
      <c r="B561" t="s">
        <v>659</v>
      </c>
      <c r="C561" t="s">
        <v>1789</v>
      </c>
      <c r="D561" s="6">
        <v>158242.54499999981</v>
      </c>
      <c r="E561" s="7">
        <f>D561+$Y$10</f>
        <v>151987.54499999981</v>
      </c>
      <c r="F561" s="8">
        <v>220</v>
      </c>
      <c r="G561" s="8">
        <v>0</v>
      </c>
      <c r="H561" s="8">
        <v>110</v>
      </c>
      <c r="I561" s="8">
        <v>110</v>
      </c>
      <c r="J561" s="8">
        <v>-7872.415318529781</v>
      </c>
      <c r="K561" s="8">
        <v>-45749.863159610773</v>
      </c>
      <c r="L561" s="8">
        <v>-8090.4109905386958</v>
      </c>
      <c r="M561" s="8">
        <v>-45720.234001921403</v>
      </c>
      <c r="N561" s="8">
        <v>-187.7399999999999</v>
      </c>
      <c r="O561" s="8">
        <v>-187.7399999999999</v>
      </c>
      <c r="P561" s="8">
        <f>D561-F561/2</f>
        <v>158132.54499999981</v>
      </c>
      <c r="Q561" s="8">
        <f>D561+F561/2</f>
        <v>158352.54499999981</v>
      </c>
      <c r="R561" s="9">
        <f>J561*$AB$7+K561*$AC$7</f>
        <v>-17212.315559995757</v>
      </c>
      <c r="S561" s="9">
        <f>K561*$AB$7-J561*$AC$7+$Z$8</f>
        <v>-43113.351703778048</v>
      </c>
      <c r="T561" s="9">
        <f>L561*$AB$7+M561*$AC$7</f>
        <v>-17419.387255268928</v>
      </c>
      <c r="U561" s="9">
        <f>M561*$AB$7-L561*$AC$7+$Z$8</f>
        <v>-43039.046165514097</v>
      </c>
      <c r="V561" s="9">
        <f>N561+$Z$7</f>
        <v>-199.7399999999999</v>
      </c>
      <c r="W561" s="9">
        <f>O561+$Z$7</f>
        <v>-199.7399999999999</v>
      </c>
    </row>
    <row r="562" spans="1:23" x14ac:dyDescent="0.25">
      <c r="A562" t="s">
        <v>54</v>
      </c>
      <c r="B562" t="s">
        <v>660</v>
      </c>
      <c r="C562" t="s">
        <v>198</v>
      </c>
      <c r="D562" s="6">
        <v>158602.54499999981</v>
      </c>
      <c r="E562" s="7">
        <f>D562+$Y$10</f>
        <v>152347.54499999981</v>
      </c>
      <c r="F562" s="8">
        <v>140</v>
      </c>
      <c r="G562" s="8">
        <v>0.24</v>
      </c>
      <c r="H562" s="8">
        <v>70.000102351632648</v>
      </c>
      <c r="I562" s="8">
        <v>70.000102351632648</v>
      </c>
      <c r="J562" s="8">
        <v>-8268.7710858187165</v>
      </c>
      <c r="K562" s="8">
        <v>-45695.991963811917</v>
      </c>
      <c r="L562" s="8">
        <v>-8407.5346882855956</v>
      </c>
      <c r="M562" s="8">
        <v>-45677.427643947638</v>
      </c>
      <c r="N562" s="8">
        <v>-187.7399999999999</v>
      </c>
      <c r="O562" s="8">
        <v>-187.49999999999989</v>
      </c>
      <c r="P562" s="8">
        <f>D562-F562/2</f>
        <v>158532.54499999981</v>
      </c>
      <c r="Q562" s="8">
        <f>D562+F562/2</f>
        <v>158672.54499999981</v>
      </c>
      <c r="R562" s="9">
        <f>J562*$AB$7+K562*$AC$7</f>
        <v>-17588.809551401522</v>
      </c>
      <c r="S562" s="9">
        <f>K562*$AB$7-J562*$AC$7+$Z$8</f>
        <v>-42978.250725116326</v>
      </c>
      <c r="T562" s="9">
        <f>L562*$AB$7+M562*$AC$7</f>
        <v>-17720.681097091816</v>
      </c>
      <c r="U562" s="9">
        <f>M562*$AB$7-L562*$AC$7+$Z$8</f>
        <v>-42931.241504968966</v>
      </c>
      <c r="V562" s="9">
        <f>N562+$Z$7</f>
        <v>-199.7399999999999</v>
      </c>
      <c r="W562" s="9">
        <f>O562+$Z$7</f>
        <v>-199.49999999999989</v>
      </c>
    </row>
    <row r="563" spans="1:23" x14ac:dyDescent="0.25">
      <c r="A563" t="s">
        <v>37</v>
      </c>
      <c r="B563" t="s">
        <v>661</v>
      </c>
      <c r="C563" t="s">
        <v>1790</v>
      </c>
      <c r="D563" s="6">
        <v>158792.54499999969</v>
      </c>
      <c r="E563" s="7">
        <f>D563+$Y$10</f>
        <v>152537.54499999969</v>
      </c>
      <c r="F563" s="8">
        <v>220</v>
      </c>
      <c r="G563" s="8">
        <v>0</v>
      </c>
      <c r="H563" s="8">
        <v>110</v>
      </c>
      <c r="I563" s="8">
        <v>110</v>
      </c>
      <c r="J563" s="8">
        <v>-8417.4491368993349</v>
      </c>
      <c r="K563" s="8">
        <v>-45676.122382025438</v>
      </c>
      <c r="L563" s="8">
        <v>-8635.5670064015721</v>
      </c>
      <c r="M563" s="8">
        <v>-45647.406619737027</v>
      </c>
      <c r="N563" s="8">
        <v>-187.49999999999989</v>
      </c>
      <c r="O563" s="8">
        <v>-187.49999999999989</v>
      </c>
      <c r="P563" s="8">
        <f>D563-F563/2</f>
        <v>158682.54499999969</v>
      </c>
      <c r="Q563" s="8">
        <f>D563+F563/2</f>
        <v>158902.54499999969</v>
      </c>
      <c r="R563" s="9">
        <f>J563*$AB$7+K563*$AC$7</f>
        <v>-17730.107512002738</v>
      </c>
      <c r="S563" s="9">
        <f>K563*$AB$7-J563*$AC$7+$Z$8</f>
        <v>-42927.903436376633</v>
      </c>
      <c r="T563" s="9">
        <f>L563*$AB$7+M563*$AC$7</f>
        <v>-17937.488640043019</v>
      </c>
      <c r="U563" s="9">
        <f>M563*$AB$7-L563*$AC$7+$Z$8</f>
        <v>-42854.465927345205</v>
      </c>
      <c r="V563" s="9">
        <f>N563+$Z$7</f>
        <v>-199.49999999999989</v>
      </c>
      <c r="W563" s="9">
        <f>O563+$Z$7</f>
        <v>-199.49999999999989</v>
      </c>
    </row>
    <row r="564" spans="1:23" x14ac:dyDescent="0.25">
      <c r="A564" t="s">
        <v>54</v>
      </c>
      <c r="B564" t="s">
        <v>662</v>
      </c>
      <c r="C564" t="s">
        <v>197</v>
      </c>
      <c r="D564" s="6">
        <v>158992.54499999969</v>
      </c>
      <c r="E564" s="7">
        <f>D564+$Y$10</f>
        <v>152737.54499999969</v>
      </c>
      <c r="F564" s="8">
        <v>140</v>
      </c>
      <c r="G564" s="8">
        <v>0.24</v>
      </c>
      <c r="H564" s="8">
        <v>70.000102351632648</v>
      </c>
      <c r="I564" s="8">
        <v>70.000102351632648</v>
      </c>
      <c r="J564" s="8">
        <v>-8655.3959036290489</v>
      </c>
      <c r="K564" s="8">
        <v>-45644.796095892627</v>
      </c>
      <c r="L564" s="8">
        <v>-8794.2360505409706</v>
      </c>
      <c r="M564" s="8">
        <v>-45626.813188811568</v>
      </c>
      <c r="N564" s="8">
        <v>-187.49999999999989</v>
      </c>
      <c r="O564" s="8">
        <v>-187.25999999999991</v>
      </c>
      <c r="P564" s="8">
        <f>D564-F564/2</f>
        <v>158922.54499999969</v>
      </c>
      <c r="Q564" s="8">
        <f>D564+F564/2</f>
        <v>159062.54499999969</v>
      </c>
      <c r="R564" s="9">
        <f>J564*$AB$7+K564*$AC$7</f>
        <v>-17956.341469864863</v>
      </c>
      <c r="S564" s="9">
        <f>K564*$AB$7-J564*$AC$7+$Z$8</f>
        <v>-42847.789790160532</v>
      </c>
      <c r="T564" s="9">
        <f>L564*$AB$7+M564*$AC$7</f>
        <v>-18088.408769835245</v>
      </c>
      <c r="U564" s="9">
        <f>M564*$AB$7-L564*$AC$7+$Z$8</f>
        <v>-42801.333363047132</v>
      </c>
      <c r="V564" s="9">
        <f>N564+$Z$7</f>
        <v>-199.49999999999989</v>
      </c>
      <c r="W564" s="9">
        <f>O564+$Z$7</f>
        <v>-199.25999999999991</v>
      </c>
    </row>
    <row r="565" spans="1:23" x14ac:dyDescent="0.25">
      <c r="A565" t="s">
        <v>41</v>
      </c>
      <c r="B565" t="s">
        <v>663</v>
      </c>
      <c r="C565" t="s">
        <v>46</v>
      </c>
      <c r="D565" s="6">
        <v>159097.54499999969</v>
      </c>
      <c r="E565" s="7">
        <f>D565+$Y$10</f>
        <v>152842.54499999969</v>
      </c>
      <c r="F565" s="8">
        <v>25</v>
      </c>
      <c r="G565" s="8">
        <v>0</v>
      </c>
      <c r="H565" s="8">
        <v>12.5</v>
      </c>
      <c r="I565" s="8">
        <v>12.5</v>
      </c>
      <c r="J565" s="8">
        <v>-8816.5556659866197</v>
      </c>
      <c r="K565" s="8">
        <v>-45623.969816454963</v>
      </c>
      <c r="L565" s="8">
        <v>-8841.3552387040054</v>
      </c>
      <c r="M565" s="8">
        <v>-45620.810513836514</v>
      </c>
      <c r="N565" s="8">
        <v>-187.25999999999991</v>
      </c>
      <c r="O565" s="8">
        <v>-187.25999999999991</v>
      </c>
      <c r="P565" s="8">
        <f>D565-F565/2</f>
        <v>159085.04499999969</v>
      </c>
      <c r="Q565" s="8">
        <f>D565+F565/2</f>
        <v>159110.04499999969</v>
      </c>
      <c r="R565" s="9">
        <f>J565*$AB$7+K565*$AC$7</f>
        <v>-18109.649477778421</v>
      </c>
      <c r="S565" s="9">
        <f>K565*$AB$7-J565*$AC$7+$Z$8</f>
        <v>-42793.911616212819</v>
      </c>
      <c r="T565" s="9">
        <f>L565*$AB$7+M565*$AC$7</f>
        <v>-18133.250264381946</v>
      </c>
      <c r="U565" s="9">
        <f>M565*$AB$7-L565*$AC$7+$Z$8</f>
        <v>-42785.665230841361</v>
      </c>
      <c r="V565" s="9">
        <f>N565+$Z$7</f>
        <v>-199.25999999999991</v>
      </c>
      <c r="W565" s="9">
        <f>O565+$Z$7</f>
        <v>-199.25999999999991</v>
      </c>
    </row>
    <row r="566" spans="1:23" x14ac:dyDescent="0.25">
      <c r="A566" t="s">
        <v>37</v>
      </c>
      <c r="B566" t="s">
        <v>664</v>
      </c>
      <c r="C566" t="s">
        <v>1815</v>
      </c>
      <c r="D566" s="6">
        <v>159167.54499999969</v>
      </c>
      <c r="E566" s="7">
        <f>D566+$Y$10</f>
        <v>152912.54499999969</v>
      </c>
      <c r="F566" s="8">
        <v>115</v>
      </c>
      <c r="G566" s="8">
        <v>0</v>
      </c>
      <c r="H566" s="8">
        <v>57.499999999999993</v>
      </c>
      <c r="I566" s="8">
        <v>57.499999999999993</v>
      </c>
      <c r="J566" s="8">
        <v>-8841.3552387040054</v>
      </c>
      <c r="K566" s="8">
        <v>-45620.810513836514</v>
      </c>
      <c r="L566" s="8">
        <v>-8955.4332732039875</v>
      </c>
      <c r="M566" s="8">
        <v>-45606.277721791572</v>
      </c>
      <c r="N566" s="8">
        <v>-187.25999999999991</v>
      </c>
      <c r="O566" s="8">
        <v>-187.25999999999991</v>
      </c>
      <c r="P566" s="8">
        <f>D566-F566/2</f>
        <v>159110.04499999969</v>
      </c>
      <c r="Q566" s="8">
        <f>D566+F566/2</f>
        <v>159225.04499999969</v>
      </c>
      <c r="R566" s="9">
        <f>J566*$AB$7+K566*$AC$7</f>
        <v>-18133.250264381946</v>
      </c>
      <c r="S566" s="9">
        <f>K566*$AB$7-J566*$AC$7+$Z$8</f>
        <v>-42785.665230841361</v>
      </c>
      <c r="T566" s="9">
        <f>L566*$AB$7+M566*$AC$7</f>
        <v>-18241.813882758168</v>
      </c>
      <c r="U566" s="9">
        <f>M566*$AB$7-L566*$AC$7+$Z$8</f>
        <v>-42747.731858132582</v>
      </c>
      <c r="V566" s="9">
        <f>N566+$Z$7</f>
        <v>-199.25999999999991</v>
      </c>
      <c r="W566" s="9">
        <f>O566+$Z$7</f>
        <v>-199.25999999999991</v>
      </c>
    </row>
    <row r="567" spans="1:23" x14ac:dyDescent="0.25">
      <c r="A567" t="s">
        <v>37</v>
      </c>
      <c r="B567" t="s">
        <v>665</v>
      </c>
      <c r="C567" t="s">
        <v>1791</v>
      </c>
      <c r="D567" s="6">
        <v>159352.54499999981</v>
      </c>
      <c r="E567" s="7">
        <f>D567+$Y$10</f>
        <v>153097.54499999981</v>
      </c>
      <c r="F567" s="8">
        <v>220</v>
      </c>
      <c r="G567" s="8">
        <v>0</v>
      </c>
      <c r="H567" s="8">
        <v>110</v>
      </c>
      <c r="I567" s="8">
        <v>110</v>
      </c>
      <c r="J567" s="8">
        <v>-8972.792974106158</v>
      </c>
      <c r="K567" s="8">
        <v>-45604.066209958648</v>
      </c>
      <c r="L567" s="8">
        <v>-9191.029214019165</v>
      </c>
      <c r="M567" s="8">
        <v>-45576.26434691617</v>
      </c>
      <c r="N567" s="8">
        <v>-187.25999999999991</v>
      </c>
      <c r="O567" s="8">
        <v>-187.25999999999991</v>
      </c>
      <c r="P567" s="8">
        <f>D567-F567/2</f>
        <v>159242.54499999981</v>
      </c>
      <c r="Q567" s="8">
        <f>D567+F567/2</f>
        <v>159462.54499999981</v>
      </c>
      <c r="R567" s="9">
        <f>J567*$AB$7+K567*$AC$7</f>
        <v>-18258.334433380638</v>
      </c>
      <c r="S567" s="9">
        <f>K567*$AB$7-J567*$AC$7+$Z$8</f>
        <v>-42741.959388372547</v>
      </c>
      <c r="T567" s="9">
        <f>L567*$AB$7+M567*$AC$7</f>
        <v>-18466.021355491663</v>
      </c>
      <c r="U567" s="9">
        <f>M567*$AB$7-L567*$AC$7+$Z$8</f>
        <v>-42669.391197103592</v>
      </c>
      <c r="V567" s="9">
        <f>N567+$Z$7</f>
        <v>-199.25999999999991</v>
      </c>
      <c r="W567" s="9">
        <f>O567+$Z$7</f>
        <v>-199.25999999999991</v>
      </c>
    </row>
    <row r="568" spans="1:23" x14ac:dyDescent="0.25">
      <c r="A568" t="s">
        <v>37</v>
      </c>
      <c r="B568" t="s">
        <v>1734</v>
      </c>
      <c r="C568" t="s">
        <v>1701</v>
      </c>
      <c r="D568" s="6">
        <v>159880.04499999969</v>
      </c>
      <c r="E568" s="7">
        <f>D568+$Y$10</f>
        <v>153625.04499999969</v>
      </c>
      <c r="F568" s="8">
        <v>775.00000000000011</v>
      </c>
      <c r="G568" s="8">
        <v>-5.48</v>
      </c>
      <c r="H568" s="8">
        <v>387.76848365843779</v>
      </c>
      <c r="I568" s="8">
        <v>387.76848365843779</v>
      </c>
      <c r="J568" s="8">
        <v>-9220.7887012800293</v>
      </c>
      <c r="K568" s="8">
        <v>-45572.473183774011</v>
      </c>
      <c r="L568" s="8">
        <v>-9983.670352953126</v>
      </c>
      <c r="M568" s="8">
        <v>-45437.956565496614</v>
      </c>
      <c r="N568" s="8">
        <v>-187.25999999999991</v>
      </c>
      <c r="O568" s="8">
        <v>-192.7399999999999</v>
      </c>
      <c r="P568" s="8">
        <f>D568-F568/2</f>
        <v>159492.54499999969</v>
      </c>
      <c r="Q568" s="8">
        <f>D568+F568/2</f>
        <v>160267.54499999969</v>
      </c>
      <c r="R568" s="9">
        <f>J568*$AB$7+K568*$AC$7</f>
        <v>-18494.342299415897</v>
      </c>
      <c r="S568" s="9">
        <f>K568*$AB$7-J568*$AC$7+$Z$8</f>
        <v>-42659.495534657821</v>
      </c>
      <c r="T568" s="9">
        <f>L568*$AB$7+M568*$AC$7</f>
        <v>-19212.585579094637</v>
      </c>
      <c r="U568" s="9">
        <f>M568*$AB$7-L568*$AC$7+$Z$8</f>
        <v>-42369.306413137769</v>
      </c>
      <c r="V568" s="9">
        <f>N568+$Z$7</f>
        <v>-199.25999999999991</v>
      </c>
      <c r="W568" s="9">
        <f>O568+$Z$7</f>
        <v>-204.7399999999999</v>
      </c>
    </row>
    <row r="569" spans="1:23" x14ac:dyDescent="0.25">
      <c r="A569" t="s">
        <v>50</v>
      </c>
      <c r="B569" t="s">
        <v>1113</v>
      </c>
      <c r="C569" t="s">
        <v>1080</v>
      </c>
      <c r="D569" s="6">
        <v>159880.04500000121</v>
      </c>
      <c r="E569" s="7">
        <f>D569+$Y$10</f>
        <v>153625.04500000121</v>
      </c>
      <c r="F569" s="8">
        <v>0</v>
      </c>
      <c r="G569" s="8">
        <v>0</v>
      </c>
      <c r="H569" s="8">
        <v>0</v>
      </c>
      <c r="I569" s="8">
        <v>0</v>
      </c>
      <c r="J569" s="8">
        <v>-9604.0190250418291</v>
      </c>
      <c r="K569" s="8">
        <v>-45515.36362168561</v>
      </c>
      <c r="L569" s="8">
        <v>-9604.0190250418291</v>
      </c>
      <c r="M569" s="8">
        <v>-45515.36362168561</v>
      </c>
      <c r="N569" s="8">
        <v>-189.9999999999998</v>
      </c>
      <c r="O569" s="8">
        <v>-189.9999999999998</v>
      </c>
      <c r="P569" s="8">
        <f>D569-F569/2</f>
        <v>159880.04500000121</v>
      </c>
      <c r="Q569" s="8">
        <f>D569+F569/2</f>
        <v>159880.04500000121</v>
      </c>
      <c r="R569" s="9">
        <f>J569*$AB$7+K569*$AC$7</f>
        <v>-18857.324375516277</v>
      </c>
      <c r="S569" s="9">
        <f>K569*$AB$7-J569*$AC$7+$Z$8</f>
        <v>-42523.955888936143</v>
      </c>
      <c r="T569" s="9">
        <f>L569*$AB$7+M569*$AC$7</f>
        <v>-18857.324375516277</v>
      </c>
      <c r="U569" s="9">
        <f>M569*$AB$7-L569*$AC$7+$Z$8</f>
        <v>-42523.955888936143</v>
      </c>
      <c r="V569" s="9">
        <f>N569+$Z$7</f>
        <v>-201.9999999999998</v>
      </c>
      <c r="W569" s="9">
        <f>O569+$Z$7</f>
        <v>-201.9999999999998</v>
      </c>
    </row>
    <row r="570" spans="1:23" x14ac:dyDescent="0.25">
      <c r="A570" t="s">
        <v>37</v>
      </c>
      <c r="B570" t="s">
        <v>666</v>
      </c>
      <c r="C570" t="s">
        <v>1787</v>
      </c>
      <c r="D570" s="6">
        <v>160407.54499999981</v>
      </c>
      <c r="E570" s="7">
        <f>D570+$Y$10</f>
        <v>154152.54499999981</v>
      </c>
      <c r="F570" s="8">
        <v>220</v>
      </c>
      <c r="G570" s="8">
        <v>0</v>
      </c>
      <c r="H570" s="8">
        <v>110</v>
      </c>
      <c r="I570" s="8">
        <v>110</v>
      </c>
      <c r="J570" s="8">
        <v>-10012.93177769178</v>
      </c>
      <c r="K570" s="8">
        <v>-45431.34074942724</v>
      </c>
      <c r="L570" s="8">
        <v>-10227.51555910861</v>
      </c>
      <c r="M570" s="8">
        <v>-45382.824764918449</v>
      </c>
      <c r="N570" s="8">
        <v>-192.7399999999999</v>
      </c>
      <c r="O570" s="8">
        <v>-192.7399999999999</v>
      </c>
      <c r="P570" s="8">
        <f>D570-F570/2</f>
        <v>160297.54499999981</v>
      </c>
      <c r="Q570" s="8">
        <f>D570+F570/2</f>
        <v>160517.54499999981</v>
      </c>
      <c r="R570" s="9">
        <f>J570*$AB$7+K570*$AC$7</f>
        <v>-19239.832065991679</v>
      </c>
      <c r="S570" s="9">
        <f>K570*$AB$7-J570*$AC$7+$Z$8</f>
        <v>-42356.751376229462</v>
      </c>
      <c r="T570" s="9">
        <f>L570*$AB$7+M570*$AC$7</f>
        <v>-19439.639636570031</v>
      </c>
      <c r="U570" s="9">
        <f>M570*$AB$7-L570*$AC$7+$Z$8</f>
        <v>-42264.68110556851</v>
      </c>
      <c r="V570" s="9">
        <f>N570+$Z$7</f>
        <v>-204.7399999999999</v>
      </c>
      <c r="W570" s="9">
        <f>O570+$Z$7</f>
        <v>-204.7399999999999</v>
      </c>
    </row>
    <row r="571" spans="1:23" x14ac:dyDescent="0.25">
      <c r="A571" t="s">
        <v>54</v>
      </c>
      <c r="B571" t="s">
        <v>667</v>
      </c>
      <c r="C571" t="s">
        <v>198</v>
      </c>
      <c r="D571" s="6">
        <v>160767.54499999969</v>
      </c>
      <c r="E571" s="7">
        <f>D571+$Y$10</f>
        <v>154512.54499999969</v>
      </c>
      <c r="F571" s="8">
        <v>140</v>
      </c>
      <c r="G571" s="8">
        <v>0.24</v>
      </c>
      <c r="H571" s="8">
        <v>70.000102351632648</v>
      </c>
      <c r="I571" s="8">
        <v>70.000102351632648</v>
      </c>
      <c r="J571" s="8">
        <v>-10403.08410754055</v>
      </c>
      <c r="K571" s="8">
        <v>-45343.129868502161</v>
      </c>
      <c r="L571" s="8">
        <v>-10539.701685519791</v>
      </c>
      <c r="M571" s="8">
        <v>-45312.542146640328</v>
      </c>
      <c r="N571" s="8">
        <v>-192.7399999999999</v>
      </c>
      <c r="O571" s="8">
        <v>-192.49999999999989</v>
      </c>
      <c r="P571" s="8">
        <f>D571-F571/2</f>
        <v>160697.54499999969</v>
      </c>
      <c r="Q571" s="8">
        <f>D571+F571/2</f>
        <v>160837.54499999969</v>
      </c>
      <c r="R571" s="9">
        <f>J571*$AB$7+K571*$AC$7</f>
        <v>-19603.118557952301</v>
      </c>
      <c r="S571" s="9">
        <f>K571*$AB$7-J571*$AC$7+$Z$8</f>
        <v>-42189.350884118634</v>
      </c>
      <c r="T571" s="9">
        <f>L571*$AB$7+M571*$AC$7</f>
        <v>-19730.391169100203</v>
      </c>
      <c r="U571" s="9">
        <f>M571*$AB$7-L571*$AC$7+$Z$8</f>
        <v>-42131.027185734478</v>
      </c>
      <c r="V571" s="9">
        <f>N571+$Z$7</f>
        <v>-204.7399999999999</v>
      </c>
      <c r="W571" s="9">
        <f>O571+$Z$7</f>
        <v>-204.49999999999989</v>
      </c>
    </row>
    <row r="572" spans="1:23" x14ac:dyDescent="0.25">
      <c r="A572" t="s">
        <v>37</v>
      </c>
      <c r="B572" t="s">
        <v>668</v>
      </c>
      <c r="C572" t="s">
        <v>1790</v>
      </c>
      <c r="D572" s="6">
        <v>160957.54499999969</v>
      </c>
      <c r="E572" s="7">
        <f>D572+$Y$10</f>
        <v>154702.54499999969</v>
      </c>
      <c r="F572" s="8">
        <v>220</v>
      </c>
      <c r="G572" s="8">
        <v>0</v>
      </c>
      <c r="H572" s="8">
        <v>110</v>
      </c>
      <c r="I572" s="8">
        <v>110</v>
      </c>
      <c r="J572" s="8">
        <v>-10549.46464559099</v>
      </c>
      <c r="K572" s="8">
        <v>-45310.377750500949</v>
      </c>
      <c r="L572" s="8">
        <v>-10764.24976715738</v>
      </c>
      <c r="M572" s="8">
        <v>-45262.761035434567</v>
      </c>
      <c r="N572" s="8">
        <v>-192.49999999999989</v>
      </c>
      <c r="O572" s="8">
        <v>-192.49999999999989</v>
      </c>
      <c r="P572" s="8">
        <f>D572-F572/2</f>
        <v>160847.54499999969</v>
      </c>
      <c r="Q572" s="8">
        <f>D572+F572/2</f>
        <v>161067.54499999969</v>
      </c>
      <c r="R572" s="9">
        <f>J572*$AB$7+K572*$AC$7</f>
        <v>-19739.49078180897</v>
      </c>
      <c r="S572" s="9">
        <f>K572*$AB$7-J572*$AC$7+$Z$8</f>
        <v>-42126.880253307922</v>
      </c>
      <c r="T572" s="9">
        <f>L572*$AB$7+M572*$AC$7</f>
        <v>-19939.682261401817</v>
      </c>
      <c r="U572" s="9">
        <f>M572*$AB$7-L572*$AC$7+$Z$8</f>
        <v>-42035.647739923545</v>
      </c>
      <c r="V572" s="9">
        <f>N572+$Z$7</f>
        <v>-204.49999999999989</v>
      </c>
      <c r="W572" s="9">
        <f>O572+$Z$7</f>
        <v>-204.49999999999989</v>
      </c>
    </row>
    <row r="573" spans="1:23" x14ac:dyDescent="0.25">
      <c r="A573" t="s">
        <v>54</v>
      </c>
      <c r="B573" t="s">
        <v>669</v>
      </c>
      <c r="C573" t="s">
        <v>197</v>
      </c>
      <c r="D573" s="6">
        <v>161157.54499999969</v>
      </c>
      <c r="E573" s="7">
        <f>D573+$Y$10</f>
        <v>154902.54499999969</v>
      </c>
      <c r="F573" s="8">
        <v>140</v>
      </c>
      <c r="G573" s="8">
        <v>0.24</v>
      </c>
      <c r="H573" s="8">
        <v>70.000102351632648</v>
      </c>
      <c r="I573" s="8">
        <v>70.000102351632648</v>
      </c>
      <c r="J573" s="8">
        <v>-10783.775687299771</v>
      </c>
      <c r="K573" s="8">
        <v>-45258.432243155803</v>
      </c>
      <c r="L573" s="8">
        <v>-10920.520191912299</v>
      </c>
      <c r="M573" s="8">
        <v>-45228.417050338059</v>
      </c>
      <c r="N573" s="8">
        <v>-192.49999999999989</v>
      </c>
      <c r="O573" s="8">
        <v>-192.25999999999979</v>
      </c>
      <c r="P573" s="8">
        <f>D573-F573/2</f>
        <v>161087.54499999969</v>
      </c>
      <c r="Q573" s="8">
        <f>D573+F573/2</f>
        <v>161227.54499999969</v>
      </c>
      <c r="R573" s="9">
        <f>J573*$AB$7+K573*$AC$7</f>
        <v>-19957.881486819337</v>
      </c>
      <c r="S573" s="9">
        <f>K573*$AB$7-J573*$AC$7+$Z$8</f>
        <v>-42027.353875070425</v>
      </c>
      <c r="T573" s="9">
        <f>L573*$AB$7+M573*$AC$7</f>
        <v>-20085.397286430656</v>
      </c>
      <c r="U573" s="9">
        <f>M573*$AB$7-L573*$AC$7+$Z$8</f>
        <v>-41969.563805066151</v>
      </c>
      <c r="V573" s="9">
        <f>N573+$Z$7</f>
        <v>-204.49999999999989</v>
      </c>
      <c r="W573" s="9">
        <f>O573+$Z$7</f>
        <v>-204.25999999999979</v>
      </c>
    </row>
    <row r="574" spans="1:23" x14ac:dyDescent="0.25">
      <c r="A574" t="s">
        <v>41</v>
      </c>
      <c r="B574" t="s">
        <v>670</v>
      </c>
      <c r="C574" t="s">
        <v>46</v>
      </c>
      <c r="D574" s="6">
        <v>161262.54499999961</v>
      </c>
      <c r="E574" s="7">
        <f>D574+$Y$10</f>
        <v>155007.54499999961</v>
      </c>
      <c r="F574" s="8">
        <v>25</v>
      </c>
      <c r="G574" s="8">
        <v>0</v>
      </c>
      <c r="H574" s="8">
        <v>12.5</v>
      </c>
      <c r="I574" s="8">
        <v>12.5</v>
      </c>
      <c r="J574" s="8">
        <v>-10942.50705825305</v>
      </c>
      <c r="K574" s="8">
        <v>-45223.639215209703</v>
      </c>
      <c r="L574" s="8">
        <v>-10966.936909742781</v>
      </c>
      <c r="M574" s="8">
        <v>-45218.330509511507</v>
      </c>
      <c r="N574" s="8">
        <v>-192.25999999999979</v>
      </c>
      <c r="O574" s="8">
        <v>-192.25999999999979</v>
      </c>
      <c r="P574" s="8">
        <f>D574-F574/2</f>
        <v>161250.04499999961</v>
      </c>
      <c r="Q574" s="8">
        <f>D574+F574/2</f>
        <v>161275.04499999961</v>
      </c>
      <c r="R574" s="9">
        <f>J574*$AB$7+K574*$AC$7</f>
        <v>-20105.910319209532</v>
      </c>
      <c r="S574" s="9">
        <f>K574*$AB$7-J574*$AC$7+$Z$8</f>
        <v>-41960.319050541962</v>
      </c>
      <c r="T574" s="9">
        <f>L574*$AB$7+M574*$AC$7</f>
        <v>-20128.702577852731</v>
      </c>
      <c r="U574" s="9">
        <f>M574*$AB$7-L574*$AC$7+$Z$8</f>
        <v>-41950.04710107061</v>
      </c>
      <c r="V574" s="9">
        <f>N574+$Z$7</f>
        <v>-204.25999999999979</v>
      </c>
      <c r="W574" s="9">
        <f>O574+$Z$7</f>
        <v>-204.25999999999979</v>
      </c>
    </row>
    <row r="575" spans="1:23" x14ac:dyDescent="0.25">
      <c r="A575" t="s">
        <v>37</v>
      </c>
      <c r="B575" t="s">
        <v>671</v>
      </c>
      <c r="C575" t="s">
        <v>1815</v>
      </c>
      <c r="D575" s="6">
        <v>161332.54499999969</v>
      </c>
      <c r="E575" s="7">
        <f>D575+$Y$10</f>
        <v>155077.54499999969</v>
      </c>
      <c r="F575" s="8">
        <v>115</v>
      </c>
      <c r="G575" s="8">
        <v>0</v>
      </c>
      <c r="H575" s="8">
        <v>57.499999999999993</v>
      </c>
      <c r="I575" s="8">
        <v>57.499999999999993</v>
      </c>
      <c r="J575" s="8">
        <v>-10966.936909742781</v>
      </c>
      <c r="K575" s="8">
        <v>-45218.330509511507</v>
      </c>
      <c r="L575" s="8">
        <v>-11079.31422659551</v>
      </c>
      <c r="M575" s="8">
        <v>-45193.910463299842</v>
      </c>
      <c r="N575" s="8">
        <v>-192.25999999999979</v>
      </c>
      <c r="O575" s="8">
        <v>-192.25999999999979</v>
      </c>
      <c r="P575" s="8">
        <f>D575-F575/2</f>
        <v>161275.04499999969</v>
      </c>
      <c r="Q575" s="8">
        <f>D575+F575/2</f>
        <v>161390.04499999969</v>
      </c>
      <c r="R575" s="9">
        <f>J575*$AB$7+K575*$AC$7</f>
        <v>-20128.702577852731</v>
      </c>
      <c r="S575" s="9">
        <f>K575*$AB$7-J575*$AC$7+$Z$8</f>
        <v>-41950.04710107061</v>
      </c>
      <c r="T575" s="9">
        <f>L575*$AB$7+M575*$AC$7</f>
        <v>-20233.546967611415</v>
      </c>
      <c r="U575" s="9">
        <f>M575*$AB$7-L575*$AC$7+$Z$8</f>
        <v>-41902.796133502452</v>
      </c>
      <c r="V575" s="9">
        <f>N575+$Z$7</f>
        <v>-204.25999999999979</v>
      </c>
      <c r="W575" s="9">
        <f>O575+$Z$7</f>
        <v>-204.25999999999979</v>
      </c>
    </row>
    <row r="576" spans="1:23" x14ac:dyDescent="0.25">
      <c r="A576" t="s">
        <v>37</v>
      </c>
      <c r="B576" t="s">
        <v>672</v>
      </c>
      <c r="C576" t="s">
        <v>1788</v>
      </c>
      <c r="D576" s="6">
        <v>161517.54499999969</v>
      </c>
      <c r="E576" s="7">
        <f>D576+$Y$10</f>
        <v>155262.54499999969</v>
      </c>
      <c r="F576" s="8">
        <v>220</v>
      </c>
      <c r="G576" s="8">
        <v>0</v>
      </c>
      <c r="H576" s="8">
        <v>110</v>
      </c>
      <c r="I576" s="8">
        <v>110</v>
      </c>
      <c r="J576" s="8">
        <v>-11096.41512263832</v>
      </c>
      <c r="K576" s="8">
        <v>-45190.19436931111</v>
      </c>
      <c r="L576" s="8">
        <v>-11311.3978157479</v>
      </c>
      <c r="M576" s="8">
        <v>-45143.477759167057</v>
      </c>
      <c r="N576" s="8">
        <v>-192.25999999999979</v>
      </c>
      <c r="O576" s="8">
        <v>-192.25999999999979</v>
      </c>
      <c r="P576" s="8">
        <f>D576-F576/2</f>
        <v>161407.54499999969</v>
      </c>
      <c r="Q576" s="8">
        <f>D576+F576/2</f>
        <v>161627.54499999969</v>
      </c>
      <c r="R576" s="9">
        <f>J576*$AB$7+K576*$AC$7</f>
        <v>-20249.50154866165</v>
      </c>
      <c r="S576" s="9">
        <f>K576*$AB$7-J576*$AC$7+$Z$8</f>
        <v>-41895.605768872512</v>
      </c>
      <c r="T576" s="9">
        <f>L576*$AB$7+M576*$AC$7</f>
        <v>-20450.073424721755</v>
      </c>
      <c r="U576" s="9">
        <f>M576*$AB$7-L576*$AC$7+$Z$8</f>
        <v>-41805.212613524716</v>
      </c>
      <c r="V576" s="9">
        <f>N576+$Z$7</f>
        <v>-204.25999999999979</v>
      </c>
      <c r="W576" s="9">
        <f>O576+$Z$7</f>
        <v>-204.25999999999979</v>
      </c>
    </row>
    <row r="577" spans="1:23" x14ac:dyDescent="0.25">
      <c r="A577" t="s">
        <v>37</v>
      </c>
      <c r="B577" t="s">
        <v>1735</v>
      </c>
      <c r="C577" t="s">
        <v>1701</v>
      </c>
      <c r="D577" s="6">
        <v>162045.04499999969</v>
      </c>
      <c r="E577" s="7">
        <f>D577+$Y$10</f>
        <v>155790.04499999969</v>
      </c>
      <c r="F577" s="8">
        <v>775.00000000000011</v>
      </c>
      <c r="G577" s="8">
        <v>-5.48</v>
      </c>
      <c r="H577" s="8">
        <v>387.76848365843779</v>
      </c>
      <c r="I577" s="8">
        <v>387.76848365843779</v>
      </c>
      <c r="J577" s="8">
        <v>-11340.713637535569</v>
      </c>
      <c r="K577" s="8">
        <v>-45137.10731232923</v>
      </c>
      <c r="L577" s="8">
        <v>-12088.96839842591</v>
      </c>
      <c r="M577" s="8">
        <v>-44936.613053415917</v>
      </c>
      <c r="N577" s="8">
        <v>-192.25999999999979</v>
      </c>
      <c r="O577" s="8">
        <v>-197.73999999999981</v>
      </c>
      <c r="P577" s="8">
        <f>D577-F577/2</f>
        <v>161657.54499999969</v>
      </c>
      <c r="Q577" s="8">
        <f>D577+F577/2</f>
        <v>162432.54499999969</v>
      </c>
      <c r="R577" s="9">
        <f>J577*$AB$7+K577*$AC$7</f>
        <v>-20477.424135093584</v>
      </c>
      <c r="S577" s="9">
        <f>K577*$AB$7-J577*$AC$7+$Z$8</f>
        <v>-41792.886274159115</v>
      </c>
      <c r="T577" s="9">
        <f>L577*$AB$7+M577*$AC$7</f>
        <v>-21167.642633826203</v>
      </c>
      <c r="U577" s="9">
        <f>M577*$AB$7-L577*$AC$7+$Z$8</f>
        <v>-41441.202383342999</v>
      </c>
      <c r="V577" s="9">
        <f>N577+$Z$7</f>
        <v>-204.25999999999979</v>
      </c>
      <c r="W577" s="9">
        <f>O577+$Z$7</f>
        <v>-209.73999999999981</v>
      </c>
    </row>
    <row r="578" spans="1:23" x14ac:dyDescent="0.25">
      <c r="A578" t="s">
        <v>50</v>
      </c>
      <c r="B578" t="s">
        <v>1114</v>
      </c>
      <c r="C578" t="s">
        <v>1080</v>
      </c>
      <c r="D578" s="6">
        <v>162045.04500000121</v>
      </c>
      <c r="E578" s="7">
        <f>D578+$Y$10</f>
        <v>155790.04500000121</v>
      </c>
      <c r="F578" s="8">
        <v>0</v>
      </c>
      <c r="G578" s="8">
        <v>0</v>
      </c>
      <c r="H578" s="8">
        <v>0</v>
      </c>
      <c r="I578" s="8">
        <v>0</v>
      </c>
      <c r="J578" s="8">
        <v>-11717.508227913229</v>
      </c>
      <c r="K578" s="8">
        <v>-45046.814345855513</v>
      </c>
      <c r="L578" s="8">
        <v>-11717.508227913229</v>
      </c>
      <c r="M578" s="8">
        <v>-45046.814345855513</v>
      </c>
      <c r="N578" s="8">
        <v>-194.99999999999969</v>
      </c>
      <c r="O578" s="8">
        <v>-194.99999999999969</v>
      </c>
      <c r="P578" s="8">
        <f>D578-F578/2</f>
        <v>162045.04500000121</v>
      </c>
      <c r="Q578" s="8">
        <f>D578+F578/2</f>
        <v>162045.04500000121</v>
      </c>
      <c r="R578" s="9">
        <f>J578*$AB$7+K578*$AC$7</f>
        <v>-20827.211896312467</v>
      </c>
      <c r="S578" s="9">
        <f>K578*$AB$7-J578*$AC$7+$Z$8</f>
        <v>-41626.226425263303</v>
      </c>
      <c r="T578" s="9">
        <f>L578*$AB$7+M578*$AC$7</f>
        <v>-20827.211896312467</v>
      </c>
      <c r="U578" s="9">
        <f>M578*$AB$7-L578*$AC$7+$Z$8</f>
        <v>-41626.226425263303</v>
      </c>
      <c r="V578" s="9">
        <f>N578+$Z$7</f>
        <v>-206.99999999999969</v>
      </c>
      <c r="W578" s="9">
        <f>O578+$Z$7</f>
        <v>-206.99999999999969</v>
      </c>
    </row>
    <row r="579" spans="1:23" x14ac:dyDescent="0.25">
      <c r="A579" t="s">
        <v>37</v>
      </c>
      <c r="B579" t="s">
        <v>673</v>
      </c>
      <c r="C579" t="s">
        <v>1787</v>
      </c>
      <c r="D579" s="6">
        <v>162572.54499999969</v>
      </c>
      <c r="E579" s="7">
        <f>D579+$Y$10</f>
        <v>156317.54499999969</v>
      </c>
      <c r="F579" s="8">
        <v>220</v>
      </c>
      <c r="G579" s="8">
        <v>0</v>
      </c>
      <c r="H579" s="8">
        <v>110</v>
      </c>
      <c r="I579" s="8">
        <v>110</v>
      </c>
      <c r="J579" s="8">
        <v>-12117.54186824576</v>
      </c>
      <c r="K579" s="8">
        <v>-44927.472111317104</v>
      </c>
      <c r="L579" s="8">
        <v>-12327.08064692468</v>
      </c>
      <c r="M579" s="8">
        <v>-44860.438535925758</v>
      </c>
      <c r="N579" s="8">
        <v>-197.73999999999981</v>
      </c>
      <c r="O579" s="8">
        <v>-197.73999999999981</v>
      </c>
      <c r="P579" s="8">
        <f>D579-F579/2</f>
        <v>162462.54499999969</v>
      </c>
      <c r="Q579" s="8">
        <f>D579+F579/2</f>
        <v>162682.54499999969</v>
      </c>
      <c r="R579" s="9">
        <f>J579*$AB$7+K579*$AC$7</f>
        <v>-21193.691196047694</v>
      </c>
      <c r="S579" s="9">
        <f>K579*$AB$7-J579*$AC$7+$Z$8</f>
        <v>-41426.320434337824</v>
      </c>
      <c r="T579" s="9">
        <f>L579*$AB$7+M579*$AC$7</f>
        <v>-21384.713985671999</v>
      </c>
      <c r="U579" s="9">
        <f>M579*$AB$7-L579*$AC$7+$Z$8</f>
        <v>-41317.186141633152</v>
      </c>
      <c r="V579" s="9">
        <f>N579+$Z$7</f>
        <v>-209.73999999999981</v>
      </c>
      <c r="W579" s="9">
        <f>O579+$Z$7</f>
        <v>-209.73999999999981</v>
      </c>
    </row>
    <row r="580" spans="1:23" x14ac:dyDescent="0.25">
      <c r="A580" t="s">
        <v>54</v>
      </c>
      <c r="B580" t="s">
        <v>674</v>
      </c>
      <c r="C580" t="s">
        <v>198</v>
      </c>
      <c r="D580" s="6">
        <v>162932.54499999969</v>
      </c>
      <c r="E580" s="7">
        <f>D580+$Y$10</f>
        <v>156677.54499999969</v>
      </c>
      <c r="F580" s="8">
        <v>140</v>
      </c>
      <c r="G580" s="8">
        <v>0.24</v>
      </c>
      <c r="H580" s="8">
        <v>70.000102351632648</v>
      </c>
      <c r="I580" s="8">
        <v>70.000102351632648</v>
      </c>
      <c r="J580" s="8">
        <v>-12498.5214658438</v>
      </c>
      <c r="K580" s="8">
        <v>-44805.592883332843</v>
      </c>
      <c r="L580" s="8">
        <v>-12631.95327707503</v>
      </c>
      <c r="M580" s="8">
        <v>-44763.214550506222</v>
      </c>
      <c r="N580" s="8">
        <v>-197.73999999999981</v>
      </c>
      <c r="O580" s="8">
        <v>-197.4999999999998</v>
      </c>
      <c r="P580" s="8">
        <f>D580-F580/2</f>
        <v>162862.54499999969</v>
      </c>
      <c r="Q580" s="8">
        <f>D580+F580/2</f>
        <v>163002.54499999969</v>
      </c>
      <c r="R580" s="9">
        <f>J580*$AB$7+K580*$AC$7</f>
        <v>-21541.005359000977</v>
      </c>
      <c r="S580" s="9">
        <f>K580*$AB$7-J580*$AC$7+$Z$8</f>
        <v>-41227.894447602055</v>
      </c>
      <c r="T580" s="9">
        <f>L580*$AB$7+M580*$AC$7</f>
        <v>-21662.710414186353</v>
      </c>
      <c r="U580" s="9">
        <f>M580*$AB$7-L580*$AC$7+$Z$8</f>
        <v>-41158.70014954263</v>
      </c>
      <c r="V580" s="9">
        <f>N580+$Z$7</f>
        <v>-209.73999999999981</v>
      </c>
      <c r="W580" s="9">
        <f>O580+$Z$7</f>
        <v>-209.4999999999998</v>
      </c>
    </row>
    <row r="581" spans="1:23" x14ac:dyDescent="0.25">
      <c r="A581" t="s">
        <v>37</v>
      </c>
      <c r="B581" t="s">
        <v>675</v>
      </c>
      <c r="C581" t="s">
        <v>1792</v>
      </c>
      <c r="D581" s="6">
        <v>163132.54499999969</v>
      </c>
      <c r="E581" s="7">
        <f>D581+$Y$10</f>
        <v>156877.54499999969</v>
      </c>
      <c r="F581" s="8">
        <v>220</v>
      </c>
      <c r="G581" s="8">
        <v>0</v>
      </c>
      <c r="H581" s="8">
        <v>110</v>
      </c>
      <c r="I581" s="8">
        <v>110</v>
      </c>
      <c r="J581" s="8">
        <v>-12651.02761608999</v>
      </c>
      <c r="K581" s="8">
        <v>-44757.20043451614</v>
      </c>
      <c r="L581" s="8">
        <v>-12860.8453452546</v>
      </c>
      <c r="M581" s="8">
        <v>-44691.045158625202</v>
      </c>
      <c r="N581" s="8">
        <v>-197.4999999999998</v>
      </c>
      <c r="O581" s="8">
        <v>-197.4999999999998</v>
      </c>
      <c r="P581" s="8">
        <f>D581-F581/2</f>
        <v>163022.54499999969</v>
      </c>
      <c r="Q581" s="8">
        <f>D581+F581/2</f>
        <v>163242.54499999969</v>
      </c>
      <c r="R581" s="9">
        <f>J581*$AB$7+K581*$AC$7</f>
        <v>-21680.117528105147</v>
      </c>
      <c r="S581" s="9">
        <f>K581*$AB$7-J581*$AC$7+$Z$8</f>
        <v>-41148.851678340572</v>
      </c>
      <c r="T581" s="9">
        <f>L581*$AB$7+M581*$AC$7</f>
        <v>-21871.595781211923</v>
      </c>
      <c r="U581" s="9">
        <f>M581*$AB$7-L581*$AC$7+$Z$8</f>
        <v>-41040.518495117809</v>
      </c>
      <c r="V581" s="9">
        <f>N581+$Z$7</f>
        <v>-209.4999999999998</v>
      </c>
      <c r="W581" s="9">
        <f>O581+$Z$7</f>
        <v>-209.4999999999998</v>
      </c>
    </row>
    <row r="582" spans="1:23" x14ac:dyDescent="0.25">
      <c r="A582" t="s">
        <v>54</v>
      </c>
      <c r="B582" t="s">
        <v>676</v>
      </c>
      <c r="C582" t="s">
        <v>197</v>
      </c>
      <c r="D582" s="6">
        <v>163322.54499999961</v>
      </c>
      <c r="E582" s="7">
        <f>D582+$Y$10</f>
        <v>157067.54499999961</v>
      </c>
      <c r="F582" s="8">
        <v>140</v>
      </c>
      <c r="G582" s="8">
        <v>0.24</v>
      </c>
      <c r="H582" s="8">
        <v>70.000102351632648</v>
      </c>
      <c r="I582" s="8">
        <v>70.000102351632648</v>
      </c>
      <c r="J582" s="8">
        <v>-12870.382514762079</v>
      </c>
      <c r="K582" s="8">
        <v>-44688.038100630161</v>
      </c>
      <c r="L582" s="8">
        <v>-13003.99066882652</v>
      </c>
      <c r="M582" s="8">
        <v>-44646.219055816779</v>
      </c>
      <c r="N582" s="8">
        <v>-197.4999999999998</v>
      </c>
      <c r="O582" s="8">
        <v>-197.25999999999979</v>
      </c>
      <c r="P582" s="8">
        <f>D582-F582/2</f>
        <v>163252.54499999961</v>
      </c>
      <c r="Q582" s="8">
        <f>D582+F582/2</f>
        <v>163392.54499999961</v>
      </c>
      <c r="R582" s="9">
        <f>J582*$AB$7+K582*$AC$7</f>
        <v>-21880.29933817132</v>
      </c>
      <c r="S582" s="9">
        <f>K582*$AB$7-J582*$AC$7+$Z$8</f>
        <v>-41035.59425951678</v>
      </c>
      <c r="T582" s="9">
        <f>L582*$AB$7+M582*$AC$7</f>
        <v>-22002.293165192394</v>
      </c>
      <c r="U582" s="9">
        <f>M582*$AB$7-L582*$AC$7+$Z$8</f>
        <v>-40966.910363949013</v>
      </c>
      <c r="V582" s="9">
        <f>N582+$Z$7</f>
        <v>-209.4999999999998</v>
      </c>
      <c r="W582" s="9">
        <f>O582+$Z$7</f>
        <v>-209.25999999999979</v>
      </c>
    </row>
    <row r="583" spans="1:23" x14ac:dyDescent="0.25">
      <c r="A583" t="s">
        <v>41</v>
      </c>
      <c r="B583" t="s">
        <v>677</v>
      </c>
      <c r="C583" t="s">
        <v>46</v>
      </c>
      <c r="D583" s="6">
        <v>163427.54499999961</v>
      </c>
      <c r="E583" s="7">
        <f>D583+$Y$10</f>
        <v>157172.54499999961</v>
      </c>
      <c r="F583" s="8">
        <v>25</v>
      </c>
      <c r="G583" s="8">
        <v>0</v>
      </c>
      <c r="H583" s="8">
        <v>12.5</v>
      </c>
      <c r="I583" s="8">
        <v>12.5</v>
      </c>
      <c r="J583" s="8">
        <v>-13025.47745273349</v>
      </c>
      <c r="K583" s="8">
        <v>-44639.543120126917</v>
      </c>
      <c r="L583" s="8">
        <v>-13049.351657074571</v>
      </c>
      <c r="M583" s="8">
        <v>-44632.125413804853</v>
      </c>
      <c r="N583" s="8">
        <v>-197.25999999999979</v>
      </c>
      <c r="O583" s="8">
        <v>-197.25999999999979</v>
      </c>
      <c r="P583" s="8">
        <f>D583-F583/2</f>
        <v>163415.04499999961</v>
      </c>
      <c r="Q583" s="8">
        <f>D583+F583/2</f>
        <v>163440.04499999961</v>
      </c>
      <c r="R583" s="9">
        <f>J583*$AB$7+K583*$AC$7</f>
        <v>-22021.92240624141</v>
      </c>
      <c r="S583" s="9">
        <f>K583*$AB$7-J583*$AC$7+$Z$8</f>
        <v>-40955.912959898982</v>
      </c>
      <c r="T583" s="9">
        <f>L583*$AB$7+M583*$AC$7</f>
        <v>-22043.732674073653</v>
      </c>
      <c r="U583" s="9">
        <f>M583*$AB$7-L583*$AC$7+$Z$8</f>
        <v>-40943.693622065628</v>
      </c>
      <c r="V583" s="9">
        <f>N583+$Z$7</f>
        <v>-209.25999999999979</v>
      </c>
      <c r="W583" s="9">
        <f>O583+$Z$7</f>
        <v>-209.25999999999979</v>
      </c>
    </row>
    <row r="584" spans="1:23" x14ac:dyDescent="0.25">
      <c r="A584" t="s">
        <v>37</v>
      </c>
      <c r="B584" t="s">
        <v>1827</v>
      </c>
      <c r="C584" t="s">
        <v>1815</v>
      </c>
      <c r="D584" s="6">
        <v>163497.54499999961</v>
      </c>
      <c r="E584" s="7">
        <f>D584+$Y$10</f>
        <v>157242.54499999961</v>
      </c>
      <c r="F584" s="8">
        <v>115</v>
      </c>
      <c r="G584" s="8">
        <v>0</v>
      </c>
      <c r="H584" s="8">
        <v>57.499999999999993</v>
      </c>
      <c r="I584" s="8">
        <v>57.499999999999993</v>
      </c>
      <c r="J584" s="8">
        <v>-13049.351657074571</v>
      </c>
      <c r="K584" s="8">
        <v>-44632.125413804853</v>
      </c>
      <c r="L584" s="8">
        <v>-13159.17299704353</v>
      </c>
      <c r="M584" s="8">
        <v>-44598.00396472335</v>
      </c>
      <c r="N584" s="8">
        <v>-197.25999999999979</v>
      </c>
      <c r="O584" s="8">
        <v>-197.25999999999979</v>
      </c>
      <c r="P584" s="8">
        <f>D584-F584/2</f>
        <v>163440.04499999961</v>
      </c>
      <c r="Q584" s="8">
        <f>D584+F584/2</f>
        <v>163555.04499999961</v>
      </c>
      <c r="R584" s="9">
        <f>J584*$AB$7+K584*$AC$7</f>
        <v>-22043.732674073653</v>
      </c>
      <c r="S584" s="9">
        <f>K584*$AB$7-J584*$AC$7+$Z$8</f>
        <v>-40943.693622065628</v>
      </c>
      <c r="T584" s="9">
        <f>L584*$AB$7+M584*$AC$7</f>
        <v>-22144.059906101978</v>
      </c>
      <c r="U584" s="9">
        <f>M584*$AB$7-L584*$AC$7+$Z$8</f>
        <v>-40887.484668032172</v>
      </c>
      <c r="V584" s="9">
        <f>N584+$Z$7</f>
        <v>-209.25999999999979</v>
      </c>
      <c r="W584" s="9">
        <f>O584+$Z$7</f>
        <v>-209.25999999999979</v>
      </c>
    </row>
    <row r="585" spans="1:23" x14ac:dyDescent="0.25">
      <c r="A585" t="s">
        <v>37</v>
      </c>
      <c r="B585" t="s">
        <v>678</v>
      </c>
      <c r="C585" t="s">
        <v>1791</v>
      </c>
      <c r="D585" s="6">
        <v>163682.54499999969</v>
      </c>
      <c r="E585" s="7">
        <f>D585+$Y$10</f>
        <v>157427.54499999969</v>
      </c>
      <c r="F585" s="8">
        <v>220</v>
      </c>
      <c r="G585" s="8">
        <v>0</v>
      </c>
      <c r="H585" s="8">
        <v>110</v>
      </c>
      <c r="I585" s="8">
        <v>110</v>
      </c>
      <c r="J585" s="8">
        <v>-13175.88494008228</v>
      </c>
      <c r="K585" s="8">
        <v>-44592.811570297898</v>
      </c>
      <c r="L585" s="8">
        <v>-13385.97793828377</v>
      </c>
      <c r="M585" s="8">
        <v>-44527.53575466371</v>
      </c>
      <c r="N585" s="8">
        <v>-197.25999999999979</v>
      </c>
      <c r="O585" s="8">
        <v>-197.25999999999979</v>
      </c>
      <c r="P585" s="8">
        <f>D585-F585/2</f>
        <v>163572.54499999969</v>
      </c>
      <c r="Q585" s="8">
        <f>D585+F585/2</f>
        <v>163792.54499999969</v>
      </c>
      <c r="R585" s="9">
        <f>J585*$AB$7+K585*$AC$7</f>
        <v>-22159.327093584543</v>
      </c>
      <c r="S585" s="9">
        <f>K585*$AB$7-J585*$AC$7+$Z$8</f>
        <v>-40878.931131548816</v>
      </c>
      <c r="T585" s="9">
        <f>L585*$AB$7+M585*$AC$7</f>
        <v>-22351.257450508288</v>
      </c>
      <c r="U585" s="9">
        <f>M585*$AB$7-L585*$AC$7+$Z$8</f>
        <v>-40771.400958615253</v>
      </c>
      <c r="V585" s="9">
        <f>N585+$Z$7</f>
        <v>-209.25999999999979</v>
      </c>
      <c r="W585" s="9">
        <f>O585+$Z$7</f>
        <v>-209.25999999999979</v>
      </c>
    </row>
    <row r="586" spans="1:23" x14ac:dyDescent="0.25">
      <c r="A586" t="s">
        <v>37</v>
      </c>
      <c r="B586" t="s">
        <v>1736</v>
      </c>
      <c r="C586" t="s">
        <v>1701</v>
      </c>
      <c r="D586" s="6">
        <v>164210.04499999961</v>
      </c>
      <c r="E586" s="7">
        <f>D586+$Y$10</f>
        <v>157955.04499999961</v>
      </c>
      <c r="F586" s="8">
        <v>775.00000000000011</v>
      </c>
      <c r="G586" s="8">
        <v>-5.48</v>
      </c>
      <c r="H586" s="8">
        <v>387.76848365843779</v>
      </c>
      <c r="I586" s="8">
        <v>387.76848365843779</v>
      </c>
      <c r="J586" s="8">
        <v>-13414.62698349307</v>
      </c>
      <c r="K586" s="8">
        <v>-44518.634507077237</v>
      </c>
      <c r="L586" s="8">
        <v>-14142.5601830617</v>
      </c>
      <c r="M586" s="8">
        <v>-44253.688489900102</v>
      </c>
      <c r="N586" s="8">
        <v>-197.25999999999979</v>
      </c>
      <c r="O586" s="8">
        <v>-202.73999999999981</v>
      </c>
      <c r="P586" s="8">
        <f>D586-F586/2</f>
        <v>163822.54499999961</v>
      </c>
      <c r="Q586" s="8">
        <f>D586+F586/2</f>
        <v>164597.54499999961</v>
      </c>
      <c r="R586" s="9">
        <f>J586*$AB$7+K586*$AC$7</f>
        <v>-22377.429771906987</v>
      </c>
      <c r="S586" s="9">
        <f>K586*$AB$7-J586*$AC$7+$Z$8</f>
        <v>-40756.737753215224</v>
      </c>
      <c r="T586" s="9">
        <f>L586*$AB$7+M586*$AC$7</f>
        <v>-23034.370510152796</v>
      </c>
      <c r="U586" s="9">
        <f>M586*$AB$7-L586*$AC$7+$Z$8</f>
        <v>-40346.235619864739</v>
      </c>
      <c r="V586" s="9">
        <f>N586+$Z$7</f>
        <v>-209.25999999999979</v>
      </c>
      <c r="W586" s="9">
        <f>O586+$Z$7</f>
        <v>-214.73999999999981</v>
      </c>
    </row>
    <row r="587" spans="1:23" x14ac:dyDescent="0.25">
      <c r="A587" t="s">
        <v>50</v>
      </c>
      <c r="B587" t="s">
        <v>1115</v>
      </c>
      <c r="C587" t="s">
        <v>1080</v>
      </c>
      <c r="D587" s="6">
        <v>164210.04500000129</v>
      </c>
      <c r="E587" s="7">
        <f>D587+$Y$10</f>
        <v>157955.04500000129</v>
      </c>
      <c r="F587" s="8">
        <v>0</v>
      </c>
      <c r="G587" s="8">
        <v>0</v>
      </c>
      <c r="H587" s="8">
        <v>0</v>
      </c>
      <c r="I587" s="8">
        <v>0</v>
      </c>
      <c r="J587" s="8">
        <v>-13782.11820613903</v>
      </c>
      <c r="K587" s="8">
        <v>-44395.845320213499</v>
      </c>
      <c r="L587" s="8">
        <v>-13782.11820613903</v>
      </c>
      <c r="M587" s="8">
        <v>-44395.845320213499</v>
      </c>
      <c r="N587" s="8">
        <v>-199.99999999999969</v>
      </c>
      <c r="O587" s="8">
        <v>-199.99999999999969</v>
      </c>
      <c r="P587" s="8">
        <f>D587-F587/2</f>
        <v>164210.04500000129</v>
      </c>
      <c r="Q587" s="8">
        <f>D587+F587/2</f>
        <v>164210.04500000129</v>
      </c>
      <c r="R587" s="9">
        <f>J587*$AB$7+K587*$AC$7</f>
        <v>-22711.36112217389</v>
      </c>
      <c r="S587" s="9">
        <f>K587*$AB$7-J587*$AC$7+$Z$8</f>
        <v>-40560.226083227397</v>
      </c>
      <c r="T587" s="9">
        <f>L587*$AB$7+M587*$AC$7</f>
        <v>-22711.36112217389</v>
      </c>
      <c r="U587" s="9">
        <f>M587*$AB$7-L587*$AC$7+$Z$8</f>
        <v>-40560.226083227397</v>
      </c>
      <c r="V587" s="9">
        <f>N587+$Z$7</f>
        <v>-211.99999999999969</v>
      </c>
      <c r="W587" s="9">
        <f>O587+$Z$7</f>
        <v>-211.99999999999969</v>
      </c>
    </row>
    <row r="588" spans="1:23" x14ac:dyDescent="0.25">
      <c r="A588" t="s">
        <v>37</v>
      </c>
      <c r="B588" t="s">
        <v>679</v>
      </c>
      <c r="C588" t="s">
        <v>1787</v>
      </c>
      <c r="D588" s="6">
        <v>164737.54499999969</v>
      </c>
      <c r="E588" s="7">
        <f>D588+$Y$10</f>
        <v>158482.54499999969</v>
      </c>
      <c r="F588" s="8">
        <v>220</v>
      </c>
      <c r="G588" s="8">
        <v>0</v>
      </c>
      <c r="H588" s="8">
        <v>110</v>
      </c>
      <c r="I588" s="8">
        <v>110</v>
      </c>
      <c r="J588" s="8">
        <v>-14170.228236604289</v>
      </c>
      <c r="K588" s="8">
        <v>-44242.091989860673</v>
      </c>
      <c r="L588" s="8">
        <v>-14373.12729591658</v>
      </c>
      <c r="M588" s="8">
        <v>-44157.050989571479</v>
      </c>
      <c r="N588" s="8">
        <v>-202.73999999999981</v>
      </c>
      <c r="O588" s="8">
        <v>-202.73999999999981</v>
      </c>
      <c r="P588" s="8">
        <f>D588-F588/2</f>
        <v>164627.54499999969</v>
      </c>
      <c r="Q588" s="8">
        <f>D588+F588/2</f>
        <v>164847.54499999969</v>
      </c>
      <c r="R588" s="9">
        <f>J588*$AB$7+K588*$AC$7</f>
        <v>-23059.022902411692</v>
      </c>
      <c r="S588" s="9">
        <f>K588*$AB$7-J588*$AC$7+$Z$8</f>
        <v>-40329.140019380589</v>
      </c>
      <c r="T588" s="9">
        <f>L588*$AB$7+M588*$AC$7</f>
        <v>-23239.807112310194</v>
      </c>
      <c r="U588" s="9">
        <f>M588*$AB$7-L588*$AC$7+$Z$8</f>
        <v>-40203.772282496757</v>
      </c>
      <c r="V588" s="9">
        <f>N588+$Z$7</f>
        <v>-214.73999999999981</v>
      </c>
      <c r="W588" s="9">
        <f>O588+$Z$7</f>
        <v>-214.73999999999981</v>
      </c>
    </row>
    <row r="589" spans="1:23" x14ac:dyDescent="0.25">
      <c r="A589" t="s">
        <v>54</v>
      </c>
      <c r="B589" t="s">
        <v>680</v>
      </c>
      <c r="C589" t="s">
        <v>198</v>
      </c>
      <c r="D589" s="6">
        <v>165097.54499999961</v>
      </c>
      <c r="E589" s="7">
        <f>D589+$Y$10</f>
        <v>158842.54499999961</v>
      </c>
      <c r="F589" s="8">
        <v>140</v>
      </c>
      <c r="G589" s="8">
        <v>0.24</v>
      </c>
      <c r="H589" s="8">
        <v>70.000102351632648</v>
      </c>
      <c r="I589" s="8">
        <v>70.000102351632648</v>
      </c>
      <c r="J589" s="8">
        <v>-14539.1356171721</v>
      </c>
      <c r="K589" s="8">
        <v>-44087.471989334881</v>
      </c>
      <c r="L589" s="8">
        <v>-14668.366165003519</v>
      </c>
      <c r="M589" s="8">
        <v>-44033.625570245007</v>
      </c>
      <c r="N589" s="8">
        <v>-202.73999999999981</v>
      </c>
      <c r="O589" s="8">
        <v>-202.4999999999998</v>
      </c>
      <c r="P589" s="8">
        <f>D589-F589/2</f>
        <v>165027.54499999961</v>
      </c>
      <c r="Q589" s="8">
        <f>D589+F589/2</f>
        <v>165167.54499999961</v>
      </c>
      <c r="R589" s="9">
        <f>J589*$AB$7+K589*$AC$7</f>
        <v>-23387.721465863528</v>
      </c>
      <c r="S589" s="9">
        <f>K589*$AB$7-J589*$AC$7+$Z$8</f>
        <v>-40101.19867959182</v>
      </c>
      <c r="T589" s="9">
        <f>L589*$AB$7+M589*$AC$7</f>
        <v>-23502.932716128889</v>
      </c>
      <c r="U589" s="9">
        <f>M589*$AB$7-L589*$AC$7+$Z$8</f>
        <v>-40021.66039224602</v>
      </c>
      <c r="V589" s="9">
        <f>N589+$Z$7</f>
        <v>-214.73999999999981</v>
      </c>
      <c r="W589" s="9">
        <f>O589+$Z$7</f>
        <v>-214.4999999999998</v>
      </c>
    </row>
    <row r="590" spans="1:23" x14ac:dyDescent="0.25">
      <c r="A590" t="s">
        <v>37</v>
      </c>
      <c r="B590" t="s">
        <v>681</v>
      </c>
      <c r="C590" t="s">
        <v>1792</v>
      </c>
      <c r="D590" s="6">
        <v>165297.54499999961</v>
      </c>
      <c r="E590" s="7">
        <f>D590+$Y$10</f>
        <v>159042.54499999961</v>
      </c>
      <c r="F590" s="8">
        <v>220</v>
      </c>
      <c r="G590" s="8">
        <v>0</v>
      </c>
      <c r="H590" s="8">
        <v>110</v>
      </c>
      <c r="I590" s="8">
        <v>110</v>
      </c>
      <c r="J590" s="8">
        <v>-14686.843755653739</v>
      </c>
      <c r="K590" s="8">
        <v>-44025.971901597703</v>
      </c>
      <c r="L590" s="8">
        <v>-14890.097252806219</v>
      </c>
      <c r="M590" s="8">
        <v>-43941.781546477388</v>
      </c>
      <c r="N590" s="8">
        <v>-202.4999999999998</v>
      </c>
      <c r="O590" s="8">
        <v>-202.4999999999998</v>
      </c>
      <c r="P590" s="8">
        <f>D590-F590/2</f>
        <v>165187.54499999961</v>
      </c>
      <c r="Q590" s="8">
        <f>D590+F590/2</f>
        <v>165407.54499999961</v>
      </c>
      <c r="R590" s="9">
        <f>J590*$AB$7+K590*$AC$7</f>
        <v>-23519.415239901322</v>
      </c>
      <c r="S590" s="9">
        <f>K590*$AB$7-J590*$AC$7+$Z$8</f>
        <v>-40010.332267507518</v>
      </c>
      <c r="T590" s="9">
        <f>L590*$AB$7+M590*$AC$7</f>
        <v>-23700.723001398164</v>
      </c>
      <c r="U590" s="9">
        <f>M590*$AB$7-L590*$AC$7+$Z$8</f>
        <v>-39885.722895384068</v>
      </c>
      <c r="V590" s="9">
        <f>N590+$Z$7</f>
        <v>-214.4999999999998</v>
      </c>
      <c r="W590" s="9">
        <f>O590+$Z$7</f>
        <v>-214.4999999999998</v>
      </c>
    </row>
    <row r="591" spans="1:23" x14ac:dyDescent="0.25">
      <c r="A591" t="s">
        <v>54</v>
      </c>
      <c r="B591" t="s">
        <v>682</v>
      </c>
      <c r="C591" t="s">
        <v>197</v>
      </c>
      <c r="D591" s="6">
        <v>165487.54499999961</v>
      </c>
      <c r="E591" s="7">
        <f>D591+$Y$10</f>
        <v>159232.54499999961</v>
      </c>
      <c r="F591" s="8">
        <v>140</v>
      </c>
      <c r="G591" s="8">
        <v>0.24</v>
      </c>
      <c r="H591" s="8">
        <v>70.000102351632648</v>
      </c>
      <c r="I591" s="8">
        <v>70.000102351632648</v>
      </c>
      <c r="J591" s="8">
        <v>-14899.336048131339</v>
      </c>
      <c r="K591" s="8">
        <v>-43937.954712153733</v>
      </c>
      <c r="L591" s="8">
        <v>-15028.791012920439</v>
      </c>
      <c r="M591" s="8">
        <v>-43884.650083526751</v>
      </c>
      <c r="N591" s="8">
        <v>-202.4999999999998</v>
      </c>
      <c r="O591" s="8">
        <v>-202.25999999999979</v>
      </c>
      <c r="P591" s="8">
        <f>D591-F591/2</f>
        <v>165417.54499999961</v>
      </c>
      <c r="Q591" s="8">
        <f>D591+F591/2</f>
        <v>165557.54499999961</v>
      </c>
      <c r="R591" s="9">
        <f>J591*$AB$7+K591*$AC$7</f>
        <v>-23708.96426328439</v>
      </c>
      <c r="S591" s="9">
        <f>K591*$AB$7-J591*$AC$7+$Z$8</f>
        <v>-39880.058833014809</v>
      </c>
      <c r="T591" s="9">
        <f>L591*$AB$7+M591*$AC$7</f>
        <v>-23824.507671029678</v>
      </c>
      <c r="U591" s="9">
        <f>M591*$AB$7-L591*$AC$7+$Z$8</f>
        <v>-39801.003837801261</v>
      </c>
      <c r="V591" s="9">
        <f>N591+$Z$7</f>
        <v>-214.4999999999998</v>
      </c>
      <c r="W591" s="9">
        <f>O591+$Z$7</f>
        <v>-214.25999999999979</v>
      </c>
    </row>
    <row r="592" spans="1:23" x14ac:dyDescent="0.25">
      <c r="A592" t="s">
        <v>41</v>
      </c>
      <c r="B592" t="s">
        <v>683</v>
      </c>
      <c r="C592" t="s">
        <v>46</v>
      </c>
      <c r="D592" s="6">
        <v>165592.54499999961</v>
      </c>
      <c r="E592" s="7">
        <f>D592+$Y$10</f>
        <v>159337.54499999961</v>
      </c>
      <c r="F592" s="8">
        <v>25</v>
      </c>
      <c r="G592" s="8">
        <v>0</v>
      </c>
      <c r="H592" s="8">
        <v>12.5</v>
      </c>
      <c r="I592" s="8">
        <v>12.5</v>
      </c>
      <c r="J592" s="8">
        <v>-15049.614186994029</v>
      </c>
      <c r="K592" s="8">
        <v>-43876.126855177034</v>
      </c>
      <c r="L592" s="8">
        <v>-15072.751047075781</v>
      </c>
      <c r="M592" s="8">
        <v>-43866.656601455143</v>
      </c>
      <c r="N592" s="8">
        <v>-202.25999999999979</v>
      </c>
      <c r="O592" s="8">
        <v>-202.25999999999979</v>
      </c>
      <c r="P592" s="8">
        <f>D592-F592/2</f>
        <v>165580.04499999961</v>
      </c>
      <c r="Q592" s="8">
        <f>D592+F592/2</f>
        <v>165605.04499999961</v>
      </c>
      <c r="R592" s="9">
        <f>J592*$AB$7+K592*$AC$7</f>
        <v>-23843.103729972008</v>
      </c>
      <c r="S592" s="9">
        <f>K592*$AB$7-J592*$AC$7+$Z$8</f>
        <v>-39788.337481110648</v>
      </c>
      <c r="T592" s="9">
        <f>L592*$AB$7+M592*$AC$7</f>
        <v>-23863.766017685695</v>
      </c>
      <c r="U592" s="9">
        <f>M592*$AB$7-L592*$AC$7+$Z$8</f>
        <v>-39774.263751454433</v>
      </c>
      <c r="V592" s="9">
        <f>N592+$Z$7</f>
        <v>-214.25999999999979</v>
      </c>
      <c r="W592" s="9">
        <f>O592+$Z$7</f>
        <v>-214.25999999999979</v>
      </c>
    </row>
    <row r="593" spans="1:23" x14ac:dyDescent="0.25">
      <c r="A593" t="s">
        <v>37</v>
      </c>
      <c r="B593" t="s">
        <v>1826</v>
      </c>
      <c r="C593" t="s">
        <v>1815</v>
      </c>
      <c r="D593" s="6">
        <v>165662.54499999961</v>
      </c>
      <c r="E593" s="7">
        <f>D593+$Y$10</f>
        <v>159407.54499999961</v>
      </c>
      <c r="F593" s="8">
        <v>115</v>
      </c>
      <c r="G593" s="8">
        <v>0</v>
      </c>
      <c r="H593" s="8">
        <v>57.499999999999993</v>
      </c>
      <c r="I593" s="8">
        <v>57.499999999999993</v>
      </c>
      <c r="J593" s="8">
        <v>-15072.751047075781</v>
      </c>
      <c r="K593" s="8">
        <v>-43866.656601455143</v>
      </c>
      <c r="L593" s="8">
        <v>-15179.18060345187</v>
      </c>
      <c r="M593" s="8">
        <v>-43823.093434334398</v>
      </c>
      <c r="N593" s="8">
        <v>-202.25999999999979</v>
      </c>
      <c r="O593" s="8">
        <v>-202.25999999999979</v>
      </c>
      <c r="P593" s="8">
        <f>D593-F593/2</f>
        <v>165605.04499999961</v>
      </c>
      <c r="Q593" s="8">
        <f>D593+F593/2</f>
        <v>165720.04499999961</v>
      </c>
      <c r="R593" s="9">
        <f>J593*$AB$7+K593*$AC$7</f>
        <v>-23863.766017685695</v>
      </c>
      <c r="S593" s="9">
        <f>K593*$AB$7-J593*$AC$7+$Z$8</f>
        <v>-39774.263751454433</v>
      </c>
      <c r="T593" s="9">
        <f>L593*$AB$7+M593*$AC$7</f>
        <v>-23958.812541168681</v>
      </c>
      <c r="U593" s="9">
        <f>M593*$AB$7-L593*$AC$7+$Z$8</f>
        <v>-39709.524595035771</v>
      </c>
      <c r="V593" s="9">
        <f>N593+$Z$7</f>
        <v>-214.25999999999979</v>
      </c>
      <c r="W593" s="9">
        <f>O593+$Z$7</f>
        <v>-214.25999999999979</v>
      </c>
    </row>
    <row r="594" spans="1:23" x14ac:dyDescent="0.25">
      <c r="A594" t="s">
        <v>37</v>
      </c>
      <c r="B594" t="s">
        <v>684</v>
      </c>
      <c r="C594" t="s">
        <v>1791</v>
      </c>
      <c r="D594" s="6">
        <v>165847.54499999961</v>
      </c>
      <c r="E594" s="7">
        <f>D594+$Y$10</f>
        <v>159592.54499999961</v>
      </c>
      <c r="F594" s="8">
        <v>220</v>
      </c>
      <c r="G594" s="8">
        <v>0</v>
      </c>
      <c r="H594" s="8">
        <v>110</v>
      </c>
      <c r="I594" s="8">
        <v>110</v>
      </c>
      <c r="J594" s="8">
        <v>-15195.3764055091</v>
      </c>
      <c r="K594" s="8">
        <v>-43816.464256729072</v>
      </c>
      <c r="L594" s="8">
        <v>-15398.980774228559</v>
      </c>
      <c r="M594" s="8">
        <v>-43733.126023976351</v>
      </c>
      <c r="N594" s="8">
        <v>-202.25999999999979</v>
      </c>
      <c r="O594" s="8">
        <v>-202.25999999999979</v>
      </c>
      <c r="P594" s="8">
        <f>D594-F594/2</f>
        <v>165737.54499999961</v>
      </c>
      <c r="Q594" s="8">
        <f>D594+F594/2</f>
        <v>165957.54499999961</v>
      </c>
      <c r="R594" s="9">
        <f>J594*$AB$7+K594*$AC$7</f>
        <v>-23973.276142568262</v>
      </c>
      <c r="S594" s="9">
        <f>K594*$AB$7-J594*$AC$7+$Z$8</f>
        <v>-39699.672984276418</v>
      </c>
      <c r="T594" s="9">
        <f>L594*$AB$7+M594*$AC$7</f>
        <v>-24155.104274448742</v>
      </c>
      <c r="U594" s="9">
        <f>M594*$AB$7-L594*$AC$7+$Z$8</f>
        <v>-39575.8241633016</v>
      </c>
      <c r="V594" s="9">
        <f>N594+$Z$7</f>
        <v>-214.25999999999979</v>
      </c>
      <c r="W594" s="9">
        <f>O594+$Z$7</f>
        <v>-214.25999999999979</v>
      </c>
    </row>
    <row r="595" spans="1:23" x14ac:dyDescent="0.25">
      <c r="A595" t="s">
        <v>37</v>
      </c>
      <c r="B595" t="s">
        <v>1737</v>
      </c>
      <c r="C595" t="s">
        <v>1704</v>
      </c>
      <c r="D595" s="6">
        <v>166375.04499999961</v>
      </c>
      <c r="E595" s="7">
        <f>D595+$Y$10</f>
        <v>160120.04499999961</v>
      </c>
      <c r="F595" s="8">
        <v>775.00000000000011</v>
      </c>
      <c r="G595" s="8">
        <v>-5.48</v>
      </c>
      <c r="H595" s="8">
        <v>387.76848365843779</v>
      </c>
      <c r="I595" s="8">
        <v>387.76848365843779</v>
      </c>
      <c r="J595" s="8">
        <v>-15426.74500632667</v>
      </c>
      <c r="K595" s="8">
        <v>-43721.761719510083</v>
      </c>
      <c r="L595" s="8">
        <v>-16128.816633386799</v>
      </c>
      <c r="M595" s="8">
        <v>-43394.380343238598</v>
      </c>
      <c r="N595" s="8">
        <v>-202.25999999999979</v>
      </c>
      <c r="O595" s="8">
        <v>-207.73999999999981</v>
      </c>
      <c r="P595" s="8">
        <f>D595-F595/2</f>
        <v>165987.54499999961</v>
      </c>
      <c r="Q595" s="8">
        <f>D595+F595/2</f>
        <v>166762.54499999961</v>
      </c>
      <c r="R595" s="9">
        <f>J595*$AB$7+K595*$AC$7</f>
        <v>-24179.899019705175</v>
      </c>
      <c r="S595" s="9">
        <f>K595*$AB$7-J595*$AC$7+$Z$8</f>
        <v>-39558.93568771414</v>
      </c>
      <c r="T595" s="9">
        <f>L595*$AB$7+M595*$AC$7</f>
        <v>-24798.562281774473</v>
      </c>
      <c r="U595" s="9">
        <f>M595*$AB$7-L595*$AC$7+$Z$8</f>
        <v>-39092.739480932003</v>
      </c>
      <c r="V595" s="9">
        <f>N595+$Z$7</f>
        <v>-214.25999999999979</v>
      </c>
      <c r="W595" s="9">
        <f>O595+$Z$7</f>
        <v>-219.73999999999981</v>
      </c>
    </row>
    <row r="596" spans="1:23" x14ac:dyDescent="0.25">
      <c r="A596" t="s">
        <v>50</v>
      </c>
      <c r="B596" t="s">
        <v>1116</v>
      </c>
      <c r="C596" t="s">
        <v>1080</v>
      </c>
      <c r="D596" s="6">
        <v>166375.04500000129</v>
      </c>
      <c r="E596" s="7">
        <f>D596+$Y$10</f>
        <v>160120.04500000129</v>
      </c>
      <c r="F596" s="8">
        <v>0</v>
      </c>
      <c r="G596" s="8">
        <v>0</v>
      </c>
      <c r="H596" s="8">
        <v>0</v>
      </c>
      <c r="I596" s="8">
        <v>0</v>
      </c>
      <c r="J596" s="8">
        <v>-15782.136031139329</v>
      </c>
      <c r="K596" s="8">
        <v>-43567.410812110473</v>
      </c>
      <c r="L596" s="8">
        <v>-15782.136031139329</v>
      </c>
      <c r="M596" s="8">
        <v>-43567.410812110473</v>
      </c>
      <c r="N596" s="8">
        <v>-204.99999999999969</v>
      </c>
      <c r="O596" s="8">
        <v>-204.99999999999969</v>
      </c>
      <c r="P596" s="8">
        <f>D596-F596/2</f>
        <v>166375.04500000129</v>
      </c>
      <c r="Q596" s="8">
        <f>D596+F596/2</f>
        <v>166375.04500000129</v>
      </c>
      <c r="R596" s="9">
        <f>J596*$AB$7+K596*$AC$7</f>
        <v>-24495.4325398113</v>
      </c>
      <c r="S596" s="9">
        <f>K596*$AB$7-J596*$AC$7+$Z$8</f>
        <v>-39334.067769099864</v>
      </c>
      <c r="T596" s="9">
        <f>L596*$AB$7+M596*$AC$7</f>
        <v>-24495.4325398113</v>
      </c>
      <c r="U596" s="9">
        <f>M596*$AB$7-L596*$AC$7+$Z$8</f>
        <v>-39334.067769099864</v>
      </c>
      <c r="V596" s="9">
        <f>N596+$Z$7</f>
        <v>-216.99999999999969</v>
      </c>
      <c r="W596" s="9">
        <f>O596+$Z$7</f>
        <v>-216.99999999999969</v>
      </c>
    </row>
    <row r="597" spans="1:23" x14ac:dyDescent="0.25">
      <c r="A597" t="s">
        <v>37</v>
      </c>
      <c r="B597" t="s">
        <v>685</v>
      </c>
      <c r="C597" t="s">
        <v>1787</v>
      </c>
      <c r="D597" s="6">
        <v>166902.54499999961</v>
      </c>
      <c r="E597" s="7">
        <f>D597+$Y$10</f>
        <v>160647.54499999961</v>
      </c>
      <c r="F597" s="8">
        <v>220</v>
      </c>
      <c r="G597" s="8">
        <v>0</v>
      </c>
      <c r="H597" s="8">
        <v>110</v>
      </c>
      <c r="I597" s="8">
        <v>110</v>
      </c>
      <c r="J597" s="8">
        <v>-16155.36870005823</v>
      </c>
      <c r="K597" s="8">
        <v>-43380.416541626008</v>
      </c>
      <c r="L597" s="8">
        <v>-16350.08385564874</v>
      </c>
      <c r="M597" s="8">
        <v>-43278.015329800342</v>
      </c>
      <c r="N597" s="8">
        <v>-207.73999999999981</v>
      </c>
      <c r="O597" s="8">
        <v>-207.73999999999981</v>
      </c>
      <c r="P597" s="8">
        <f>D597-F597/2</f>
        <v>166792.54499999961</v>
      </c>
      <c r="Q597" s="8">
        <f>D597+F597/2</f>
        <v>167012.54499999961</v>
      </c>
      <c r="R597" s="9">
        <f>J597*$AB$7+K597*$AC$7</f>
        <v>-24821.630884480139</v>
      </c>
      <c r="S597" s="9">
        <f>K597*$AB$7-J597*$AC$7+$Z$8</f>
        <v>-39073.560336811162</v>
      </c>
      <c r="T597" s="9">
        <f>L597*$AB$7+M597*$AC$7</f>
        <v>-24990.800637655044</v>
      </c>
      <c r="U597" s="9">
        <f>M597*$AB$7-L597*$AC$7+$Z$8</f>
        <v>-38932.913279924986</v>
      </c>
      <c r="V597" s="9">
        <f>N597+$Z$7</f>
        <v>-219.73999999999981</v>
      </c>
      <c r="W597" s="9">
        <f>O597+$Z$7</f>
        <v>-219.73999999999981</v>
      </c>
    </row>
    <row r="598" spans="1:23" x14ac:dyDescent="0.25">
      <c r="A598" t="s">
        <v>54</v>
      </c>
      <c r="B598" t="s">
        <v>686</v>
      </c>
      <c r="C598" t="s">
        <v>198</v>
      </c>
      <c r="D598" s="6">
        <v>167262.54499999961</v>
      </c>
      <c r="E598" s="7">
        <f>D598+$Y$10</f>
        <v>161007.54499999961</v>
      </c>
      <c r="F598" s="8">
        <v>140</v>
      </c>
      <c r="G598" s="8">
        <v>0.24</v>
      </c>
      <c r="H598" s="8">
        <v>70.000102351632648</v>
      </c>
      <c r="I598" s="8">
        <v>70.000102351632648</v>
      </c>
      <c r="J598" s="8">
        <v>-16509.396255677329</v>
      </c>
      <c r="K598" s="8">
        <v>-43194.232520124802</v>
      </c>
      <c r="L598" s="8">
        <v>-16633.442017608399</v>
      </c>
      <c r="M598" s="8">
        <v>-43129.327818534322</v>
      </c>
      <c r="N598" s="8">
        <v>-207.73999999999981</v>
      </c>
      <c r="O598" s="8">
        <v>-207.4999999999998</v>
      </c>
      <c r="P598" s="8">
        <f>D598-F598/2</f>
        <v>167192.54499999961</v>
      </c>
      <c r="Q598" s="8">
        <f>D598+F598/2</f>
        <v>167332.54499999961</v>
      </c>
      <c r="R598" s="9">
        <f>J598*$AB$7+K598*$AC$7</f>
        <v>-25129.212253889047</v>
      </c>
      <c r="S598" s="9">
        <f>K598*$AB$7-J598*$AC$7+$Z$8</f>
        <v>-38817.838415199942</v>
      </c>
      <c r="T598" s="9">
        <f>L598*$AB$7+M598*$AC$7</f>
        <v>-25237.05287205342</v>
      </c>
      <c r="U598" s="9">
        <f>M598*$AB$7-L598*$AC$7+$Z$8</f>
        <v>-38728.561472961002</v>
      </c>
      <c r="V598" s="9">
        <f>N598+$Z$7</f>
        <v>-219.73999999999981</v>
      </c>
      <c r="W598" s="9">
        <f>O598+$Z$7</f>
        <v>-219.4999999999998</v>
      </c>
    </row>
    <row r="599" spans="1:23" x14ac:dyDescent="0.25">
      <c r="A599" t="s">
        <v>37</v>
      </c>
      <c r="B599" t="s">
        <v>687</v>
      </c>
      <c r="C599" t="s">
        <v>1788</v>
      </c>
      <c r="D599" s="6">
        <v>167462.54499999961</v>
      </c>
      <c r="E599" s="7">
        <f>D599+$Y$10</f>
        <v>161207.54499999961</v>
      </c>
      <c r="F599" s="8">
        <v>220</v>
      </c>
      <c r="G599" s="8">
        <v>0</v>
      </c>
      <c r="H599" s="8">
        <v>110</v>
      </c>
      <c r="I599" s="8">
        <v>110</v>
      </c>
      <c r="J599" s="8">
        <v>-16651.182234271972</v>
      </c>
      <c r="K599" s="8">
        <v>-43120.092846269617</v>
      </c>
      <c r="L599" s="8">
        <v>-16846.324617571179</v>
      </c>
      <c r="M599" s="8">
        <v>-43018.508151357913</v>
      </c>
      <c r="N599" s="8">
        <v>-207.4999999999998</v>
      </c>
      <c r="O599" s="8">
        <v>-207.4999999999998</v>
      </c>
      <c r="P599" s="8">
        <f>D599-F599/2</f>
        <v>167352.54499999961</v>
      </c>
      <c r="Q599" s="8">
        <f>D599+F599/2</f>
        <v>167572.54499999961</v>
      </c>
      <c r="R599" s="9">
        <f>J599*$AB$7+K599*$AC$7</f>
        <v>-25252.485363721185</v>
      </c>
      <c r="S599" s="9">
        <f>K599*$AB$7-J599*$AC$7+$Z$8</f>
        <v>-38715.839908555441</v>
      </c>
      <c r="T599" s="9">
        <f>L599*$AB$7+M599*$AC$7</f>
        <v>-25422.242772066482</v>
      </c>
      <c r="U599" s="9">
        <f>M599*$AB$7-L599*$AC$7+$Z$8</f>
        <v>-38575.902700094339</v>
      </c>
      <c r="V599" s="9">
        <f>N599+$Z$7</f>
        <v>-219.4999999999998</v>
      </c>
      <c r="W599" s="9">
        <f>O599+$Z$7</f>
        <v>-219.4999999999998</v>
      </c>
    </row>
    <row r="600" spans="1:23" x14ac:dyDescent="0.25">
      <c r="A600" t="s">
        <v>54</v>
      </c>
      <c r="B600" t="s">
        <v>688</v>
      </c>
      <c r="C600" t="s">
        <v>199</v>
      </c>
      <c r="D600" s="6">
        <v>167657.54499999949</v>
      </c>
      <c r="E600" s="7">
        <f>D600+$Y$10</f>
        <v>161402.54499999949</v>
      </c>
      <c r="F600" s="8">
        <v>150</v>
      </c>
      <c r="G600" s="8">
        <v>0.26</v>
      </c>
      <c r="H600" s="8">
        <v>75.000128701124865</v>
      </c>
      <c r="I600" s="8">
        <v>75.000128701124865</v>
      </c>
      <c r="J600" s="8">
        <v>-16855.194725902958</v>
      </c>
      <c r="K600" s="8">
        <v>-43013.890665225546</v>
      </c>
      <c r="L600" s="8">
        <v>-16988.403045129799</v>
      </c>
      <c r="M600" s="8">
        <v>-42944.930494992819</v>
      </c>
      <c r="N600" s="8">
        <v>-207.4999999999998</v>
      </c>
      <c r="O600" s="8">
        <v>-207.23999999999981</v>
      </c>
      <c r="P600" s="8">
        <f>D600-F600/2</f>
        <v>167582.54499999949</v>
      </c>
      <c r="Q600" s="8">
        <f>D600+F600/2</f>
        <v>167732.54499999949</v>
      </c>
      <c r="R600" s="9">
        <f>J600*$AB$7+K600*$AC$7</f>
        <v>-25429.95901790035</v>
      </c>
      <c r="S600" s="9">
        <f>K600*$AB$7-J600*$AC$7+$Z$8</f>
        <v>-38569.54191789154</v>
      </c>
      <c r="T600" s="9">
        <f>L600*$AB$7+M600*$AC$7</f>
        <v>-25545.918790157702</v>
      </c>
      <c r="U600" s="9">
        <f>M600*$AB$7-L600*$AC$7+$Z$8</f>
        <v>-38474.393125950766</v>
      </c>
      <c r="V600" s="9">
        <f>N600+$Z$7</f>
        <v>-219.4999999999998</v>
      </c>
      <c r="W600" s="9">
        <f>O600+$Z$7</f>
        <v>-219.23999999999981</v>
      </c>
    </row>
    <row r="601" spans="1:23" x14ac:dyDescent="0.25">
      <c r="A601" t="s">
        <v>41</v>
      </c>
      <c r="B601" t="s">
        <v>689</v>
      </c>
      <c r="C601" t="s">
        <v>46</v>
      </c>
      <c r="D601" s="6">
        <v>167767.54499999949</v>
      </c>
      <c r="E601" s="7">
        <f>D601+$Y$10</f>
        <v>161512.54499999949</v>
      </c>
      <c r="F601" s="8">
        <v>25</v>
      </c>
      <c r="G601" s="8">
        <v>0</v>
      </c>
      <c r="H601" s="8">
        <v>12.5</v>
      </c>
      <c r="I601" s="8">
        <v>12.5</v>
      </c>
      <c r="J601" s="8">
        <v>-17008.407728575221</v>
      </c>
      <c r="K601" s="8">
        <v>-42934.631823221731</v>
      </c>
      <c r="L601" s="8">
        <v>-17030.635154625688</v>
      </c>
      <c r="M601" s="8">
        <v>-42923.188854587192</v>
      </c>
      <c r="N601" s="8">
        <v>-207.23999999999981</v>
      </c>
      <c r="O601" s="8">
        <v>-207.23999999999981</v>
      </c>
      <c r="P601" s="8">
        <f>D601-F601/2</f>
        <v>167755.04499999949</v>
      </c>
      <c r="Q601" s="8">
        <f>D601+F601/2</f>
        <v>167780.04499999949</v>
      </c>
      <c r="R601" s="9">
        <f>J601*$AB$7+K601*$AC$7</f>
        <v>-25563.345109012178</v>
      </c>
      <c r="S601" s="9">
        <f>K601*$AB$7-J601*$AC$7+$Z$8</f>
        <v>-38460.160297307724</v>
      </c>
      <c r="T601" s="9">
        <f>L601*$AB$7+M601*$AC$7</f>
        <v>-25582.707685517147</v>
      </c>
      <c r="U601" s="9">
        <f>M601*$AB$7-L601*$AC$7+$Z$8</f>
        <v>-38444.346043259895</v>
      </c>
      <c r="V601" s="9">
        <f>N601+$Z$7</f>
        <v>-219.23999999999981</v>
      </c>
      <c r="W601" s="9">
        <f>O601+$Z$7</f>
        <v>-219.23999999999981</v>
      </c>
    </row>
    <row r="602" spans="1:23" x14ac:dyDescent="0.25">
      <c r="A602" t="s">
        <v>37</v>
      </c>
      <c r="B602" t="s">
        <v>1805</v>
      </c>
      <c r="C602" t="s">
        <v>1815</v>
      </c>
      <c r="D602" s="6">
        <v>167837.54499999961</v>
      </c>
      <c r="E602" s="7">
        <f>D602+$Y$10</f>
        <v>161582.54499999961</v>
      </c>
      <c r="F602" s="8">
        <v>115</v>
      </c>
      <c r="G602" s="8">
        <v>0</v>
      </c>
      <c r="H602" s="8">
        <v>57.499999999999993</v>
      </c>
      <c r="I602" s="8">
        <v>57.499999999999993</v>
      </c>
      <c r="J602" s="8">
        <v>-17030.635154625688</v>
      </c>
      <c r="K602" s="8">
        <v>-42923.188854587192</v>
      </c>
      <c r="L602" s="8">
        <v>-17132.881314457831</v>
      </c>
      <c r="M602" s="8">
        <v>-42870.551198868299</v>
      </c>
      <c r="N602" s="8">
        <v>-207.23999999999981</v>
      </c>
      <c r="O602" s="8">
        <v>-207.23999999999981</v>
      </c>
      <c r="P602" s="8">
        <f>D602-F602/2</f>
        <v>167780.04499999961</v>
      </c>
      <c r="Q602" s="8">
        <f>D602+F602/2</f>
        <v>167895.04499999961</v>
      </c>
      <c r="R602" s="9">
        <f>J602*$AB$7+K602*$AC$7</f>
        <v>-25582.707685517147</v>
      </c>
      <c r="S602" s="9">
        <f>K602*$AB$7-J602*$AC$7+$Z$8</f>
        <v>-38444.346043259895</v>
      </c>
      <c r="T602" s="9">
        <f>L602*$AB$7+M602*$AC$7</f>
        <v>-25671.775537440008</v>
      </c>
      <c r="U602" s="9">
        <f>M602*$AB$7-L602*$AC$7+$Z$8</f>
        <v>-38371.600474639876</v>
      </c>
      <c r="V602" s="9">
        <f>N602+$Z$7</f>
        <v>-219.23999999999981</v>
      </c>
      <c r="W602" s="9">
        <f>O602+$Z$7</f>
        <v>-219.23999999999981</v>
      </c>
    </row>
    <row r="603" spans="1:23" x14ac:dyDescent="0.25">
      <c r="A603" t="s">
        <v>54</v>
      </c>
      <c r="B603" t="s">
        <v>690</v>
      </c>
      <c r="C603" t="s">
        <v>200</v>
      </c>
      <c r="D603" s="6">
        <v>168162.04499999961</v>
      </c>
      <c r="E603" s="7">
        <f>D603+$Y$10</f>
        <v>161907.04499999961</v>
      </c>
      <c r="F603" s="8">
        <v>240</v>
      </c>
      <c r="G603" s="8">
        <v>-1</v>
      </c>
      <c r="H603" s="8">
        <v>120.0030462669925</v>
      </c>
      <c r="I603" s="8">
        <v>120.0030462669925</v>
      </c>
      <c r="J603" s="8">
        <v>-17263.578579634559</v>
      </c>
      <c r="K603" s="8">
        <v>-42803.266543297177</v>
      </c>
      <c r="L603" s="8">
        <v>-17475.99241694227</v>
      </c>
      <c r="M603" s="8">
        <v>-42691.557548263459</v>
      </c>
      <c r="N603" s="8">
        <v>-207.23999999999981</v>
      </c>
      <c r="O603" s="8">
        <v>-208.23999999999981</v>
      </c>
      <c r="P603" s="8">
        <f>D603-F603/2</f>
        <v>168042.04499999961</v>
      </c>
      <c r="Q603" s="8">
        <f>D603+F603/2</f>
        <v>168282.04499999961</v>
      </c>
      <c r="R603" s="9">
        <f>J603*$AB$7+K603*$AC$7</f>
        <v>-25785.62748728921</v>
      </c>
      <c r="S603" s="9">
        <f>K603*$AB$7-J603*$AC$7+$Z$8</f>
        <v>-38278.61266083864</v>
      </c>
      <c r="T603" s="9">
        <f>L603*$AB$7+M603*$AC$7</f>
        <v>-25970.173966577397</v>
      </c>
      <c r="U603" s="9">
        <f>M603*$AB$7-L603*$AC$7+$Z$8</f>
        <v>-38125.181455298283</v>
      </c>
      <c r="V603" s="9">
        <f>N603+$Z$7</f>
        <v>-219.23999999999981</v>
      </c>
      <c r="W603" s="9">
        <f>O603+$Z$7</f>
        <v>-220.23999999999981</v>
      </c>
    </row>
    <row r="604" spans="1:23" x14ac:dyDescent="0.25">
      <c r="A604" t="s">
        <v>37</v>
      </c>
      <c r="B604" t="s">
        <v>691</v>
      </c>
      <c r="C604" t="s">
        <v>53</v>
      </c>
      <c r="D604" s="6">
        <v>168362.04499999961</v>
      </c>
      <c r="E604" s="7">
        <f>D604+$Y$10</f>
        <v>162107.04499999961</v>
      </c>
      <c r="F604" s="8">
        <v>140</v>
      </c>
      <c r="G604" s="8">
        <v>0</v>
      </c>
      <c r="H604" s="8">
        <v>70</v>
      </c>
      <c r="I604" s="8">
        <v>70</v>
      </c>
      <c r="J604" s="8">
        <v>-17484.802150288819</v>
      </c>
      <c r="K604" s="8">
        <v>-42686.825889108062</v>
      </c>
      <c r="L604" s="8">
        <v>-17608.138417140421</v>
      </c>
      <c r="M604" s="8">
        <v>-42620.582660932567</v>
      </c>
      <c r="N604" s="8">
        <v>-208.23999999999981</v>
      </c>
      <c r="O604" s="8">
        <v>-208.23999999999981</v>
      </c>
      <c r="P604" s="8">
        <f>D604-F604/2</f>
        <v>168292.04499999961</v>
      </c>
      <c r="Q604" s="8">
        <f>D604+F604/2</f>
        <v>168432.04499999961</v>
      </c>
      <c r="R604" s="9">
        <f>J604*$AB$7+K604*$AC$7</f>
        <v>-25977.807418858058</v>
      </c>
      <c r="S604" s="9">
        <f>K604*$AB$7-J604*$AC$7+$Z$8</f>
        <v>-38118.721547692207</v>
      </c>
      <c r="T604" s="9">
        <f>L604*$AB$7+M604*$AC$7</f>
        <v>-26084.675750787217</v>
      </c>
      <c r="U604" s="9">
        <f>M604*$AB$7-L604*$AC$7+$Z$8</f>
        <v>-38028.282841207219</v>
      </c>
      <c r="V604" s="9">
        <f>N604+$Z$7</f>
        <v>-220.23999999999981</v>
      </c>
      <c r="W604" s="9">
        <f>O604+$Z$7</f>
        <v>-220.23999999999981</v>
      </c>
    </row>
    <row r="605" spans="1:23" x14ac:dyDescent="0.25">
      <c r="A605" t="s">
        <v>37</v>
      </c>
      <c r="B605" t="s">
        <v>692</v>
      </c>
      <c r="C605" t="s">
        <v>58</v>
      </c>
      <c r="D605" s="6">
        <v>168563.29499999961</v>
      </c>
      <c r="E605" s="7">
        <f>D605+$Y$10</f>
        <v>162308.29499999961</v>
      </c>
      <c r="F605" s="8">
        <v>242.5</v>
      </c>
      <c r="G605" s="8">
        <v>-1.76</v>
      </c>
      <c r="H605" s="8">
        <v>121.2595395645824</v>
      </c>
      <c r="I605" s="8">
        <v>121.259530473635</v>
      </c>
      <c r="J605" s="8">
        <v>-17616.948150486958</v>
      </c>
      <c r="K605" s="8">
        <v>-42615.851001777177</v>
      </c>
      <c r="L605" s="8">
        <v>-17828.788405256961</v>
      </c>
      <c r="M605" s="8">
        <v>-42497.845355484424</v>
      </c>
      <c r="N605" s="8">
        <v>-208.23999999999981</v>
      </c>
      <c r="O605" s="8">
        <v>-209.9999999999998</v>
      </c>
      <c r="P605" s="8">
        <f>D605-F605/2</f>
        <v>168442.04499999961</v>
      </c>
      <c r="Q605" s="8">
        <f>D605+F605/2</f>
        <v>168684.54499999961</v>
      </c>
      <c r="R605" s="9">
        <f>J605*$AB$7+K605*$AC$7</f>
        <v>-26092.309203067871</v>
      </c>
      <c r="S605" s="9">
        <f>K605*$AB$7-J605*$AC$7+$Z$8</f>
        <v>-38021.822933601157</v>
      </c>
      <c r="T605" s="9">
        <f>L605*$AB$7+M605*$AC$7</f>
        <v>-26274.985486563215</v>
      </c>
      <c r="U605" s="9">
        <f>M605*$AB$7-L605*$AC$7+$Z$8</f>
        <v>-37862.351928254357</v>
      </c>
      <c r="V605" s="9">
        <f>N605+$Z$7</f>
        <v>-220.23999999999981</v>
      </c>
      <c r="W605" s="9">
        <f>O605+$Z$7</f>
        <v>-221.9999999999998</v>
      </c>
    </row>
    <row r="606" spans="1:23" x14ac:dyDescent="0.25">
      <c r="A606" t="s">
        <v>50</v>
      </c>
      <c r="B606" t="s">
        <v>693</v>
      </c>
      <c r="C606" t="s">
        <v>51</v>
      </c>
      <c r="D606" s="6">
        <v>168670.7666000014</v>
      </c>
      <c r="E606" s="7">
        <f>D606+$Y$10</f>
        <v>162415.7666000014</v>
      </c>
      <c r="F606" s="8">
        <v>0</v>
      </c>
      <c r="G606" s="8">
        <v>0</v>
      </c>
      <c r="H606" s="8">
        <v>0</v>
      </c>
      <c r="I606" s="8">
        <v>0</v>
      </c>
      <c r="J606" s="8">
        <v>-17816.849954931819</v>
      </c>
      <c r="K606" s="8">
        <v>-42504.724138967453</v>
      </c>
      <c r="L606" s="8">
        <v>-17816.849954931819</v>
      </c>
      <c r="M606" s="8">
        <v>-42504.724138967453</v>
      </c>
      <c r="N606" s="8">
        <v>-209.89999999999969</v>
      </c>
      <c r="O606" s="8">
        <v>-209.89999999999969</v>
      </c>
      <c r="P606" s="8">
        <f>D606-F606/2</f>
        <v>168670.7666000014</v>
      </c>
      <c r="Q606" s="8">
        <f>D606+F606/2</f>
        <v>168670.7666000014</v>
      </c>
      <c r="R606" s="9">
        <f>J606*$AB$7+K606*$AC$7</f>
        <v>-26264.738099525923</v>
      </c>
      <c r="S606" s="9">
        <f>K606*$AB$7-J606*$AC$7+$Z$8</f>
        <v>-37871.562537207094</v>
      </c>
      <c r="T606" s="9">
        <f>L606*$AB$7+M606*$AC$7</f>
        <v>-26264.738099525923</v>
      </c>
      <c r="U606" s="9">
        <f>M606*$AB$7-L606*$AC$7+$Z$8</f>
        <v>-37871.562537207094</v>
      </c>
      <c r="V606" s="9">
        <f>N606+$Z$7</f>
        <v>-221.89999999999969</v>
      </c>
      <c r="W606" s="9">
        <f>O606+$Z$7</f>
        <v>-221.89999999999969</v>
      </c>
    </row>
    <row r="607" spans="1:23" x14ac:dyDescent="0.25">
      <c r="A607" t="s">
        <v>37</v>
      </c>
      <c r="B607" t="s">
        <v>694</v>
      </c>
      <c r="C607" t="s">
        <v>55</v>
      </c>
      <c r="D607" s="6">
        <v>169005.04499999961</v>
      </c>
      <c r="E607" s="7">
        <f>D607+$Y$10</f>
        <v>162750.04499999961</v>
      </c>
      <c r="F607" s="8">
        <v>230</v>
      </c>
      <c r="G607" s="8">
        <v>0</v>
      </c>
      <c r="H607" s="8">
        <v>115</v>
      </c>
      <c r="I607" s="8">
        <v>115</v>
      </c>
      <c r="J607" s="8">
        <v>-18006.756625734659</v>
      </c>
      <c r="K607" s="8">
        <v>-42395.095355484424</v>
      </c>
      <c r="L607" s="8">
        <v>-18205.942468605081</v>
      </c>
      <c r="M607" s="8">
        <v>-42280.095355484424</v>
      </c>
      <c r="N607" s="8">
        <v>-209.9999999999998</v>
      </c>
      <c r="O607" s="8">
        <v>-209.9999999999998</v>
      </c>
      <c r="P607" s="8">
        <f>D607-F607/2</f>
        <v>168890.04499999961</v>
      </c>
      <c r="Q607" s="8">
        <f>D607+F607/2</f>
        <v>169120.04499999961</v>
      </c>
      <c r="R607" s="9">
        <f>J607*$AB$7+K607*$AC$7</f>
        <v>-26427.701748198815</v>
      </c>
      <c r="S607" s="9">
        <f>K607*$AB$7-J607*$AC$7+$Z$8</f>
        <v>-37724.845588647615</v>
      </c>
      <c r="T607" s="9">
        <f>L607*$AB$7+M607*$AC$7</f>
        <v>-26598.62505805862</v>
      </c>
      <c r="U607" s="9">
        <f>M607*$AB$7-L607*$AC$7+$Z$8</f>
        <v>-37570.945549185075</v>
      </c>
      <c r="V607" s="9">
        <f>N607+$Z$7</f>
        <v>-221.9999999999998</v>
      </c>
      <c r="W607" s="9">
        <f>O607+$Z$7</f>
        <v>-221.9999999999998</v>
      </c>
    </row>
    <row r="608" spans="1:23" x14ac:dyDescent="0.25">
      <c r="A608" t="s">
        <v>37</v>
      </c>
      <c r="B608" t="s">
        <v>695</v>
      </c>
      <c r="C608" t="s">
        <v>59</v>
      </c>
      <c r="D608" s="6">
        <v>169215.04499999961</v>
      </c>
      <c r="E608" s="7">
        <f>D608+$Y$10</f>
        <v>162960.04499999961</v>
      </c>
      <c r="F608" s="8">
        <v>170</v>
      </c>
      <c r="G608" s="8">
        <v>0</v>
      </c>
      <c r="H608" s="8">
        <v>85</v>
      </c>
      <c r="I608" s="8">
        <v>85</v>
      </c>
      <c r="J608" s="8">
        <v>-18214.602722642929</v>
      </c>
      <c r="K608" s="8">
        <v>-42275.095355484424</v>
      </c>
      <c r="L608" s="8">
        <v>-18361.82704128628</v>
      </c>
      <c r="M608" s="8">
        <v>-42190.095355484424</v>
      </c>
      <c r="N608" s="8">
        <v>-209.9999999999998</v>
      </c>
      <c r="O608" s="8">
        <v>-209.9999999999998</v>
      </c>
      <c r="P608" s="8">
        <f>D608-F608/2</f>
        <v>169130.04499999961</v>
      </c>
      <c r="Q608" s="8">
        <f>D608+F608/2</f>
        <v>169300.04499999961</v>
      </c>
      <c r="R608" s="9">
        <f>J608*$AB$7+K608*$AC$7</f>
        <v>-26606.056506313398</v>
      </c>
      <c r="S608" s="9">
        <f>K608*$AB$7-J608*$AC$7+$Z$8</f>
        <v>-37564.25424312149</v>
      </c>
      <c r="T608" s="9">
        <f>L608*$AB$7+M608*$AC$7</f>
        <v>-26732.39112664455</v>
      </c>
      <c r="U608" s="9">
        <f>M608*$AB$7-L608*$AC$7+$Z$8</f>
        <v>-37450.502040040483</v>
      </c>
      <c r="V608" s="9">
        <f>N608+$Z$7</f>
        <v>-221.9999999999998</v>
      </c>
      <c r="W608" s="9">
        <f>O608+$Z$7</f>
        <v>-221.9999999999998</v>
      </c>
    </row>
    <row r="609" spans="1:23" x14ac:dyDescent="0.25">
      <c r="A609" t="s">
        <v>37</v>
      </c>
      <c r="B609" t="s">
        <v>696</v>
      </c>
      <c r="C609" t="s">
        <v>55</v>
      </c>
      <c r="D609" s="6">
        <v>169425.04499999961</v>
      </c>
      <c r="E609" s="7">
        <f>D609+$Y$10</f>
        <v>163170.04499999961</v>
      </c>
      <c r="F609" s="8">
        <v>230</v>
      </c>
      <c r="G609" s="8">
        <v>0</v>
      </c>
      <c r="H609" s="8">
        <v>115</v>
      </c>
      <c r="I609" s="8">
        <v>115</v>
      </c>
      <c r="J609" s="8">
        <v>-18370.487295324128</v>
      </c>
      <c r="K609" s="8">
        <v>-42185.095355484424</v>
      </c>
      <c r="L609" s="8">
        <v>-18569.67313819455</v>
      </c>
      <c r="M609" s="8">
        <v>-42070.095355484424</v>
      </c>
      <c r="N609" s="8">
        <v>-209.9999999999998</v>
      </c>
      <c r="O609" s="8">
        <v>-209.9999999999998</v>
      </c>
      <c r="P609" s="8">
        <f>D609-F609/2</f>
        <v>169310.04499999961</v>
      </c>
      <c r="Q609" s="8">
        <f>D609+F609/2</f>
        <v>169540.04499999961</v>
      </c>
      <c r="R609" s="9">
        <f>J609*$AB$7+K609*$AC$7</f>
        <v>-26739.822574899328</v>
      </c>
      <c r="S609" s="9">
        <f>K609*$AB$7-J609*$AC$7+$Z$8</f>
        <v>-37443.810733976898</v>
      </c>
      <c r="T609" s="9">
        <f>L609*$AB$7+M609*$AC$7</f>
        <v>-26910.74588475913</v>
      </c>
      <c r="U609" s="9">
        <f>M609*$AB$7-L609*$AC$7+$Z$8</f>
        <v>-37289.91069451435</v>
      </c>
      <c r="V609" s="9">
        <f>N609+$Z$7</f>
        <v>-221.9999999999998</v>
      </c>
      <c r="W609" s="9">
        <f>O609+$Z$7</f>
        <v>-221.9999999999998</v>
      </c>
    </row>
    <row r="610" spans="1:23" x14ac:dyDescent="0.25">
      <c r="A610" t="s">
        <v>37</v>
      </c>
      <c r="B610" t="s">
        <v>697</v>
      </c>
      <c r="C610" t="s">
        <v>59</v>
      </c>
      <c r="D610" s="6">
        <v>169635.04499999961</v>
      </c>
      <c r="E610" s="7">
        <f>D610+$Y$10</f>
        <v>163380.04499999961</v>
      </c>
      <c r="F610" s="8">
        <v>170</v>
      </c>
      <c r="G610" s="8">
        <v>0</v>
      </c>
      <c r="H610" s="8">
        <v>85</v>
      </c>
      <c r="I610" s="8">
        <v>85</v>
      </c>
      <c r="J610" s="8">
        <v>-18578.333392232391</v>
      </c>
      <c r="K610" s="8">
        <v>-42065.095355484424</v>
      </c>
      <c r="L610" s="8">
        <v>-18725.55771087575</v>
      </c>
      <c r="M610" s="8">
        <v>-41980.095355484424</v>
      </c>
      <c r="N610" s="8">
        <v>-209.9999999999998</v>
      </c>
      <c r="O610" s="8">
        <v>-209.9999999999998</v>
      </c>
      <c r="P610" s="8">
        <f>D610-F610/2</f>
        <v>169550.04499999961</v>
      </c>
      <c r="Q610" s="8">
        <f>D610+F610/2</f>
        <v>169720.04499999961</v>
      </c>
      <c r="R610" s="9">
        <f>J610*$AB$7+K610*$AC$7</f>
        <v>-26918.1773330139</v>
      </c>
      <c r="S610" s="9">
        <f>K610*$AB$7-J610*$AC$7+$Z$8</f>
        <v>-37283.219388450765</v>
      </c>
      <c r="T610" s="9">
        <f>L610*$AB$7+M610*$AC$7</f>
        <v>-27044.511953345063</v>
      </c>
      <c r="U610" s="9">
        <f>M610*$AB$7-L610*$AC$7+$Z$8</f>
        <v>-37169.467185369758</v>
      </c>
      <c r="V610" s="9">
        <f>N610+$Z$7</f>
        <v>-221.9999999999998</v>
      </c>
      <c r="W610" s="9">
        <f>O610+$Z$7</f>
        <v>-221.9999999999998</v>
      </c>
    </row>
    <row r="611" spans="1:23" x14ac:dyDescent="0.25">
      <c r="A611" t="s">
        <v>37</v>
      </c>
      <c r="B611" t="s">
        <v>698</v>
      </c>
      <c r="C611" t="s">
        <v>55</v>
      </c>
      <c r="D611" s="6">
        <v>169845.04499999949</v>
      </c>
      <c r="E611" s="7">
        <f>D611+$Y$10</f>
        <v>163590.04499999949</v>
      </c>
      <c r="F611" s="8">
        <v>230</v>
      </c>
      <c r="G611" s="8">
        <v>0</v>
      </c>
      <c r="H611" s="8">
        <v>115</v>
      </c>
      <c r="I611" s="8">
        <v>115</v>
      </c>
      <c r="J611" s="8">
        <v>-18734.217964913591</v>
      </c>
      <c r="K611" s="8">
        <v>-41975.095355484424</v>
      </c>
      <c r="L611" s="8">
        <v>-18933.40380778402</v>
      </c>
      <c r="M611" s="8">
        <v>-41860.095355484424</v>
      </c>
      <c r="N611" s="8">
        <v>-209.9999999999998</v>
      </c>
      <c r="O611" s="8">
        <v>-209.9999999999998</v>
      </c>
      <c r="P611" s="8">
        <f>D611-F611/2</f>
        <v>169730.04499999949</v>
      </c>
      <c r="Q611" s="8">
        <f>D611+F611/2</f>
        <v>169960.04499999949</v>
      </c>
      <c r="R611" s="9">
        <f>J611*$AB$7+K611*$AC$7</f>
        <v>-27051.943401599834</v>
      </c>
      <c r="S611" s="9">
        <f>K611*$AB$7-J611*$AC$7+$Z$8</f>
        <v>-37162.775879306173</v>
      </c>
      <c r="T611" s="9">
        <f>L611*$AB$7+M611*$AC$7</f>
        <v>-27222.866711459639</v>
      </c>
      <c r="U611" s="9">
        <f>M611*$AB$7-L611*$AC$7+$Z$8</f>
        <v>-37008.875839843633</v>
      </c>
      <c r="V611" s="9">
        <f>N611+$Z$7</f>
        <v>-221.9999999999998</v>
      </c>
      <c r="W611" s="9">
        <f>O611+$Z$7</f>
        <v>-221.9999999999998</v>
      </c>
    </row>
    <row r="612" spans="1:23" x14ac:dyDescent="0.25">
      <c r="A612" t="s">
        <v>37</v>
      </c>
      <c r="B612" t="s">
        <v>699</v>
      </c>
      <c r="C612" t="s">
        <v>60</v>
      </c>
      <c r="D612" s="6">
        <v>170075.04499999949</v>
      </c>
      <c r="E612" s="7">
        <f>D612+$Y$10</f>
        <v>163820.04499999949</v>
      </c>
      <c r="F612" s="8">
        <v>210</v>
      </c>
      <c r="G612" s="8">
        <v>0</v>
      </c>
      <c r="H612" s="8">
        <v>105</v>
      </c>
      <c r="I612" s="8">
        <v>105</v>
      </c>
      <c r="J612" s="8">
        <v>-18942.06406182186</v>
      </c>
      <c r="K612" s="8">
        <v>-41855.095355484424</v>
      </c>
      <c r="L612" s="8">
        <v>-19123.92939661659</v>
      </c>
      <c r="M612" s="8">
        <v>-41750.095355484424</v>
      </c>
      <c r="N612" s="8">
        <v>-209.9999999999998</v>
      </c>
      <c r="O612" s="8">
        <v>-209.9999999999998</v>
      </c>
      <c r="P612" s="8">
        <f>D612-F612/2</f>
        <v>169970.04499999949</v>
      </c>
      <c r="Q612" s="8">
        <f>D612+F612/2</f>
        <v>170180.04499999949</v>
      </c>
      <c r="R612" s="9">
        <f>J612*$AB$7+K612*$AC$7</f>
        <v>-27230.298159714413</v>
      </c>
      <c r="S612" s="9">
        <f>K612*$AB$7-J612*$AC$7+$Z$8</f>
        <v>-37002.184533780048</v>
      </c>
      <c r="T612" s="9">
        <f>L612*$AB$7+M612*$AC$7</f>
        <v>-27386.358573064659</v>
      </c>
      <c r="U612" s="9">
        <f>M612*$AB$7-L612*$AC$7+$Z$8</f>
        <v>-36861.667106444685</v>
      </c>
      <c r="V612" s="9">
        <f>N612+$Z$7</f>
        <v>-221.9999999999998</v>
      </c>
      <c r="W612" s="9">
        <f>O612+$Z$7</f>
        <v>-221.9999999999998</v>
      </c>
    </row>
    <row r="613" spans="1:23" x14ac:dyDescent="0.25">
      <c r="A613" t="s">
        <v>41</v>
      </c>
      <c r="B613" t="s">
        <v>700</v>
      </c>
      <c r="C613" t="s">
        <v>46</v>
      </c>
      <c r="D613" s="6">
        <v>170215.04499999949</v>
      </c>
      <c r="E613" s="7">
        <f>D613+$Y$10</f>
        <v>163960.04499999949</v>
      </c>
      <c r="F613" s="8">
        <v>25</v>
      </c>
      <c r="G613" s="8">
        <v>0</v>
      </c>
      <c r="H613" s="8">
        <v>12.5</v>
      </c>
      <c r="I613" s="8">
        <v>12.5</v>
      </c>
      <c r="J613" s="8">
        <v>-19143.414968201749</v>
      </c>
      <c r="K613" s="8">
        <v>-41738.845355484424</v>
      </c>
      <c r="L613" s="8">
        <v>-19165.065603296349</v>
      </c>
      <c r="M613" s="8">
        <v>-41726.345355484424</v>
      </c>
      <c r="N613" s="8">
        <v>-209.9999999999998</v>
      </c>
      <c r="O613" s="8">
        <v>-209.9999999999998</v>
      </c>
      <c r="P613" s="8">
        <f>D613-F613/2</f>
        <v>170202.54499999949</v>
      </c>
      <c r="Q613" s="8">
        <f>D613+F613/2</f>
        <v>170227.54499999949</v>
      </c>
      <c r="R613" s="9">
        <f>J613*$AB$7+K613*$AC$7</f>
        <v>-27403.079331637913</v>
      </c>
      <c r="S613" s="9">
        <f>K613*$AB$7-J613*$AC$7+$Z$8</f>
        <v>-36846.611667801611</v>
      </c>
      <c r="T613" s="9">
        <f>L613*$AB$7+M613*$AC$7</f>
        <v>-27421.657952274836</v>
      </c>
      <c r="U613" s="9">
        <f>M613*$AB$7-L613*$AC$7+$Z$8</f>
        <v>-36829.883402642641</v>
      </c>
      <c r="V613" s="9">
        <f>N613+$Z$7</f>
        <v>-221.9999999999998</v>
      </c>
      <c r="W613" s="9">
        <f>O613+$Z$7</f>
        <v>-221.9999999999998</v>
      </c>
    </row>
    <row r="614" spans="1:23" x14ac:dyDescent="0.25">
      <c r="A614" t="s">
        <v>37</v>
      </c>
      <c r="B614" t="s">
        <v>701</v>
      </c>
      <c r="C614" t="s">
        <v>47</v>
      </c>
      <c r="D614" s="6">
        <v>170280.04499999949</v>
      </c>
      <c r="E614" s="7">
        <f>D614+$Y$10</f>
        <v>164025.04499999949</v>
      </c>
      <c r="F614" s="8">
        <v>105</v>
      </c>
      <c r="G614" s="8">
        <v>0</v>
      </c>
      <c r="H614" s="8">
        <v>52.500000000000007</v>
      </c>
      <c r="I614" s="8">
        <v>52.500000000000007</v>
      </c>
      <c r="J614" s="8">
        <v>-19165.065603296349</v>
      </c>
      <c r="K614" s="8">
        <v>-41726.345355484424</v>
      </c>
      <c r="L614" s="8">
        <v>-19255.998270693719</v>
      </c>
      <c r="M614" s="8">
        <v>-41673.845355484424</v>
      </c>
      <c r="N614" s="8">
        <v>-209.9999999999998</v>
      </c>
      <c r="O614" s="8">
        <v>-209.9999999999998</v>
      </c>
      <c r="P614" s="8">
        <f>D614-F614/2</f>
        <v>170227.54499999949</v>
      </c>
      <c r="Q614" s="8">
        <f>D614+F614/2</f>
        <v>170332.54499999949</v>
      </c>
      <c r="R614" s="9">
        <f>J614*$AB$7+K614*$AC$7</f>
        <v>-27421.657952274836</v>
      </c>
      <c r="S614" s="9">
        <f>K614*$AB$7-J614*$AC$7+$Z$8</f>
        <v>-36829.883402642641</v>
      </c>
      <c r="T614" s="9">
        <f>L614*$AB$7+M614*$AC$7</f>
        <v>-27499.688158949964</v>
      </c>
      <c r="U614" s="9">
        <f>M614*$AB$7-L614*$AC$7+$Z$8</f>
        <v>-36759.62468897496</v>
      </c>
      <c r="V614" s="9">
        <f>N614+$Z$7</f>
        <v>-221.9999999999998</v>
      </c>
      <c r="W614" s="9">
        <f>O614+$Z$7</f>
        <v>-221.9999999999998</v>
      </c>
    </row>
    <row r="615" spans="1:23" x14ac:dyDescent="0.25">
      <c r="A615" t="s">
        <v>37</v>
      </c>
      <c r="B615" t="s">
        <v>702</v>
      </c>
      <c r="C615" t="s">
        <v>60</v>
      </c>
      <c r="D615" s="6">
        <v>170455.04499999949</v>
      </c>
      <c r="E615" s="7">
        <f>D615+$Y$10</f>
        <v>164200.04499999949</v>
      </c>
      <c r="F615" s="8">
        <v>210</v>
      </c>
      <c r="G615" s="8">
        <v>0</v>
      </c>
      <c r="H615" s="8">
        <v>105</v>
      </c>
      <c r="I615" s="8">
        <v>105</v>
      </c>
      <c r="J615" s="8">
        <v>-19271.153715259949</v>
      </c>
      <c r="K615" s="8">
        <v>-41665.095355484424</v>
      </c>
      <c r="L615" s="8">
        <v>-19453.019050054681</v>
      </c>
      <c r="M615" s="8">
        <v>-41560.095355484424</v>
      </c>
      <c r="N615" s="8">
        <v>-209.9999999999998</v>
      </c>
      <c r="O615" s="8">
        <v>-209.9999999999998</v>
      </c>
      <c r="P615" s="8">
        <f>D615-F615/2</f>
        <v>170350.04499999949</v>
      </c>
      <c r="Q615" s="8">
        <f>D615+F615/2</f>
        <v>170560.04499999949</v>
      </c>
      <c r="R615" s="9">
        <f>J615*$AB$7+K615*$AC$7</f>
        <v>-27512.693193395819</v>
      </c>
      <c r="S615" s="9">
        <f>K615*$AB$7-J615*$AC$7+$Z$8</f>
        <v>-36747.914903363679</v>
      </c>
      <c r="T615" s="9">
        <f>L615*$AB$7+M615*$AC$7</f>
        <v>-27668.753606746075</v>
      </c>
      <c r="U615" s="9">
        <f>M615*$AB$7-L615*$AC$7+$Z$8</f>
        <v>-36607.397476028316</v>
      </c>
      <c r="V615" s="9">
        <f>N615+$Z$7</f>
        <v>-221.9999999999998</v>
      </c>
      <c r="W615" s="9">
        <f>O615+$Z$7</f>
        <v>-221.9999999999998</v>
      </c>
    </row>
    <row r="616" spans="1:23" x14ac:dyDescent="0.25">
      <c r="A616" t="s">
        <v>24</v>
      </c>
      <c r="B616" t="s">
        <v>703</v>
      </c>
      <c r="C616" t="s">
        <v>27</v>
      </c>
      <c r="D616" s="6">
        <v>170660.04499999949</v>
      </c>
      <c r="E616" s="7">
        <f>D616+$Y$10</f>
        <v>164405.04499999949</v>
      </c>
      <c r="F616" s="8">
        <v>0</v>
      </c>
      <c r="G616" s="8">
        <v>0</v>
      </c>
      <c r="H616" s="8">
        <v>0</v>
      </c>
      <c r="I616" s="8">
        <v>0</v>
      </c>
      <c r="J616" s="8">
        <v>-19539.621590433129</v>
      </c>
      <c r="K616" s="8">
        <v>-41510.095355484424</v>
      </c>
      <c r="L616" s="8">
        <v>-19539.621590433129</v>
      </c>
      <c r="M616" s="8">
        <v>-41510.095355484424</v>
      </c>
      <c r="N616" s="8">
        <v>-209.9999999999998</v>
      </c>
      <c r="O616" s="8">
        <v>-209.9999999999998</v>
      </c>
      <c r="P616" s="8">
        <f>D616-F616/2</f>
        <v>170660.04499999949</v>
      </c>
      <c r="Q616" s="8">
        <f>D616+F616/2</f>
        <v>170660.04499999949</v>
      </c>
      <c r="R616" s="9">
        <f>J616*$AB$7+K616*$AC$7</f>
        <v>-27743.068089293822</v>
      </c>
      <c r="S616" s="9">
        <f>K616*$AB$7-J616*$AC$7+$Z$8</f>
        <v>-36540.484415392428</v>
      </c>
      <c r="T616" s="9">
        <f>L616*$AB$7+M616*$AC$7</f>
        <v>-27743.068089293822</v>
      </c>
      <c r="U616" s="9">
        <f>M616*$AB$7-L616*$AC$7+$Z$8</f>
        <v>-36540.484415392428</v>
      </c>
      <c r="V616" s="9">
        <f>N616+$Z$7</f>
        <v>-221.9999999999998</v>
      </c>
      <c r="W616" s="9">
        <f>O616+$Z$7</f>
        <v>-221.9999999999998</v>
      </c>
    </row>
    <row r="617" spans="1:23" x14ac:dyDescent="0.25">
      <c r="A617" t="s">
        <v>24</v>
      </c>
      <c r="B617" t="s">
        <v>704</v>
      </c>
      <c r="C617" t="s">
        <v>33</v>
      </c>
      <c r="D617" s="6">
        <v>172715.04499999949</v>
      </c>
      <c r="E617" s="7">
        <f>D617+$Y$10</f>
        <v>166460.04499999949</v>
      </c>
      <c r="F617" s="8">
        <v>0</v>
      </c>
      <c r="G617" s="8">
        <v>0</v>
      </c>
      <c r="H617" s="8">
        <v>0</v>
      </c>
      <c r="I617" s="8">
        <v>0</v>
      </c>
      <c r="J617" s="8">
        <v>-21319.303795210151</v>
      </c>
      <c r="K617" s="8">
        <v>-40482.595355484424</v>
      </c>
      <c r="L617" s="8">
        <v>-21319.303795210151</v>
      </c>
      <c r="M617" s="8">
        <v>-40482.595355484424</v>
      </c>
      <c r="N617" s="8">
        <v>-209.9999999999998</v>
      </c>
      <c r="O617" s="8">
        <v>-209.9999999999998</v>
      </c>
      <c r="P617" s="8">
        <f>D617-F617/2</f>
        <v>172715.04499999949</v>
      </c>
      <c r="Q617" s="8">
        <f>D617+F617/2</f>
        <v>172715.04499999949</v>
      </c>
      <c r="R617" s="9">
        <f>J617*$AB$7+K617*$AC$7</f>
        <v>-29270.230705649865</v>
      </c>
      <c r="S617" s="9">
        <f>K617*$AB$7-J617*$AC$7+$Z$8</f>
        <v>-35165.421019324975</v>
      </c>
      <c r="T617" s="9">
        <f>L617*$AB$7+M617*$AC$7</f>
        <v>-29270.230705649865</v>
      </c>
      <c r="U617" s="9">
        <f>M617*$AB$7-L617*$AC$7+$Z$8</f>
        <v>-35165.421019324975</v>
      </c>
      <c r="V617" s="9">
        <f>N617+$Z$7</f>
        <v>-221.9999999999998</v>
      </c>
      <c r="W617" s="9">
        <f>O617+$Z$7</f>
        <v>-221.9999999999998</v>
      </c>
    </row>
    <row r="618" spans="1:23" x14ac:dyDescent="0.25">
      <c r="A618" t="s">
        <v>50</v>
      </c>
      <c r="B618" t="s">
        <v>705</v>
      </c>
      <c r="C618" t="s">
        <v>62</v>
      </c>
      <c r="D618" s="6">
        <v>172715.04500000141</v>
      </c>
      <c r="E618" s="7">
        <f>D618+$Y$10</f>
        <v>166460.04500000141</v>
      </c>
      <c r="F618" s="8">
        <v>0</v>
      </c>
      <c r="G618" s="8">
        <v>0</v>
      </c>
      <c r="H618" s="8">
        <v>0</v>
      </c>
      <c r="I618" s="8">
        <v>0</v>
      </c>
      <c r="J618" s="8">
        <v>-21319.303795210089</v>
      </c>
      <c r="K618" s="8">
        <v>-40482.595355484576</v>
      </c>
      <c r="L618" s="8">
        <v>-21319.303795210089</v>
      </c>
      <c r="M618" s="8">
        <v>-40482.595355484576</v>
      </c>
      <c r="N618" s="8">
        <v>-209.99999999999969</v>
      </c>
      <c r="O618" s="8">
        <v>-209.99999999999969</v>
      </c>
      <c r="P618" s="8">
        <f>D618-F618/2</f>
        <v>172715.04500000141</v>
      </c>
      <c r="Q618" s="8">
        <f>D618+F618/2</f>
        <v>172715.04500000141</v>
      </c>
      <c r="R618" s="9">
        <f>J618*$AB$7+K618*$AC$7</f>
        <v>-29270.230705649839</v>
      </c>
      <c r="S618" s="9">
        <f>K618*$AB$7-J618*$AC$7+$Z$8</f>
        <v>-35165.421019325142</v>
      </c>
      <c r="T618" s="9">
        <f>L618*$AB$7+M618*$AC$7</f>
        <v>-29270.230705649839</v>
      </c>
      <c r="U618" s="9">
        <f>M618*$AB$7-L618*$AC$7+$Z$8</f>
        <v>-35165.421019325142</v>
      </c>
      <c r="V618" s="9">
        <f>N618+$Z$7</f>
        <v>-221.99999999999969</v>
      </c>
      <c r="W618" s="9">
        <f>O618+$Z$7</f>
        <v>-221.99999999999969</v>
      </c>
    </row>
    <row r="619" spans="1:23" x14ac:dyDescent="0.25">
      <c r="A619" t="s">
        <v>24</v>
      </c>
      <c r="B619" t="s">
        <v>706</v>
      </c>
      <c r="C619" t="s">
        <v>44</v>
      </c>
      <c r="D619" s="6">
        <v>174770.04499999949</v>
      </c>
      <c r="E619" s="7">
        <f>D619+$Y$10</f>
        <v>168515.04499999949</v>
      </c>
      <c r="F619" s="8">
        <v>0</v>
      </c>
      <c r="G619" s="8">
        <v>0</v>
      </c>
      <c r="H619" s="8">
        <v>0</v>
      </c>
      <c r="I619" s="8">
        <v>0</v>
      </c>
      <c r="J619" s="8">
        <v>-23098.985999987181</v>
      </c>
      <c r="K619" s="8">
        <v>-39455.095355484431</v>
      </c>
      <c r="L619" s="8">
        <v>-23098.985999987181</v>
      </c>
      <c r="M619" s="8">
        <v>-39455.095355484431</v>
      </c>
      <c r="N619" s="8">
        <v>-209.9999999999998</v>
      </c>
      <c r="O619" s="8">
        <v>-209.9999999999998</v>
      </c>
      <c r="P619" s="8">
        <f>D619-F619/2</f>
        <v>174770.04499999949</v>
      </c>
      <c r="Q619" s="8">
        <f>D619+F619/2</f>
        <v>174770.04499999949</v>
      </c>
      <c r="R619" s="9">
        <f>J619*$AB$7+K619*$AC$7</f>
        <v>-30797.393322005919</v>
      </c>
      <c r="S619" s="9">
        <f>K619*$AB$7-J619*$AC$7+$Z$8</f>
        <v>-33790.357623257529</v>
      </c>
      <c r="T619" s="9">
        <f>L619*$AB$7+M619*$AC$7</f>
        <v>-30797.393322005919</v>
      </c>
      <c r="U619" s="9">
        <f>M619*$AB$7-L619*$AC$7+$Z$8</f>
        <v>-33790.357623257529</v>
      </c>
      <c r="V619" s="9">
        <f>N619+$Z$7</f>
        <v>-221.9999999999998</v>
      </c>
      <c r="W619" s="9">
        <f>O619+$Z$7</f>
        <v>-221.9999999999998</v>
      </c>
    </row>
    <row r="620" spans="1:23" x14ac:dyDescent="0.25">
      <c r="A620" t="s">
        <v>37</v>
      </c>
      <c r="B620" t="s">
        <v>707</v>
      </c>
      <c r="C620" t="s">
        <v>45</v>
      </c>
      <c r="D620" s="6">
        <v>174975.04499999949</v>
      </c>
      <c r="E620" s="7">
        <f>D620+$Y$10</f>
        <v>168720.04499999949</v>
      </c>
      <c r="F620" s="8">
        <v>210</v>
      </c>
      <c r="G620" s="8">
        <v>0</v>
      </c>
      <c r="H620" s="8">
        <v>105</v>
      </c>
      <c r="I620" s="8">
        <v>105</v>
      </c>
      <c r="J620" s="8">
        <v>-23185.588540365621</v>
      </c>
      <c r="K620" s="8">
        <v>-39405.095355484431</v>
      </c>
      <c r="L620" s="8">
        <v>-23367.45387516035</v>
      </c>
      <c r="M620" s="8">
        <v>-39300.095355484431</v>
      </c>
      <c r="N620" s="8">
        <v>-209.9999999999998</v>
      </c>
      <c r="O620" s="8">
        <v>-209.9999999999998</v>
      </c>
      <c r="P620" s="8">
        <f>D620-F620/2</f>
        <v>174870.04499999949</v>
      </c>
      <c r="Q620" s="8">
        <f>D620+F620/2</f>
        <v>175080.04499999949</v>
      </c>
      <c r="R620" s="9">
        <f>J620*$AB$7+K620*$AC$7</f>
        <v>-30871.707804553655</v>
      </c>
      <c r="S620" s="9">
        <f>K620*$AB$7-J620*$AC$7+$Z$8</f>
        <v>-33723.444562621647</v>
      </c>
      <c r="T620" s="9">
        <f>L620*$AB$7+M620*$AC$7</f>
        <v>-31027.768217903904</v>
      </c>
      <c r="U620" s="9">
        <f>M620*$AB$7-L620*$AC$7+$Z$8</f>
        <v>-33582.927135286285</v>
      </c>
      <c r="V620" s="9">
        <f>N620+$Z$7</f>
        <v>-221.9999999999998</v>
      </c>
      <c r="W620" s="9">
        <f>O620+$Z$7</f>
        <v>-221.9999999999998</v>
      </c>
    </row>
    <row r="621" spans="1:23" x14ac:dyDescent="0.25">
      <c r="A621" t="s">
        <v>41</v>
      </c>
      <c r="B621" t="s">
        <v>708</v>
      </c>
      <c r="C621" t="s">
        <v>46</v>
      </c>
      <c r="D621" s="6">
        <v>175115.0449999994</v>
      </c>
      <c r="E621" s="7">
        <f>D621+$Y$10</f>
        <v>168860.0449999994</v>
      </c>
      <c r="F621" s="8">
        <v>25</v>
      </c>
      <c r="G621" s="8">
        <v>0</v>
      </c>
      <c r="H621" s="8">
        <v>12.5</v>
      </c>
      <c r="I621" s="8">
        <v>12.5</v>
      </c>
      <c r="J621" s="8">
        <v>-23386.939446745499</v>
      </c>
      <c r="K621" s="8">
        <v>-39288.845355484431</v>
      </c>
      <c r="L621" s="8">
        <v>-23408.59008184011</v>
      </c>
      <c r="M621" s="8">
        <v>-39276.345355484431</v>
      </c>
      <c r="N621" s="8">
        <v>-209.9999999999998</v>
      </c>
      <c r="O621" s="8">
        <v>-209.9999999999998</v>
      </c>
      <c r="P621" s="8">
        <f>D621-F621/2</f>
        <v>175102.5449999994</v>
      </c>
      <c r="Q621" s="8">
        <f>D621+F621/2</f>
        <v>175127.5449999994</v>
      </c>
      <c r="R621" s="9">
        <f>J621*$AB$7+K621*$AC$7</f>
        <v>-31044.488976477147</v>
      </c>
      <c r="S621" s="9">
        <f>K621*$AB$7-J621*$AC$7+$Z$8</f>
        <v>-33567.871696643211</v>
      </c>
      <c r="T621" s="9">
        <f>L621*$AB$7+M621*$AC$7</f>
        <v>-31063.067597114081</v>
      </c>
      <c r="U621" s="9">
        <f>M621*$AB$7-L621*$AC$7+$Z$8</f>
        <v>-33551.143431484234</v>
      </c>
      <c r="V621" s="9">
        <f>N621+$Z$7</f>
        <v>-221.9999999999998</v>
      </c>
      <c r="W621" s="9">
        <f>O621+$Z$7</f>
        <v>-221.9999999999998</v>
      </c>
    </row>
    <row r="622" spans="1:23" x14ac:dyDescent="0.25">
      <c r="A622" t="s">
        <v>37</v>
      </c>
      <c r="B622" t="s">
        <v>709</v>
      </c>
      <c r="C622" t="s">
        <v>47</v>
      </c>
      <c r="D622" s="6">
        <v>175180.04499999949</v>
      </c>
      <c r="E622" s="7">
        <f>D622+$Y$10</f>
        <v>168925.04499999949</v>
      </c>
      <c r="F622" s="8">
        <v>105</v>
      </c>
      <c r="G622" s="8">
        <v>0</v>
      </c>
      <c r="H622" s="8">
        <v>52.500000000000007</v>
      </c>
      <c r="I622" s="8">
        <v>52.500000000000007</v>
      </c>
      <c r="J622" s="8">
        <v>-23408.59008184011</v>
      </c>
      <c r="K622" s="8">
        <v>-39276.345355484431</v>
      </c>
      <c r="L622" s="8">
        <v>-23499.52274923748</v>
      </c>
      <c r="M622" s="8">
        <v>-39223.845355484431</v>
      </c>
      <c r="N622" s="8">
        <v>-209.9999999999998</v>
      </c>
      <c r="O622" s="8">
        <v>-209.9999999999998</v>
      </c>
      <c r="P622" s="8">
        <f>D622-F622/2</f>
        <v>175127.54499999949</v>
      </c>
      <c r="Q622" s="8">
        <f>D622+F622/2</f>
        <v>175232.54499999949</v>
      </c>
      <c r="R622" s="9">
        <f>J622*$AB$7+K622*$AC$7</f>
        <v>-31063.067597114081</v>
      </c>
      <c r="S622" s="9">
        <f>K622*$AB$7-J622*$AC$7+$Z$8</f>
        <v>-33551.143431484234</v>
      </c>
      <c r="T622" s="9">
        <f>L622*$AB$7+M622*$AC$7</f>
        <v>-31141.097803789213</v>
      </c>
      <c r="U622" s="9">
        <f>M622*$AB$7-L622*$AC$7+$Z$8</f>
        <v>-33480.88471781656</v>
      </c>
      <c r="V622" s="9">
        <f>N622+$Z$7</f>
        <v>-221.9999999999998</v>
      </c>
      <c r="W622" s="9">
        <f>O622+$Z$7</f>
        <v>-221.9999999999998</v>
      </c>
    </row>
    <row r="623" spans="1:23" x14ac:dyDescent="0.25">
      <c r="A623" t="s">
        <v>37</v>
      </c>
      <c r="B623" t="s">
        <v>710</v>
      </c>
      <c r="C623" t="s">
        <v>45</v>
      </c>
      <c r="D623" s="6">
        <v>175355.04499999949</v>
      </c>
      <c r="E623" s="7">
        <f>D623+$Y$10</f>
        <v>169100.04499999949</v>
      </c>
      <c r="F623" s="8">
        <v>210</v>
      </c>
      <c r="G623" s="8">
        <v>0</v>
      </c>
      <c r="H623" s="8">
        <v>105</v>
      </c>
      <c r="I623" s="8">
        <v>105</v>
      </c>
      <c r="J623" s="8">
        <v>-23514.678193803709</v>
      </c>
      <c r="K623" s="8">
        <v>-39215.095355484431</v>
      </c>
      <c r="L623" s="8">
        <v>-23696.543528598439</v>
      </c>
      <c r="M623" s="8">
        <v>-39110.095355484431</v>
      </c>
      <c r="N623" s="8">
        <v>-209.9999999999998</v>
      </c>
      <c r="O623" s="8">
        <v>-209.9999999999998</v>
      </c>
      <c r="P623" s="8">
        <f>D623-F623/2</f>
        <v>175250.04499999949</v>
      </c>
      <c r="Q623" s="8">
        <f>D623+F623/2</f>
        <v>175460.04499999949</v>
      </c>
      <c r="R623" s="9">
        <f>J623*$AB$7+K623*$AC$7</f>
        <v>-31154.102838235071</v>
      </c>
      <c r="S623" s="9">
        <f>K623*$AB$7-J623*$AC$7+$Z$8</f>
        <v>-33469.174932205278</v>
      </c>
      <c r="T623" s="9">
        <f>L623*$AB$7+M623*$AC$7</f>
        <v>-31310.163251585316</v>
      </c>
      <c r="U623" s="9">
        <f>M623*$AB$7-L623*$AC$7+$Z$8</f>
        <v>-33328.657504869923</v>
      </c>
      <c r="V623" s="9">
        <f>N623+$Z$7</f>
        <v>-221.9999999999998</v>
      </c>
      <c r="W623" s="9">
        <f>O623+$Z$7</f>
        <v>-221.9999999999998</v>
      </c>
    </row>
    <row r="624" spans="1:23" x14ac:dyDescent="0.25">
      <c r="A624" t="s">
        <v>37</v>
      </c>
      <c r="B624" t="s">
        <v>711</v>
      </c>
      <c r="C624" t="s">
        <v>48</v>
      </c>
      <c r="D624" s="6">
        <v>175585.0449999994</v>
      </c>
      <c r="E624" s="7">
        <f>D624+$Y$10</f>
        <v>169330.0449999994</v>
      </c>
      <c r="F624" s="8">
        <v>230</v>
      </c>
      <c r="G624" s="8">
        <v>0</v>
      </c>
      <c r="H624" s="8">
        <v>115</v>
      </c>
      <c r="I624" s="8">
        <v>115</v>
      </c>
      <c r="J624" s="8">
        <v>-23705.203782636279</v>
      </c>
      <c r="K624" s="8">
        <v>-39105.095355484431</v>
      </c>
      <c r="L624" s="8">
        <v>-23904.389625506701</v>
      </c>
      <c r="M624" s="8">
        <v>-38990.095355484431</v>
      </c>
      <c r="N624" s="8">
        <v>-209.9999999999998</v>
      </c>
      <c r="O624" s="8">
        <v>-209.9999999999998</v>
      </c>
      <c r="P624" s="8">
        <f>D624-F624/2</f>
        <v>175470.0449999994</v>
      </c>
      <c r="Q624" s="8">
        <f>D624+F624/2</f>
        <v>175700.0449999994</v>
      </c>
      <c r="R624" s="9">
        <f>J624*$AB$7+K624*$AC$7</f>
        <v>-31317.594699840087</v>
      </c>
      <c r="S624" s="9">
        <f>K624*$AB$7-J624*$AC$7+$Z$8</f>
        <v>-33321.966198806331</v>
      </c>
      <c r="T624" s="9">
        <f>L624*$AB$7+M624*$AC$7</f>
        <v>-31488.518009699888</v>
      </c>
      <c r="U624" s="9">
        <f>M624*$AB$7-L624*$AC$7+$Z$8</f>
        <v>-33168.066159343791</v>
      </c>
      <c r="V624" s="9">
        <f>N624+$Z$7</f>
        <v>-221.9999999999998</v>
      </c>
      <c r="W624" s="9">
        <f>O624+$Z$7</f>
        <v>-221.9999999999998</v>
      </c>
    </row>
    <row r="625" spans="1:23" x14ac:dyDescent="0.25">
      <c r="A625" t="s">
        <v>37</v>
      </c>
      <c r="B625" t="s">
        <v>712</v>
      </c>
      <c r="C625" t="s">
        <v>49</v>
      </c>
      <c r="D625" s="6">
        <v>175795.0449999994</v>
      </c>
      <c r="E625" s="7">
        <f>D625+$Y$10</f>
        <v>169540.0449999994</v>
      </c>
      <c r="F625" s="8">
        <v>170</v>
      </c>
      <c r="G625" s="8">
        <v>0</v>
      </c>
      <c r="H625" s="8">
        <v>85</v>
      </c>
      <c r="I625" s="8">
        <v>85</v>
      </c>
      <c r="J625" s="8">
        <v>-23913.049879544549</v>
      </c>
      <c r="K625" s="8">
        <v>-38985.095355484431</v>
      </c>
      <c r="L625" s="8">
        <v>-24060.274198187901</v>
      </c>
      <c r="M625" s="8">
        <v>-38900.095355484431</v>
      </c>
      <c r="N625" s="8">
        <v>-209.9999999999998</v>
      </c>
      <c r="O625" s="8">
        <v>-209.9999999999998</v>
      </c>
      <c r="P625" s="8">
        <f>D625-F625/2</f>
        <v>175710.0449999994</v>
      </c>
      <c r="Q625" s="8">
        <f>D625+F625/2</f>
        <v>175880.0449999994</v>
      </c>
      <c r="R625" s="9">
        <f>J625*$AB$7+K625*$AC$7</f>
        <v>-31495.949457954666</v>
      </c>
      <c r="S625" s="9">
        <f>K625*$AB$7-J625*$AC$7+$Z$8</f>
        <v>-33161.374853280198</v>
      </c>
      <c r="T625" s="9">
        <f>L625*$AB$7+M625*$AC$7</f>
        <v>-31622.284078285822</v>
      </c>
      <c r="U625" s="9">
        <f>M625*$AB$7-L625*$AC$7+$Z$8</f>
        <v>-33047.622650199199</v>
      </c>
      <c r="V625" s="9">
        <f>N625+$Z$7</f>
        <v>-221.9999999999998</v>
      </c>
      <c r="W625" s="9">
        <f>O625+$Z$7</f>
        <v>-221.9999999999998</v>
      </c>
    </row>
    <row r="626" spans="1:23" x14ac:dyDescent="0.25">
      <c r="A626" t="s">
        <v>37</v>
      </c>
      <c r="B626" t="s">
        <v>713</v>
      </c>
      <c r="C626" t="s">
        <v>48</v>
      </c>
      <c r="D626" s="6">
        <v>176005.0449999994</v>
      </c>
      <c r="E626" s="7">
        <f>D626+$Y$10</f>
        <v>169750.0449999994</v>
      </c>
      <c r="F626" s="8">
        <v>230</v>
      </c>
      <c r="G626" s="8">
        <v>0</v>
      </c>
      <c r="H626" s="8">
        <v>115</v>
      </c>
      <c r="I626" s="8">
        <v>115</v>
      </c>
      <c r="J626" s="8">
        <v>-24068.934452225749</v>
      </c>
      <c r="K626" s="8">
        <v>-38895.095355484431</v>
      </c>
      <c r="L626" s="8">
        <v>-24268.120295096171</v>
      </c>
      <c r="M626" s="8">
        <v>-38780.095355484431</v>
      </c>
      <c r="N626" s="8">
        <v>-209.9999999999998</v>
      </c>
      <c r="O626" s="8">
        <v>-209.9999999999998</v>
      </c>
      <c r="P626" s="8">
        <f>D626-F626/2</f>
        <v>175890.0449999994</v>
      </c>
      <c r="Q626" s="8">
        <f>D626+F626/2</f>
        <v>176120.0449999994</v>
      </c>
      <c r="R626" s="9">
        <f>J626*$AB$7+K626*$AC$7</f>
        <v>-31629.7155265406</v>
      </c>
      <c r="S626" s="9">
        <f>K626*$AB$7-J626*$AC$7+$Z$8</f>
        <v>-33040.931344135606</v>
      </c>
      <c r="T626" s="9">
        <f>L626*$AB$7+M626*$AC$7</f>
        <v>-31800.638836400401</v>
      </c>
      <c r="U626" s="9">
        <f>M626*$AB$7-L626*$AC$7+$Z$8</f>
        <v>-32887.031304673073</v>
      </c>
      <c r="V626" s="9">
        <f>N626+$Z$7</f>
        <v>-221.9999999999998</v>
      </c>
      <c r="W626" s="9">
        <f>O626+$Z$7</f>
        <v>-221.9999999999998</v>
      </c>
    </row>
    <row r="627" spans="1:23" x14ac:dyDescent="0.25">
      <c r="A627" t="s">
        <v>37</v>
      </c>
      <c r="B627" t="s">
        <v>714</v>
      </c>
      <c r="C627" t="s">
        <v>49</v>
      </c>
      <c r="D627" s="6">
        <v>176215.0449999994</v>
      </c>
      <c r="E627" s="7">
        <f>D627+$Y$10</f>
        <v>169960.0449999994</v>
      </c>
      <c r="F627" s="8">
        <v>170</v>
      </c>
      <c r="G627" s="8">
        <v>0</v>
      </c>
      <c r="H627" s="8">
        <v>85</v>
      </c>
      <c r="I627" s="8">
        <v>85</v>
      </c>
      <c r="J627" s="8">
        <v>-24276.780549134019</v>
      </c>
      <c r="K627" s="8">
        <v>-38775.095355484431</v>
      </c>
      <c r="L627" s="8">
        <v>-24424.00486777737</v>
      </c>
      <c r="M627" s="8">
        <v>-38690.095355484431</v>
      </c>
      <c r="N627" s="8">
        <v>-209.9999999999998</v>
      </c>
      <c r="O627" s="8">
        <v>-209.9999999999998</v>
      </c>
      <c r="P627" s="8">
        <f>D627-F627/2</f>
        <v>176130.0449999994</v>
      </c>
      <c r="Q627" s="8">
        <f>D627+F627/2</f>
        <v>176300.0449999994</v>
      </c>
      <c r="R627" s="9">
        <f>J627*$AB$7+K627*$AC$7</f>
        <v>-31808.070284655176</v>
      </c>
      <c r="S627" s="9">
        <f>K627*$AB$7-J627*$AC$7+$Z$8</f>
        <v>-32880.339998609481</v>
      </c>
      <c r="T627" s="9">
        <f>L627*$AB$7+M627*$AC$7</f>
        <v>-31934.404904986332</v>
      </c>
      <c r="U627" s="9">
        <f>M627*$AB$7-L627*$AC$7+$Z$8</f>
        <v>-32766.587795528478</v>
      </c>
      <c r="V627" s="9">
        <f>N627+$Z$7</f>
        <v>-221.9999999999998</v>
      </c>
      <c r="W627" s="9">
        <f>O627+$Z$7</f>
        <v>-221.9999999999998</v>
      </c>
    </row>
    <row r="628" spans="1:23" x14ac:dyDescent="0.25">
      <c r="A628" t="s">
        <v>37</v>
      </c>
      <c r="B628" t="s">
        <v>715</v>
      </c>
      <c r="C628" t="s">
        <v>48</v>
      </c>
      <c r="D628" s="6">
        <v>176425.04499999931</v>
      </c>
      <c r="E628" s="7">
        <f>D628+$Y$10</f>
        <v>170170.04499999931</v>
      </c>
      <c r="F628" s="8">
        <v>230</v>
      </c>
      <c r="G628" s="8">
        <v>0</v>
      </c>
      <c r="H628" s="8">
        <v>115</v>
      </c>
      <c r="I628" s="8">
        <v>115</v>
      </c>
      <c r="J628" s="8">
        <v>-24432.665121815211</v>
      </c>
      <c r="K628" s="8">
        <v>-38685.095355484431</v>
      </c>
      <c r="L628" s="8">
        <v>-24631.85096468564</v>
      </c>
      <c r="M628" s="8">
        <v>-38570.095355484431</v>
      </c>
      <c r="N628" s="8">
        <v>-209.9999999999998</v>
      </c>
      <c r="O628" s="8">
        <v>-209.9999999999998</v>
      </c>
      <c r="P628" s="8">
        <f>D628-F628/2</f>
        <v>176310.04499999931</v>
      </c>
      <c r="Q628" s="8">
        <f>D628+F628/2</f>
        <v>176540.04499999931</v>
      </c>
      <c r="R628" s="9">
        <f>J628*$AB$7+K628*$AC$7</f>
        <v>-31941.836353241102</v>
      </c>
      <c r="S628" s="9">
        <f>K628*$AB$7-J628*$AC$7+$Z$8</f>
        <v>-32759.896489464889</v>
      </c>
      <c r="T628" s="9">
        <f>L628*$AB$7+M628*$AC$7</f>
        <v>-32112.759663100907</v>
      </c>
      <c r="U628" s="9">
        <f>M628*$AB$7-L628*$AC$7+$Z$8</f>
        <v>-32605.996450002353</v>
      </c>
      <c r="V628" s="9">
        <f>N628+$Z$7</f>
        <v>-221.9999999999998</v>
      </c>
      <c r="W628" s="9">
        <f>O628+$Z$7</f>
        <v>-221.9999999999998</v>
      </c>
    </row>
    <row r="629" spans="1:23" x14ac:dyDescent="0.25">
      <c r="A629" t="s">
        <v>41</v>
      </c>
      <c r="B629" t="s">
        <v>716</v>
      </c>
      <c r="C629" t="s">
        <v>46</v>
      </c>
      <c r="D629" s="6">
        <v>176575.04499999931</v>
      </c>
      <c r="E629" s="7">
        <f>D629+$Y$10</f>
        <v>170320.04499999931</v>
      </c>
      <c r="F629" s="8">
        <v>25</v>
      </c>
      <c r="G629" s="8">
        <v>0</v>
      </c>
      <c r="H629" s="8">
        <v>12.5</v>
      </c>
      <c r="I629" s="8">
        <v>12.5</v>
      </c>
      <c r="J629" s="8">
        <v>-24651.336536270781</v>
      </c>
      <c r="K629" s="8">
        <v>-38558.845355484431</v>
      </c>
      <c r="L629" s="8">
        <v>-24672.987171365399</v>
      </c>
      <c r="M629" s="8">
        <v>-38546.345355484431</v>
      </c>
      <c r="N629" s="8">
        <v>-209.9999999999998</v>
      </c>
      <c r="O629" s="8">
        <v>-209.9999999999998</v>
      </c>
      <c r="P629" s="8">
        <f>D629-F629/2</f>
        <v>176562.54499999931</v>
      </c>
      <c r="Q629" s="8">
        <f>D629+F629/2</f>
        <v>176587.54499999931</v>
      </c>
      <c r="R629" s="9">
        <f>J629*$AB$7+K629*$AC$7</f>
        <v>-32129.480421674143</v>
      </c>
      <c r="S629" s="9">
        <f>K629*$AB$7-J629*$AC$7+$Z$8</f>
        <v>-32590.941011359278</v>
      </c>
      <c r="T629" s="9">
        <f>L629*$AB$7+M629*$AC$7</f>
        <v>-32148.059042311084</v>
      </c>
      <c r="U629" s="9">
        <f>M629*$AB$7-L629*$AC$7+$Z$8</f>
        <v>-32574.212746200305</v>
      </c>
      <c r="V629" s="9">
        <f>N629+$Z$7</f>
        <v>-221.9999999999998</v>
      </c>
      <c r="W629" s="9">
        <f>O629+$Z$7</f>
        <v>-221.9999999999998</v>
      </c>
    </row>
    <row r="630" spans="1:23" x14ac:dyDescent="0.25">
      <c r="A630" t="s">
        <v>37</v>
      </c>
      <c r="B630" t="s">
        <v>717</v>
      </c>
      <c r="C630" t="s">
        <v>47</v>
      </c>
      <c r="D630" s="6">
        <v>176640.0449999994</v>
      </c>
      <c r="E630" s="7">
        <f>D630+$Y$10</f>
        <v>170385.0449999994</v>
      </c>
      <c r="F630" s="8">
        <v>105</v>
      </c>
      <c r="G630" s="8">
        <v>0</v>
      </c>
      <c r="H630" s="8">
        <v>52.500000000000007</v>
      </c>
      <c r="I630" s="8">
        <v>52.500000000000007</v>
      </c>
      <c r="J630" s="8">
        <v>-24672.987171365399</v>
      </c>
      <c r="K630" s="8">
        <v>-38546.345355484431</v>
      </c>
      <c r="L630" s="8">
        <v>-24763.919838762758</v>
      </c>
      <c r="M630" s="8">
        <v>-38493.845355484431</v>
      </c>
      <c r="N630" s="8">
        <v>-209.9999999999998</v>
      </c>
      <c r="O630" s="8">
        <v>-209.9999999999998</v>
      </c>
      <c r="P630" s="8">
        <f>D630-F630/2</f>
        <v>176587.5449999994</v>
      </c>
      <c r="Q630" s="8">
        <f>D630+F630/2</f>
        <v>176692.5449999994</v>
      </c>
      <c r="R630" s="9">
        <f>J630*$AB$7+K630*$AC$7</f>
        <v>-32148.059042311084</v>
      </c>
      <c r="S630" s="9">
        <f>K630*$AB$7-J630*$AC$7+$Z$8</f>
        <v>-32574.212746200305</v>
      </c>
      <c r="T630" s="9">
        <f>L630*$AB$7+M630*$AC$7</f>
        <v>-32226.089248986205</v>
      </c>
      <c r="U630" s="9">
        <f>M630*$AB$7-L630*$AC$7+$Z$8</f>
        <v>-32503.954032532627</v>
      </c>
      <c r="V630" s="9">
        <f>N630+$Z$7</f>
        <v>-221.9999999999998</v>
      </c>
      <c r="W630" s="9">
        <f>O630+$Z$7</f>
        <v>-221.9999999999998</v>
      </c>
    </row>
    <row r="631" spans="1:23" x14ac:dyDescent="0.25">
      <c r="A631" t="s">
        <v>50</v>
      </c>
      <c r="B631" t="s">
        <v>1739</v>
      </c>
      <c r="C631" t="s">
        <v>51</v>
      </c>
      <c r="D631" s="6">
        <v>176759.32340000139</v>
      </c>
      <c r="E631" s="7">
        <f>D631+$Y$10</f>
        <v>170504.32340000139</v>
      </c>
      <c r="F631" s="8">
        <v>0</v>
      </c>
      <c r="G631" s="8">
        <v>0</v>
      </c>
      <c r="H631" s="8">
        <v>0</v>
      </c>
      <c r="I631" s="8">
        <v>0</v>
      </c>
      <c r="J631" s="8">
        <v>-24821.745611569109</v>
      </c>
      <c r="K631" s="8">
        <v>-38460.445745962686</v>
      </c>
      <c r="L631" s="8">
        <v>-24821.745611569109</v>
      </c>
      <c r="M631" s="8">
        <v>-38460.445745962686</v>
      </c>
      <c r="N631" s="8">
        <v>-210.09999999999971</v>
      </c>
      <c r="O631" s="8">
        <v>-210.09999999999971</v>
      </c>
      <c r="P631" s="8">
        <f>D631-F631/2</f>
        <v>176759.32340000139</v>
      </c>
      <c r="Q631" s="8">
        <f>D631+F631/2</f>
        <v>176759.32340000139</v>
      </c>
      <c r="R631" s="9">
        <f>J631*$AB$7+K631*$AC$7</f>
        <v>-32275.707220628996</v>
      </c>
      <c r="S631" s="9">
        <f>K631*$AB$7-J631*$AC$7+$Z$8</f>
        <v>-32459.261630416473</v>
      </c>
      <c r="T631" s="9">
        <f>L631*$AB$7+M631*$AC$7</f>
        <v>-32275.707220628996</v>
      </c>
      <c r="U631" s="9">
        <f>M631*$AB$7-L631*$AC$7+$Z$8</f>
        <v>-32459.261630416473</v>
      </c>
      <c r="V631" s="9">
        <f>N631+$Z$7</f>
        <v>-222.09999999999971</v>
      </c>
      <c r="W631" s="9">
        <f>O631+$Z$7</f>
        <v>-222.09999999999971</v>
      </c>
    </row>
    <row r="632" spans="1:23" x14ac:dyDescent="0.25">
      <c r="A632" t="s">
        <v>37</v>
      </c>
      <c r="B632" t="s">
        <v>718</v>
      </c>
      <c r="C632" t="s">
        <v>52</v>
      </c>
      <c r="D632" s="6">
        <v>176866.7949999994</v>
      </c>
      <c r="E632" s="7">
        <f>D632+$Y$10</f>
        <v>170611.7949999994</v>
      </c>
      <c r="F632" s="8">
        <v>242.5</v>
      </c>
      <c r="G632" s="8">
        <v>-1.76</v>
      </c>
      <c r="H632" s="8">
        <v>121.259530473635</v>
      </c>
      <c r="I632" s="8">
        <v>121.2595395645824</v>
      </c>
      <c r="J632" s="8">
        <v>-24809.819185163331</v>
      </c>
      <c r="K632" s="8">
        <v>-38467.345355484431</v>
      </c>
      <c r="L632" s="8">
        <v>-25017.93520002786</v>
      </c>
      <c r="M632" s="8">
        <v>-38342.889136455822</v>
      </c>
      <c r="N632" s="8">
        <v>-209.9999999999998</v>
      </c>
      <c r="O632" s="8">
        <v>-211.75999999999979</v>
      </c>
      <c r="P632" s="8">
        <f>D632-F632/2</f>
        <v>176745.5449999994</v>
      </c>
      <c r="Q632" s="8">
        <f>D632+F632/2</f>
        <v>176988.0449999994</v>
      </c>
      <c r="R632" s="9">
        <f>J632*$AB$7+K632*$AC$7</f>
        <v>-32265.475924736504</v>
      </c>
      <c r="S632" s="9">
        <f>K632*$AB$7-J632*$AC$7+$Z$8</f>
        <v>-32468.490110395607</v>
      </c>
      <c r="T632" s="9">
        <f>L632*$AB$7+M632*$AC$7</f>
        <v>-32443.1682024195</v>
      </c>
      <c r="U632" s="9">
        <f>M632*$AB$7-L632*$AC$7+$Z$8</f>
        <v>-32303.483805819636</v>
      </c>
      <c r="V632" s="9">
        <f>N632+$Z$7</f>
        <v>-221.9999999999998</v>
      </c>
      <c r="W632" s="9">
        <f>O632+$Z$7</f>
        <v>-223.75999999999979</v>
      </c>
    </row>
    <row r="633" spans="1:23" x14ac:dyDescent="0.25">
      <c r="A633" t="s">
        <v>37</v>
      </c>
      <c r="B633" t="s">
        <v>719</v>
      </c>
      <c r="C633" t="s">
        <v>53</v>
      </c>
      <c r="D633" s="6">
        <v>177068.0449999994</v>
      </c>
      <c r="E633" s="7">
        <f>D633+$Y$10</f>
        <v>170813.0449999994</v>
      </c>
      <c r="F633" s="8">
        <v>140</v>
      </c>
      <c r="G633" s="8">
        <v>0</v>
      </c>
      <c r="H633" s="8">
        <v>70</v>
      </c>
      <c r="I633" s="8">
        <v>70</v>
      </c>
      <c r="J633" s="8">
        <v>-25026.437803731751</v>
      </c>
      <c r="K633" s="8">
        <v>-38337.625513154839</v>
      </c>
      <c r="L633" s="8">
        <v>-25145.474255586221</v>
      </c>
      <c r="M633" s="8">
        <v>-38263.934786941158</v>
      </c>
      <c r="N633" s="8">
        <v>-211.75999999999979</v>
      </c>
      <c r="O633" s="8">
        <v>-211.75999999999979</v>
      </c>
      <c r="P633" s="8">
        <f>D633-F633/2</f>
        <v>176998.0449999994</v>
      </c>
      <c r="Q633" s="8">
        <f>D633+F633/2</f>
        <v>177138.0449999994</v>
      </c>
      <c r="R633" s="9">
        <f>J633*$AB$7+K633*$AC$7</f>
        <v>-32450.390635012118</v>
      </c>
      <c r="S633" s="9">
        <f>K633*$AB$7-J633*$AC$7+$Z$8</f>
        <v>-32296.567414604182</v>
      </c>
      <c r="T633" s="9">
        <f>L633*$AB$7+M633*$AC$7</f>
        <v>-32551.504691308757</v>
      </c>
      <c r="U633" s="9">
        <f>M633*$AB$7-L633*$AC$7+$Z$8</f>
        <v>-32199.737937587928</v>
      </c>
      <c r="V633" s="9">
        <f>N633+$Z$7</f>
        <v>-223.75999999999979</v>
      </c>
      <c r="W633" s="9">
        <f>O633+$Z$7</f>
        <v>-223.75999999999979</v>
      </c>
    </row>
    <row r="634" spans="1:23" x14ac:dyDescent="0.25">
      <c r="A634" t="s">
        <v>54</v>
      </c>
      <c r="B634" t="s">
        <v>720</v>
      </c>
      <c r="C634" t="s">
        <v>195</v>
      </c>
      <c r="D634" s="6">
        <v>177268.0449999994</v>
      </c>
      <c r="E634" s="7">
        <f>D634+$Y$10</f>
        <v>171013.0449999994</v>
      </c>
      <c r="F634" s="8">
        <v>240</v>
      </c>
      <c r="G634" s="8">
        <v>-1</v>
      </c>
      <c r="H634" s="8">
        <v>120.0030462669925</v>
      </c>
      <c r="I634" s="8">
        <v>120.0030462669925</v>
      </c>
      <c r="J634" s="8">
        <v>-25153.976859290109</v>
      </c>
      <c r="K634" s="8">
        <v>-38258.671163640167</v>
      </c>
      <c r="L634" s="8">
        <v>-25356.9266054744</v>
      </c>
      <c r="M634" s="8">
        <v>-38130.569881933217</v>
      </c>
      <c r="N634" s="8">
        <v>-211.75999999999979</v>
      </c>
      <c r="O634" s="8">
        <v>-212.75999999999979</v>
      </c>
      <c r="P634" s="8">
        <f>D634-F634/2</f>
        <v>177148.0449999994</v>
      </c>
      <c r="Q634" s="8">
        <f>D634+F634/2</f>
        <v>177388.0449999994</v>
      </c>
      <c r="R634" s="9">
        <f>J634*$AB$7+K634*$AC$7</f>
        <v>-32558.727123901368</v>
      </c>
      <c r="S634" s="9">
        <f>K634*$AB$7-J634*$AC$7+$Z$8</f>
        <v>-32192.82154637247</v>
      </c>
      <c r="T634" s="9">
        <f>L634*$AB$7+M634*$AC$7</f>
        <v>-32730.608177125454</v>
      </c>
      <c r="U634" s="9">
        <f>M634*$AB$7-L634*$AC$7+$Z$8</f>
        <v>-32025.323960139682</v>
      </c>
      <c r="V634" s="9">
        <f>N634+$Z$7</f>
        <v>-223.75999999999979</v>
      </c>
      <c r="W634" s="9">
        <f>O634+$Z$7</f>
        <v>-224.75999999999979</v>
      </c>
    </row>
    <row r="635" spans="1:23" x14ac:dyDescent="0.25">
      <c r="A635" t="s">
        <v>54</v>
      </c>
      <c r="B635" t="s">
        <v>721</v>
      </c>
      <c r="C635" t="s">
        <v>196</v>
      </c>
      <c r="D635" s="6">
        <v>177772.54499999931</v>
      </c>
      <c r="E635" s="7">
        <f>D635+$Y$10</f>
        <v>171517.54499999931</v>
      </c>
      <c r="F635" s="8">
        <v>150</v>
      </c>
      <c r="G635" s="8">
        <v>0.26</v>
      </c>
      <c r="H635" s="8">
        <v>75.000128701124865</v>
      </c>
      <c r="I635" s="8">
        <v>75.000128701124865</v>
      </c>
      <c r="J635" s="8">
        <v>-25617.19895369569</v>
      </c>
      <c r="K635" s="8">
        <v>-37963.092854399947</v>
      </c>
      <c r="L635" s="8">
        <v>-25743.524372579959</v>
      </c>
      <c r="M635" s="8">
        <v>-37882.211151070442</v>
      </c>
      <c r="N635" s="8">
        <v>-212.75999999999979</v>
      </c>
      <c r="O635" s="8">
        <v>-212.4999999999998</v>
      </c>
      <c r="P635" s="8">
        <f>D635-F635/2</f>
        <v>177697.54499999931</v>
      </c>
      <c r="Q635" s="8">
        <f>D635+F635/2</f>
        <v>177847.54499999931</v>
      </c>
      <c r="R635" s="9">
        <f>J635*$AB$7+K635*$AC$7</f>
        <v>-32950.372518107884</v>
      </c>
      <c r="S635" s="9">
        <f>K635*$AB$7-J635*$AC$7+$Z$8</f>
        <v>-31807.393043488188</v>
      </c>
      <c r="T635" s="9">
        <f>L635*$AB$7+M635*$AC$7</f>
        <v>-33057.121171805768</v>
      </c>
      <c r="U635" s="9">
        <f>M635*$AB$7-L635*$AC$7+$Z$8</f>
        <v>-31702.014267999672</v>
      </c>
      <c r="V635" s="9">
        <f>N635+$Z$7</f>
        <v>-224.75999999999979</v>
      </c>
      <c r="W635" s="9">
        <f>O635+$Z$7</f>
        <v>-224.4999999999998</v>
      </c>
    </row>
    <row r="636" spans="1:23" x14ac:dyDescent="0.25">
      <c r="A636" t="s">
        <v>37</v>
      </c>
      <c r="B636" t="s">
        <v>722</v>
      </c>
      <c r="C636" t="s">
        <v>1787</v>
      </c>
      <c r="D636" s="6">
        <v>177967.5449999994</v>
      </c>
      <c r="E636" s="7">
        <f>D636+$Y$10</f>
        <v>171712.5449999994</v>
      </c>
      <c r="F636" s="8">
        <v>220</v>
      </c>
      <c r="G636" s="8">
        <v>0</v>
      </c>
      <c r="H636" s="8">
        <v>110</v>
      </c>
      <c r="I636" s="8">
        <v>110</v>
      </c>
      <c r="J636" s="8">
        <v>-25751.95828703808</v>
      </c>
      <c r="K636" s="8">
        <v>-37876.838154986966</v>
      </c>
      <c r="L636" s="8">
        <v>-25937.504405116921</v>
      </c>
      <c r="M636" s="8">
        <v>-37758.63224115067</v>
      </c>
      <c r="N636" s="8">
        <v>-212.4999999999998</v>
      </c>
      <c r="O636" s="8">
        <v>-212.4999999999998</v>
      </c>
      <c r="P636" s="8">
        <f>D636-F636/2</f>
        <v>177857.5449999994</v>
      </c>
      <c r="Q636" s="8">
        <f>D636+F636/2</f>
        <v>178077.5449999994</v>
      </c>
      <c r="R636" s="9">
        <f>J636*$AB$7+K636*$AC$7</f>
        <v>-33064.253676297303</v>
      </c>
      <c r="S636" s="9">
        <f>K636*$AB$7-J636*$AC$7+$Z$8</f>
        <v>-31695.005175356669</v>
      </c>
      <c r="T636" s="9">
        <f>L636*$AB$7+M636*$AC$7</f>
        <v>-33221.168775111233</v>
      </c>
      <c r="U636" s="9">
        <f>M636*$AB$7-L636*$AC$7+$Z$8</f>
        <v>-31540.805137210707</v>
      </c>
      <c r="V636" s="9">
        <f>N636+$Z$7</f>
        <v>-224.4999999999998</v>
      </c>
      <c r="W636" s="9">
        <f>O636+$Z$7</f>
        <v>-224.4999999999998</v>
      </c>
    </row>
    <row r="637" spans="1:23" x14ac:dyDescent="0.25">
      <c r="A637" t="s">
        <v>54</v>
      </c>
      <c r="B637" t="s">
        <v>723</v>
      </c>
      <c r="C637" t="s">
        <v>197</v>
      </c>
      <c r="D637" s="6">
        <v>178167.54499999931</v>
      </c>
      <c r="E637" s="7">
        <f>D637+$Y$10</f>
        <v>171912.54499999931</v>
      </c>
      <c r="F637" s="8">
        <v>140</v>
      </c>
      <c r="G637" s="8">
        <v>0.24</v>
      </c>
      <c r="H637" s="8">
        <v>70.000102351632648</v>
      </c>
      <c r="I637" s="8">
        <v>70.000102351632648</v>
      </c>
      <c r="J637" s="8">
        <v>-25954.372234033181</v>
      </c>
      <c r="K637" s="8">
        <v>-37747.886248983719</v>
      </c>
      <c r="L637" s="8">
        <v>-26072.604235401119</v>
      </c>
      <c r="M637" s="8">
        <v>-37672.911818714863</v>
      </c>
      <c r="N637" s="8">
        <v>-212.4999999999998</v>
      </c>
      <c r="O637" s="8">
        <v>-212.25999999999979</v>
      </c>
      <c r="P637" s="8">
        <f>D637-F637/2</f>
        <v>178097.54499999931</v>
      </c>
      <c r="Q637" s="8">
        <f>D637+F637/2</f>
        <v>178237.54499999931</v>
      </c>
      <c r="R637" s="9">
        <f>J637*$AB$7+K637*$AC$7</f>
        <v>-33235.433784094312</v>
      </c>
      <c r="S637" s="9">
        <f>K637*$AB$7-J637*$AC$7+$Z$8</f>
        <v>-31526.786951924696</v>
      </c>
      <c r="T637" s="9">
        <f>L637*$AB$7+M637*$AC$7</f>
        <v>-33335.494071997018</v>
      </c>
      <c r="U637" s="9">
        <f>M637*$AB$7-L637*$AC$7+$Z$8</f>
        <v>-31428.869077527655</v>
      </c>
      <c r="V637" s="9">
        <f>N637+$Z$7</f>
        <v>-224.4999999999998</v>
      </c>
      <c r="W637" s="9">
        <f>O637+$Z$7</f>
        <v>-224.25999999999979</v>
      </c>
    </row>
    <row r="638" spans="1:23" x14ac:dyDescent="0.25">
      <c r="A638" t="s">
        <v>41</v>
      </c>
      <c r="B638" t="s">
        <v>724</v>
      </c>
      <c r="C638" t="s">
        <v>46</v>
      </c>
      <c r="D638" s="6">
        <v>178272.54499999931</v>
      </c>
      <c r="E638" s="7">
        <f>D638+$Y$10</f>
        <v>172017.54499999931</v>
      </c>
      <c r="F638" s="8">
        <v>25</v>
      </c>
      <c r="G638" s="8">
        <v>0</v>
      </c>
      <c r="H638" s="8">
        <v>12.5</v>
      </c>
      <c r="I638" s="8">
        <v>12.5</v>
      </c>
      <c r="J638" s="8">
        <v>-26091.631015600338</v>
      </c>
      <c r="K638" s="8">
        <v>-37660.902171124253</v>
      </c>
      <c r="L638" s="8">
        <v>-26112.77188248836</v>
      </c>
      <c r="M638" s="8">
        <v>-37647.558118245797</v>
      </c>
      <c r="N638" s="8">
        <v>-212.25999999999979</v>
      </c>
      <c r="O638" s="8">
        <v>-212.25999999999979</v>
      </c>
      <c r="P638" s="8">
        <f>D638-F638/2</f>
        <v>178260.04499999931</v>
      </c>
      <c r="Q638" s="8">
        <f>D638+F638/2</f>
        <v>178285.04499999931</v>
      </c>
      <c r="R638" s="9">
        <f>J638*$AB$7+K638*$AC$7</f>
        <v>-33351.60812526189</v>
      </c>
      <c r="S638" s="9">
        <f>K638*$AB$7-J638*$AC$7+$Z$8</f>
        <v>-31413.165979509205</v>
      </c>
      <c r="T638" s="9">
        <f>L638*$AB$7+M638*$AC$7</f>
        <v>-33369.512628889519</v>
      </c>
      <c r="U638" s="9">
        <f>M638*$AB$7-L638*$AC$7+$Z$8</f>
        <v>-31395.718092822033</v>
      </c>
      <c r="V638" s="9">
        <f>N638+$Z$7</f>
        <v>-224.25999999999979</v>
      </c>
      <c r="W638" s="9">
        <f>O638+$Z$7</f>
        <v>-224.25999999999979</v>
      </c>
    </row>
    <row r="639" spans="1:23" x14ac:dyDescent="0.25">
      <c r="A639" t="s">
        <v>37</v>
      </c>
      <c r="B639" t="s">
        <v>725</v>
      </c>
      <c r="C639" t="s">
        <v>1815</v>
      </c>
      <c r="D639" s="6">
        <v>178342.54499999931</v>
      </c>
      <c r="E639" s="7">
        <f>D639+$Y$10</f>
        <v>172087.54499999931</v>
      </c>
      <c r="F639" s="8">
        <v>115</v>
      </c>
      <c r="G639" s="8">
        <v>0</v>
      </c>
      <c r="H639" s="8">
        <v>57.499999999999993</v>
      </c>
      <c r="I639" s="8">
        <v>57.499999999999993</v>
      </c>
      <c r="J639" s="8">
        <v>-26112.77188248836</v>
      </c>
      <c r="K639" s="8">
        <v>-37647.558118245797</v>
      </c>
      <c r="L639" s="8">
        <v>-26210.01987017327</v>
      </c>
      <c r="M639" s="8">
        <v>-37586.175475004908</v>
      </c>
      <c r="N639" s="8">
        <v>-212.25999999999979</v>
      </c>
      <c r="O639" s="8">
        <v>-212.25999999999979</v>
      </c>
      <c r="P639" s="8">
        <f>D639-F639/2</f>
        <v>178285.04499999931</v>
      </c>
      <c r="Q639" s="8">
        <f>D639+F639/2</f>
        <v>178400.04499999931</v>
      </c>
      <c r="R639" s="9">
        <f>J639*$AB$7+K639*$AC$7</f>
        <v>-33369.512628889519</v>
      </c>
      <c r="S639" s="9">
        <f>K639*$AB$7-J639*$AC$7+$Z$8</f>
        <v>-31395.718092822033</v>
      </c>
      <c r="T639" s="9">
        <f>L639*$AB$7+M639*$AC$7</f>
        <v>-33451.873345576627</v>
      </c>
      <c r="U639" s="9">
        <f>M639*$AB$7-L639*$AC$7+$Z$8</f>
        <v>-31315.457814061061</v>
      </c>
      <c r="V639" s="9">
        <f>N639+$Z$7</f>
        <v>-224.25999999999979</v>
      </c>
      <c r="W639" s="9">
        <f>O639+$Z$7</f>
        <v>-224.25999999999979</v>
      </c>
    </row>
    <row r="640" spans="1:23" x14ac:dyDescent="0.25">
      <c r="A640" t="s">
        <v>37</v>
      </c>
      <c r="B640" t="s">
        <v>726</v>
      </c>
      <c r="C640" t="s">
        <v>1788</v>
      </c>
      <c r="D640" s="6">
        <v>178527.5449999994</v>
      </c>
      <c r="E640" s="7">
        <f>D640+$Y$10</f>
        <v>172272.5449999994</v>
      </c>
      <c r="F640" s="8">
        <v>220</v>
      </c>
      <c r="G640" s="8">
        <v>0</v>
      </c>
      <c r="H640" s="8">
        <v>110</v>
      </c>
      <c r="I640" s="8">
        <v>110</v>
      </c>
      <c r="J640" s="8">
        <v>-26224.818476994878</v>
      </c>
      <c r="K640" s="8">
        <v>-37576.834637990003</v>
      </c>
      <c r="L640" s="8">
        <v>-26410.858105609481</v>
      </c>
      <c r="M640" s="8">
        <v>-37459.406972659621</v>
      </c>
      <c r="N640" s="8">
        <v>-212.25999999999979</v>
      </c>
      <c r="O640" s="8">
        <v>-212.25999999999979</v>
      </c>
      <c r="P640" s="8">
        <f>D640-F640/2</f>
        <v>178417.5449999994</v>
      </c>
      <c r="Q640" s="8">
        <f>D640+F640/2</f>
        <v>178637.5449999994</v>
      </c>
      <c r="R640" s="9">
        <f>J640*$AB$7+K640*$AC$7</f>
        <v>-33464.406498115961</v>
      </c>
      <c r="S640" s="9">
        <f>K640*$AB$7-J640*$AC$7+$Z$8</f>
        <v>-31303.244293380063</v>
      </c>
      <c r="T640" s="9">
        <f>L640*$AB$7+M640*$AC$7</f>
        <v>-33621.966130039124</v>
      </c>
      <c r="U640" s="9">
        <f>M640*$AB$7-L640*$AC$7+$Z$8</f>
        <v>-31149.702890533008</v>
      </c>
      <c r="V640" s="9">
        <f>N640+$Z$7</f>
        <v>-224.25999999999979</v>
      </c>
      <c r="W640" s="9">
        <f>O640+$Z$7</f>
        <v>-224.25999999999979</v>
      </c>
    </row>
    <row r="641" spans="1:23" x14ac:dyDescent="0.25">
      <c r="A641" t="s">
        <v>37</v>
      </c>
      <c r="B641" t="s">
        <v>1740</v>
      </c>
      <c r="C641" t="s">
        <v>1699</v>
      </c>
      <c r="D641" s="6">
        <v>179055.04499999931</v>
      </c>
      <c r="E641" s="7">
        <f>D641+$Y$10</f>
        <v>172800.04499999931</v>
      </c>
      <c r="F641" s="8">
        <v>775.00000000000011</v>
      </c>
      <c r="G641" s="8">
        <v>-5.48</v>
      </c>
      <c r="H641" s="8">
        <v>387.76848365843779</v>
      </c>
      <c r="I641" s="8">
        <v>387.76848365843779</v>
      </c>
      <c r="J641" s="8">
        <v>-26436.227145875098</v>
      </c>
      <c r="K641" s="8">
        <v>-37443.394109205467</v>
      </c>
      <c r="L641" s="8">
        <v>-27070.783547982181</v>
      </c>
      <c r="M641" s="8">
        <v>-36999.072933030868</v>
      </c>
      <c r="N641" s="8">
        <v>-212.25999999999979</v>
      </c>
      <c r="O641" s="8">
        <v>-217.73999999999981</v>
      </c>
      <c r="P641" s="8">
        <f>D641-F641/2</f>
        <v>178667.54499999931</v>
      </c>
      <c r="Q641" s="8">
        <f>D641+F641/2</f>
        <v>179442.54499999931</v>
      </c>
      <c r="R641" s="9">
        <f>J641*$AB$7+K641*$AC$7</f>
        <v>-33643.451534392269</v>
      </c>
      <c r="S641" s="9">
        <f>K641*$AB$7-J641*$AC$7+$Z$8</f>
        <v>-31128.765426508406</v>
      </c>
      <c r="T641" s="9">
        <f>L641*$AB$7+M641*$AC$7</f>
        <v>-34171.761789638993</v>
      </c>
      <c r="U641" s="9">
        <f>M641*$AB$7-L641*$AC$7+$Z$8</f>
        <v>-30562.22203959668</v>
      </c>
      <c r="V641" s="9">
        <f>N641+$Z$7</f>
        <v>-224.25999999999979</v>
      </c>
      <c r="W641" s="9">
        <f>O641+$Z$7</f>
        <v>-229.73999999999981</v>
      </c>
    </row>
    <row r="642" spans="1:23" x14ac:dyDescent="0.25">
      <c r="A642" t="s">
        <v>50</v>
      </c>
      <c r="B642" t="s">
        <v>1117</v>
      </c>
      <c r="C642" t="s">
        <v>1080</v>
      </c>
      <c r="D642" s="6">
        <v>179055.0450000015</v>
      </c>
      <c r="E642" s="7">
        <f>D642+$Y$10</f>
        <v>172800.0450000015</v>
      </c>
      <c r="F642" s="8">
        <v>0</v>
      </c>
      <c r="G642" s="8">
        <v>0</v>
      </c>
      <c r="H642" s="8">
        <v>0</v>
      </c>
      <c r="I642" s="8">
        <v>0</v>
      </c>
      <c r="J642" s="8">
        <v>-26759.416228670361</v>
      </c>
      <c r="K642" s="8">
        <v>-37229.675135095938</v>
      </c>
      <c r="L642" s="8">
        <v>-26759.416228670361</v>
      </c>
      <c r="M642" s="8">
        <v>-37229.675135095938</v>
      </c>
      <c r="N642" s="8">
        <v>-214.99999999999969</v>
      </c>
      <c r="O642" s="8">
        <v>-214.99999999999969</v>
      </c>
      <c r="P642" s="8">
        <f>D642-F642/2</f>
        <v>179055.0450000015</v>
      </c>
      <c r="Q642" s="8">
        <f>D642+F642/2</f>
        <v>179055.0450000015</v>
      </c>
      <c r="R642" s="9">
        <f>J642*$AB$7+K642*$AC$7</f>
        <v>-33915.143487044872</v>
      </c>
      <c r="S642" s="9">
        <f>K642*$AB$7-J642*$AC$7+$Z$8</f>
        <v>-30852.521936094068</v>
      </c>
      <c r="T642" s="9">
        <f>L642*$AB$7+M642*$AC$7</f>
        <v>-33915.143487044872</v>
      </c>
      <c r="U642" s="9">
        <f>M642*$AB$7-L642*$AC$7+$Z$8</f>
        <v>-30852.521936094068</v>
      </c>
      <c r="V642" s="9">
        <f>N642+$Z$7</f>
        <v>-226.99999999999969</v>
      </c>
      <c r="W642" s="9">
        <f>O642+$Z$7</f>
        <v>-226.99999999999969</v>
      </c>
    </row>
    <row r="643" spans="1:23" x14ac:dyDescent="0.25">
      <c r="A643" t="s">
        <v>37</v>
      </c>
      <c r="B643" t="s">
        <v>727</v>
      </c>
      <c r="C643" t="s">
        <v>1789</v>
      </c>
      <c r="D643" s="6">
        <v>179582.5449999994</v>
      </c>
      <c r="E643" s="7">
        <f>D643+$Y$10</f>
        <v>173327.5449999994</v>
      </c>
      <c r="F643" s="8">
        <v>220</v>
      </c>
      <c r="G643" s="8">
        <v>0</v>
      </c>
      <c r="H643" s="8">
        <v>110</v>
      </c>
      <c r="I643" s="8">
        <v>110</v>
      </c>
      <c r="J643" s="8">
        <v>-27094.507440395369</v>
      </c>
      <c r="K643" s="8">
        <v>-36980.710554950478</v>
      </c>
      <c r="L643" s="8">
        <v>-27268.482651425471</v>
      </c>
      <c r="M643" s="8">
        <v>-36846.053115694289</v>
      </c>
      <c r="N643" s="8">
        <v>-217.73999999999981</v>
      </c>
      <c r="O643" s="8">
        <v>-217.73999999999981</v>
      </c>
      <c r="P643" s="8">
        <f>D643-F643/2</f>
        <v>179472.5449999994</v>
      </c>
      <c r="Q643" s="8">
        <f>D643+F643/2</f>
        <v>179692.5449999994</v>
      </c>
      <c r="R643" s="9">
        <f>J643*$AB$7+K643*$AC$7</f>
        <v>-34191.149505008892</v>
      </c>
      <c r="S643" s="9">
        <f>K643*$AB$7-J643*$AC$7+$Z$8</f>
        <v>-30539.328448949171</v>
      </c>
      <c r="T643" s="9">
        <f>L643*$AB$7+M643*$AC$7</f>
        <v>-34333.326084388202</v>
      </c>
      <c r="U643" s="9">
        <f>M643*$AB$7-L643*$AC$7+$Z$8</f>
        <v>-30371.442117534127</v>
      </c>
      <c r="V643" s="9">
        <f>N643+$Z$7</f>
        <v>-229.73999999999981</v>
      </c>
      <c r="W643" s="9">
        <f>O643+$Z$7</f>
        <v>-229.73999999999981</v>
      </c>
    </row>
    <row r="644" spans="1:23" x14ac:dyDescent="0.25">
      <c r="A644" t="s">
        <v>54</v>
      </c>
      <c r="B644" t="s">
        <v>728</v>
      </c>
      <c r="C644" t="s">
        <v>198</v>
      </c>
      <c r="D644" s="6">
        <v>179942.54499999931</v>
      </c>
      <c r="E644" s="7">
        <f>D644+$Y$10</f>
        <v>173687.54499999931</v>
      </c>
      <c r="F644" s="8">
        <v>140</v>
      </c>
      <c r="G644" s="8">
        <v>0.24</v>
      </c>
      <c r="H644" s="8">
        <v>70.000102351632648</v>
      </c>
      <c r="I644" s="8">
        <v>70.000102351632648</v>
      </c>
      <c r="J644" s="8">
        <v>-27410.826005904641</v>
      </c>
      <c r="K644" s="8">
        <v>-36735.878847211963</v>
      </c>
      <c r="L644" s="8">
        <v>-27521.716650829461</v>
      </c>
      <c r="M644" s="8">
        <v>-36650.41987337207</v>
      </c>
      <c r="N644" s="8">
        <v>-217.73999999999981</v>
      </c>
      <c r="O644" s="8">
        <v>-217.49999999999969</v>
      </c>
      <c r="P644" s="8">
        <f>D644-F644/2</f>
        <v>179872.54499999931</v>
      </c>
      <c r="Q644" s="8">
        <f>D644+F644/2</f>
        <v>180012.54499999931</v>
      </c>
      <c r="R644" s="9">
        <f>J644*$AB$7+K644*$AC$7</f>
        <v>-34449.652376607628</v>
      </c>
      <c r="S644" s="9">
        <f>K644*$AB$7-J644*$AC$7+$Z$8</f>
        <v>-30234.080573649102</v>
      </c>
      <c r="T644" s="9">
        <f>L644*$AB$7+M644*$AC$7</f>
        <v>-34540.351875138062</v>
      </c>
      <c r="U644" s="9">
        <f>M644*$AB$7-L644*$AC$7+$Z$8</f>
        <v>-30127.433621944245</v>
      </c>
      <c r="V644" s="9">
        <f>N644+$Z$7</f>
        <v>-229.73999999999981</v>
      </c>
      <c r="W644" s="9">
        <f>O644+$Z$7</f>
        <v>-229.49999999999969</v>
      </c>
    </row>
    <row r="645" spans="1:23" x14ac:dyDescent="0.25">
      <c r="A645" t="s">
        <v>37</v>
      </c>
      <c r="B645" t="s">
        <v>729</v>
      </c>
      <c r="C645" t="s">
        <v>1790</v>
      </c>
      <c r="D645" s="6">
        <v>180132.54499999931</v>
      </c>
      <c r="E645" s="7">
        <f>D645+$Y$10</f>
        <v>173877.54499999931</v>
      </c>
      <c r="F645" s="8">
        <v>220</v>
      </c>
      <c r="G645" s="8">
        <v>0</v>
      </c>
      <c r="H645" s="8">
        <v>110</v>
      </c>
      <c r="I645" s="8">
        <v>110</v>
      </c>
      <c r="J645" s="8">
        <v>-27529.650184232371</v>
      </c>
      <c r="K645" s="8">
        <v>-36644.332259081988</v>
      </c>
      <c r="L645" s="8">
        <v>-27704.187919096439</v>
      </c>
      <c r="M645" s="8">
        <v>-36510.404744700063</v>
      </c>
      <c r="N645" s="8">
        <v>-217.49999999999969</v>
      </c>
      <c r="O645" s="8">
        <v>-217.49999999999969</v>
      </c>
      <c r="P645" s="8">
        <f>D645-F645/2</f>
        <v>180022.54499999931</v>
      </c>
      <c r="Q645" s="8">
        <f>D645+F645/2</f>
        <v>180242.54499999931</v>
      </c>
      <c r="R645" s="9">
        <f>J645*$AB$7+K645*$AC$7</f>
        <v>-34546.846355621361</v>
      </c>
      <c r="S645" s="9">
        <f>K645*$AB$7-J645*$AC$7+$Z$8</f>
        <v>-30119.829562288251</v>
      </c>
      <c r="T645" s="9">
        <f>L645*$AB$7+M645*$AC$7</f>
        <v>-34689.724926253999</v>
      </c>
      <c r="U645" s="9">
        <f>M645*$AB$7-L645*$AC$7+$Z$8</f>
        <v>-29952.54024985624</v>
      </c>
      <c r="V645" s="9">
        <f>N645+$Z$7</f>
        <v>-229.49999999999969</v>
      </c>
      <c r="W645" s="9">
        <f>O645+$Z$7</f>
        <v>-229.49999999999969</v>
      </c>
    </row>
    <row r="646" spans="1:23" x14ac:dyDescent="0.25">
      <c r="A646" t="s">
        <v>54</v>
      </c>
      <c r="B646" t="s">
        <v>730</v>
      </c>
      <c r="C646" t="s">
        <v>197</v>
      </c>
      <c r="D646" s="6">
        <v>180332.54499999931</v>
      </c>
      <c r="E646" s="7">
        <f>D646+$Y$10</f>
        <v>174077.54499999931</v>
      </c>
      <c r="F646" s="8">
        <v>140</v>
      </c>
      <c r="G646" s="8">
        <v>0.24</v>
      </c>
      <c r="H646" s="8">
        <v>70.000102351632648</v>
      </c>
      <c r="I646" s="8">
        <v>70.000102351632648</v>
      </c>
      <c r="J646" s="8">
        <v>-27720.054985902269</v>
      </c>
      <c r="K646" s="8">
        <v>-36498.2295161199</v>
      </c>
      <c r="L646" s="8">
        <v>-27831.302626652621</v>
      </c>
      <c r="M646" s="8">
        <v>-36413.235788297847</v>
      </c>
      <c r="N646" s="8">
        <v>-217.49999999999969</v>
      </c>
      <c r="O646" s="8">
        <v>-217.25999999999971</v>
      </c>
      <c r="P646" s="8">
        <f>D646-F646/2</f>
        <v>180262.54499999931</v>
      </c>
      <c r="Q646" s="8">
        <f>D646+F646/2</f>
        <v>180402.54499999931</v>
      </c>
      <c r="R646" s="9">
        <f>J646*$AB$7+K646*$AC$7</f>
        <v>-34702.713887220612</v>
      </c>
      <c r="S646" s="9">
        <f>K646*$AB$7-J646*$AC$7+$Z$8</f>
        <v>-29937.332130544251</v>
      </c>
      <c r="T646" s="9">
        <f>L646*$AB$7+M646*$AC$7</f>
        <v>-34793.859310447478</v>
      </c>
      <c r="U646" s="9">
        <f>M646*$AB$7-L646*$AC$7+$Z$8</f>
        <v>-29831.066034509793</v>
      </c>
      <c r="V646" s="9">
        <f>N646+$Z$7</f>
        <v>-229.49999999999969</v>
      </c>
      <c r="W646" s="9">
        <f>O646+$Z$7</f>
        <v>-229.25999999999971</v>
      </c>
    </row>
    <row r="647" spans="1:23" x14ac:dyDescent="0.25">
      <c r="A647" t="s">
        <v>41</v>
      </c>
      <c r="B647" t="s">
        <v>731</v>
      </c>
      <c r="C647" t="s">
        <v>46</v>
      </c>
      <c r="D647" s="6">
        <v>180437.54499999931</v>
      </c>
      <c r="E647" s="7">
        <f>D647+$Y$10</f>
        <v>174182.54499999931</v>
      </c>
      <c r="F647" s="8">
        <v>25</v>
      </c>
      <c r="G647" s="8">
        <v>0</v>
      </c>
      <c r="H647" s="8">
        <v>12.5</v>
      </c>
      <c r="I647" s="8">
        <v>12.5</v>
      </c>
      <c r="J647" s="8">
        <v>-27849.210294452951</v>
      </c>
      <c r="K647" s="8">
        <v>-36399.613547881789</v>
      </c>
      <c r="L647" s="8">
        <v>-27869.107703119971</v>
      </c>
      <c r="M647" s="8">
        <v>-36384.47772519727</v>
      </c>
      <c r="N647" s="8">
        <v>-217.25999999999971</v>
      </c>
      <c r="O647" s="8">
        <v>-217.25999999999971</v>
      </c>
      <c r="P647" s="8">
        <f>D647-F647/2</f>
        <v>180425.04499999931</v>
      </c>
      <c r="Q647" s="8">
        <f>D647+F647/2</f>
        <v>180450.04499999931</v>
      </c>
      <c r="R647" s="9">
        <f>J647*$AB$7+K647*$AC$7</f>
        <v>-34808.543429703481</v>
      </c>
      <c r="S647" s="9">
        <f>K647*$AB$7-J647*$AC$7+$Z$8</f>
        <v>-29814.018259239238</v>
      </c>
      <c r="T647" s="9">
        <f>L647*$AB$7+M647*$AC$7</f>
        <v>-34824.859117765685</v>
      </c>
      <c r="U647" s="9">
        <f>M647*$AB$7-L647*$AC$7+$Z$8</f>
        <v>-29795.07628671639</v>
      </c>
      <c r="V647" s="9">
        <f>N647+$Z$7</f>
        <v>-229.25999999999971</v>
      </c>
      <c r="W647" s="9">
        <f>O647+$Z$7</f>
        <v>-229.25999999999971</v>
      </c>
    </row>
    <row r="648" spans="1:23" x14ac:dyDescent="0.25">
      <c r="A648" t="s">
        <v>37</v>
      </c>
      <c r="B648" t="s">
        <v>732</v>
      </c>
      <c r="C648" t="s">
        <v>1815</v>
      </c>
      <c r="D648" s="6">
        <v>180507.54499999931</v>
      </c>
      <c r="E648" s="7">
        <f>D648+$Y$10</f>
        <v>174252.54499999931</v>
      </c>
      <c r="F648" s="8">
        <v>115</v>
      </c>
      <c r="G648" s="8">
        <v>0</v>
      </c>
      <c r="H648" s="8">
        <v>57.499999999999993</v>
      </c>
      <c r="I648" s="8">
        <v>57.499999999999993</v>
      </c>
      <c r="J648" s="8">
        <v>-27869.107703119971</v>
      </c>
      <c r="K648" s="8">
        <v>-36384.47772519727</v>
      </c>
      <c r="L648" s="8">
        <v>-27960.635782988291</v>
      </c>
      <c r="M648" s="8">
        <v>-36314.852940848461</v>
      </c>
      <c r="N648" s="8">
        <v>-217.25999999999971</v>
      </c>
      <c r="O648" s="8">
        <v>-217.25999999999971</v>
      </c>
      <c r="P648" s="8">
        <f>D648-F648/2</f>
        <v>180450.04499999931</v>
      </c>
      <c r="Q648" s="8">
        <f>D648+F648/2</f>
        <v>180565.04499999931</v>
      </c>
      <c r="R648" s="9">
        <f>J648*$AB$7+K648*$AC$7</f>
        <v>-34824.859117765685</v>
      </c>
      <c r="S648" s="9">
        <f>K648*$AB$7-J648*$AC$7+$Z$8</f>
        <v>-29795.07628671639</v>
      </c>
      <c r="T648" s="9">
        <f>L648*$AB$7+M648*$AC$7</f>
        <v>-34899.911282851877</v>
      </c>
      <c r="U648" s="9">
        <f>M648*$AB$7-L648*$AC$7+$Z$8</f>
        <v>-29707.94321311127</v>
      </c>
      <c r="V648" s="9">
        <f>N648+$Z$7</f>
        <v>-229.25999999999971</v>
      </c>
      <c r="W648" s="9">
        <f>O648+$Z$7</f>
        <v>-229.25999999999971</v>
      </c>
    </row>
    <row r="649" spans="1:23" x14ac:dyDescent="0.25">
      <c r="A649" t="s">
        <v>37</v>
      </c>
      <c r="B649" t="s">
        <v>733</v>
      </c>
      <c r="C649" t="s">
        <v>1791</v>
      </c>
      <c r="D649" s="6">
        <v>180692.54499999931</v>
      </c>
      <c r="E649" s="7">
        <f>D649+$Y$10</f>
        <v>174437.54499999931</v>
      </c>
      <c r="F649" s="8">
        <v>220</v>
      </c>
      <c r="G649" s="8">
        <v>0</v>
      </c>
      <c r="H649" s="8">
        <v>110</v>
      </c>
      <c r="I649" s="8">
        <v>110</v>
      </c>
      <c r="J649" s="8">
        <v>-27974.563969055209</v>
      </c>
      <c r="K649" s="8">
        <v>-36304.257864969288</v>
      </c>
      <c r="L649" s="8">
        <v>-28149.661165325029</v>
      </c>
      <c r="M649" s="8">
        <v>-36171.062625345468</v>
      </c>
      <c r="N649" s="8">
        <v>-217.25999999999971</v>
      </c>
      <c r="O649" s="8">
        <v>-217.25999999999971</v>
      </c>
      <c r="P649" s="8">
        <f>D649-F649/2</f>
        <v>180582.54499999931</v>
      </c>
      <c r="Q649" s="8">
        <f>D649+F649/2</f>
        <v>180802.54499999931</v>
      </c>
      <c r="R649" s="9">
        <f>J649*$AB$7+K649*$AC$7</f>
        <v>-34911.332264495424</v>
      </c>
      <c r="S649" s="9">
        <f>K649*$AB$7-J649*$AC$7+$Z$8</f>
        <v>-29694.683832345268</v>
      </c>
      <c r="T649" s="9">
        <f>L649*$AB$7+M649*$AC$7</f>
        <v>-35054.910319442897</v>
      </c>
      <c r="U649" s="9">
        <f>M649*$AB$7-L649*$AC$7+$Z$8</f>
        <v>-29527.994474144154</v>
      </c>
      <c r="V649" s="9">
        <f>N649+$Z$7</f>
        <v>-229.25999999999971</v>
      </c>
      <c r="W649" s="9">
        <f>O649+$Z$7</f>
        <v>-229.25999999999971</v>
      </c>
    </row>
    <row r="650" spans="1:23" x14ac:dyDescent="0.25">
      <c r="A650" t="s">
        <v>37</v>
      </c>
      <c r="B650" t="s">
        <v>1741</v>
      </c>
      <c r="C650" t="s">
        <v>1701</v>
      </c>
      <c r="D650" s="6">
        <v>181220.04499999931</v>
      </c>
      <c r="E650" s="7">
        <f>D650+$Y$10</f>
        <v>174965.04499999931</v>
      </c>
      <c r="F650" s="8">
        <v>775.00000000000011</v>
      </c>
      <c r="G650" s="8">
        <v>-5.48</v>
      </c>
      <c r="H650" s="8">
        <v>387.76848365843779</v>
      </c>
      <c r="I650" s="8">
        <v>387.76848365843779</v>
      </c>
      <c r="J650" s="8">
        <v>-28173.538055725461</v>
      </c>
      <c r="K650" s="8">
        <v>-36152.899638124043</v>
      </c>
      <c r="L650" s="8">
        <v>-28766.95463701669</v>
      </c>
      <c r="M650" s="8">
        <v>-35654.964003628091</v>
      </c>
      <c r="N650" s="8">
        <v>-217.25999999999971</v>
      </c>
      <c r="O650" s="8">
        <v>-222.7399999999997</v>
      </c>
      <c r="P650" s="8">
        <f>D650-F650/2</f>
        <v>180832.54499999931</v>
      </c>
      <c r="Q650" s="8">
        <f>D650+F650/2</f>
        <v>181607.54499999931</v>
      </c>
      <c r="R650" s="9">
        <f>J650*$AB$7+K650*$AC$7</f>
        <v>-35074.489145117557</v>
      </c>
      <c r="S650" s="9">
        <f>K650*$AB$7-J650*$AC$7+$Z$8</f>
        <v>-29505.264107116738</v>
      </c>
      <c r="T650" s="9">
        <f>L650*$AB$7+M650*$AC$7</f>
        <v>-35551.411510656762</v>
      </c>
      <c r="U650" s="9">
        <f>M650*$AB$7-L650*$AC$7+$Z$8</f>
        <v>-28894.831316139102</v>
      </c>
      <c r="V650" s="9">
        <f>N650+$Z$7</f>
        <v>-229.25999999999971</v>
      </c>
      <c r="W650" s="9">
        <f>O650+$Z$7</f>
        <v>-234.7399999999997</v>
      </c>
    </row>
    <row r="651" spans="1:23" x14ac:dyDescent="0.25">
      <c r="A651" t="s">
        <v>50</v>
      </c>
      <c r="B651" t="s">
        <v>1118</v>
      </c>
      <c r="C651" t="s">
        <v>1080</v>
      </c>
      <c r="D651" s="6">
        <v>181220.0450000015</v>
      </c>
      <c r="E651" s="7">
        <f>D651+$Y$10</f>
        <v>174965.0450000015</v>
      </c>
      <c r="F651" s="8">
        <v>0</v>
      </c>
      <c r="G651" s="8">
        <v>0</v>
      </c>
      <c r="H651" s="8">
        <v>0</v>
      </c>
      <c r="I651" s="8">
        <v>0</v>
      </c>
      <c r="J651" s="8">
        <v>-28476.870470559439</v>
      </c>
      <c r="K651" s="8">
        <v>-35911.826144675579</v>
      </c>
      <c r="L651" s="8">
        <v>-28476.870470559439</v>
      </c>
      <c r="M651" s="8">
        <v>-35911.826144675579</v>
      </c>
      <c r="N651" s="8">
        <v>-219.9999999999996</v>
      </c>
      <c r="O651" s="8">
        <v>-219.9999999999996</v>
      </c>
      <c r="P651" s="8">
        <f>D651-F651/2</f>
        <v>181220.0450000015</v>
      </c>
      <c r="Q651" s="8">
        <f>D651+F651/2</f>
        <v>181220.0450000015</v>
      </c>
      <c r="R651" s="9">
        <f>J651*$AB$7+K651*$AC$7</f>
        <v>-35321.071021277996</v>
      </c>
      <c r="S651" s="9">
        <f>K651*$AB$7-J651*$AC$7+$Z$8</f>
        <v>-29206.392292651639</v>
      </c>
      <c r="T651" s="9">
        <f>L651*$AB$7+M651*$AC$7</f>
        <v>-35321.071021277996</v>
      </c>
      <c r="U651" s="9">
        <f>M651*$AB$7-L651*$AC$7+$Z$8</f>
        <v>-29206.392292651639</v>
      </c>
      <c r="V651" s="9">
        <f>N651+$Z$7</f>
        <v>-231.9999999999996</v>
      </c>
      <c r="W651" s="9">
        <f>O651+$Z$7</f>
        <v>-231.9999999999996</v>
      </c>
    </row>
    <row r="652" spans="1:23" x14ac:dyDescent="0.25">
      <c r="A652" t="s">
        <v>37</v>
      </c>
      <c r="B652" t="s">
        <v>734</v>
      </c>
      <c r="C652" t="s">
        <v>1787</v>
      </c>
      <c r="D652" s="6">
        <v>181747.54499999931</v>
      </c>
      <c r="E652" s="7">
        <f>D652+$Y$10</f>
        <v>175492.54499999931</v>
      </c>
      <c r="F652" s="8">
        <v>220</v>
      </c>
      <c r="G652" s="8">
        <v>0</v>
      </c>
      <c r="H652" s="8">
        <v>110</v>
      </c>
      <c r="I652" s="8">
        <v>110</v>
      </c>
      <c r="J652" s="8">
        <v>-28788.987866156611</v>
      </c>
      <c r="K652" s="8">
        <v>-35634.603826475912</v>
      </c>
      <c r="L652" s="8">
        <v>-28950.564879849309</v>
      </c>
      <c r="M652" s="8">
        <v>-35485.295860693281</v>
      </c>
      <c r="N652" s="8">
        <v>-222.7399999999997</v>
      </c>
      <c r="O652" s="8">
        <v>-222.7399999999997</v>
      </c>
      <c r="P652" s="8">
        <f>D652-F652/2</f>
        <v>181637.54499999931</v>
      </c>
      <c r="Q652" s="8">
        <f>D652+F652/2</f>
        <v>181857.54499999931</v>
      </c>
      <c r="R652" s="9">
        <f>J652*$AB$7+K652*$AC$7</f>
        <v>-35568.730142019333</v>
      </c>
      <c r="S652" s="9">
        <f>K652*$AB$7-J652*$AC$7+$Z$8</f>
        <v>-28870.33509178253</v>
      </c>
      <c r="T652" s="9">
        <f>L652*$AB$7+M652*$AC$7</f>
        <v>-35695.733438678159</v>
      </c>
      <c r="U652" s="9">
        <f>M652*$AB$7-L652*$AC$7+$Z$8</f>
        <v>-28690.696113167669</v>
      </c>
      <c r="V652" s="9">
        <f>N652+$Z$7</f>
        <v>-234.7399999999997</v>
      </c>
      <c r="W652" s="9">
        <f>O652+$Z$7</f>
        <v>-234.7399999999997</v>
      </c>
    </row>
    <row r="653" spans="1:23" x14ac:dyDescent="0.25">
      <c r="A653" t="s">
        <v>54</v>
      </c>
      <c r="B653" t="s">
        <v>735</v>
      </c>
      <c r="C653" t="s">
        <v>198</v>
      </c>
      <c r="D653" s="6">
        <v>182107.54499999931</v>
      </c>
      <c r="E653" s="7">
        <f>D653+$Y$10</f>
        <v>175852.54499999931</v>
      </c>
      <c r="F653" s="8">
        <v>140</v>
      </c>
      <c r="G653" s="8">
        <v>0.24</v>
      </c>
      <c r="H653" s="8">
        <v>70.000102351632648</v>
      </c>
      <c r="I653" s="8">
        <v>70.000102351632648</v>
      </c>
      <c r="J653" s="8">
        <v>-29082.764254688791</v>
      </c>
      <c r="K653" s="8">
        <v>-35363.134797780222</v>
      </c>
      <c r="L653" s="8">
        <v>-29185.784686891398</v>
      </c>
      <c r="M653" s="8">
        <v>-35268.336264614372</v>
      </c>
      <c r="N653" s="8">
        <v>-222.7399999999997</v>
      </c>
      <c r="O653" s="8">
        <v>-222.49999999999969</v>
      </c>
      <c r="P653" s="8">
        <f>D653-F653/2</f>
        <v>182037.54499999931</v>
      </c>
      <c r="Q653" s="8">
        <f>D653+F653/2</f>
        <v>182177.54499999931</v>
      </c>
      <c r="R653" s="9">
        <f>J653*$AB$7+K653*$AC$7</f>
        <v>-35799.645226853558</v>
      </c>
      <c r="S653" s="9">
        <f>K653*$AB$7-J653*$AC$7+$Z$8</f>
        <v>-28543.718767028236</v>
      </c>
      <c r="T653" s="9">
        <f>L653*$AB$7+M653*$AC$7</f>
        <v>-35880.704692121544</v>
      </c>
      <c r="U653" s="9">
        <f>M653*$AB$7-L653*$AC$7+$Z$8</f>
        <v>-28429.572657010958</v>
      </c>
      <c r="V653" s="9">
        <f>N653+$Z$7</f>
        <v>-234.7399999999997</v>
      </c>
      <c r="W653" s="9">
        <f>O653+$Z$7</f>
        <v>-234.49999999999969</v>
      </c>
    </row>
    <row r="654" spans="1:23" x14ac:dyDescent="0.25">
      <c r="A654" t="s">
        <v>37</v>
      </c>
      <c r="B654" t="s">
        <v>736</v>
      </c>
      <c r="C654" t="s">
        <v>1790</v>
      </c>
      <c r="D654" s="6">
        <v>182297.54499999931</v>
      </c>
      <c r="E654" s="7">
        <f>D654+$Y$10</f>
        <v>176042.54499999931</v>
      </c>
      <c r="F654" s="8">
        <v>220</v>
      </c>
      <c r="G654" s="8">
        <v>0</v>
      </c>
      <c r="H654" s="8">
        <v>110</v>
      </c>
      <c r="I654" s="8">
        <v>110</v>
      </c>
      <c r="J654" s="8">
        <v>-29193.157460259499</v>
      </c>
      <c r="K654" s="8">
        <v>-35261.58036253821</v>
      </c>
      <c r="L654" s="8">
        <v>-29355.35847435773</v>
      </c>
      <c r="M654" s="8">
        <v>-35112.950516862773</v>
      </c>
      <c r="N654" s="8">
        <v>-222.49999999999969</v>
      </c>
      <c r="O654" s="8">
        <v>-222.49999999999969</v>
      </c>
      <c r="P654" s="8">
        <f>D654-F654/2</f>
        <v>182187.54499999931</v>
      </c>
      <c r="Q654" s="8">
        <f>D654+F654/2</f>
        <v>182407.54499999931</v>
      </c>
      <c r="R654" s="9">
        <f>J654*$AB$7+K654*$AC$7</f>
        <v>-35886.511721678646</v>
      </c>
      <c r="S654" s="9">
        <f>K654*$AB$7-J654*$AC$7+$Z$8</f>
        <v>-28421.431501827388</v>
      </c>
      <c r="T654" s="9">
        <f>L654*$AB$7+M654*$AC$7</f>
        <v>-36014.26637193506</v>
      </c>
      <c r="U654" s="9">
        <f>M654*$AB$7-L654*$AC$7+$Z$8</f>
        <v>-28242.326087789006</v>
      </c>
      <c r="V654" s="9">
        <f>N654+$Z$7</f>
        <v>-234.49999999999969</v>
      </c>
      <c r="W654" s="9">
        <f>O654+$Z$7</f>
        <v>-234.49999999999969</v>
      </c>
    </row>
    <row r="655" spans="1:23" x14ac:dyDescent="0.25">
      <c r="A655" t="s">
        <v>54</v>
      </c>
      <c r="B655" t="s">
        <v>737</v>
      </c>
      <c r="C655" t="s">
        <v>197</v>
      </c>
      <c r="D655" s="6">
        <v>182497.54499999931</v>
      </c>
      <c r="E655" s="7">
        <f>D655+$Y$10</f>
        <v>176242.54499999931</v>
      </c>
      <c r="F655" s="8">
        <v>140</v>
      </c>
      <c r="G655" s="8">
        <v>0.24</v>
      </c>
      <c r="H655" s="8">
        <v>70.000102351632648</v>
      </c>
      <c r="I655" s="8">
        <v>70.000102351632648</v>
      </c>
      <c r="J655" s="8">
        <v>-29370.104021093932</v>
      </c>
      <c r="K655" s="8">
        <v>-35099.438712710456</v>
      </c>
      <c r="L655" s="8">
        <v>-29473.520639507431</v>
      </c>
      <c r="M655" s="8">
        <v>-35005.07254092455</v>
      </c>
      <c r="N655" s="8">
        <v>-222.49999999999969</v>
      </c>
      <c r="O655" s="8">
        <v>-222.25999999999971</v>
      </c>
      <c r="P655" s="8">
        <f>D655-F655/2</f>
        <v>182427.54499999931</v>
      </c>
      <c r="Q655" s="8">
        <f>D655+F655/2</f>
        <v>182567.54499999931</v>
      </c>
      <c r="R655" s="9">
        <f>J655*$AB$7+K655*$AC$7</f>
        <v>-36025.880431049278</v>
      </c>
      <c r="S655" s="9">
        <f>K655*$AB$7-J655*$AC$7+$Z$8</f>
        <v>-28226.043777421881</v>
      </c>
      <c r="T655" s="9">
        <f>L655*$AB$7+M655*$AC$7</f>
        <v>-36107.41731789444</v>
      </c>
      <c r="U655" s="9">
        <f>M655*$AB$7-L655*$AC$7+$Z$8</f>
        <v>-28112.238208906056</v>
      </c>
      <c r="V655" s="9">
        <f>N655+$Z$7</f>
        <v>-234.49999999999969</v>
      </c>
      <c r="W655" s="9">
        <f>O655+$Z$7</f>
        <v>-234.25999999999971</v>
      </c>
    </row>
    <row r="656" spans="1:23" x14ac:dyDescent="0.25">
      <c r="A656" t="s">
        <v>41</v>
      </c>
      <c r="B656" t="s">
        <v>738</v>
      </c>
      <c r="C656" t="s">
        <v>46</v>
      </c>
      <c r="D656" s="6">
        <v>182602.54499999931</v>
      </c>
      <c r="E656" s="7">
        <f>D656+$Y$10</f>
        <v>176347.54499999931</v>
      </c>
      <c r="F656" s="8">
        <v>25</v>
      </c>
      <c r="G656" s="8">
        <v>0</v>
      </c>
      <c r="H656" s="8">
        <v>12.5</v>
      </c>
      <c r="I656" s="8">
        <v>12.5</v>
      </c>
      <c r="J656" s="8">
        <v>-29490.172906743948</v>
      </c>
      <c r="K656" s="8">
        <v>-34989.941381157907</v>
      </c>
      <c r="L656" s="8">
        <v>-29508.675425895639</v>
      </c>
      <c r="M656" s="8">
        <v>-34973.128981417212</v>
      </c>
      <c r="N656" s="8">
        <v>-222.25999999999971</v>
      </c>
      <c r="O656" s="8">
        <v>-222.25999999999971</v>
      </c>
      <c r="P656" s="8">
        <f>D656-F656/2</f>
        <v>182590.04499999931</v>
      </c>
      <c r="Q656" s="8">
        <f>D656+F656/2</f>
        <v>182615.04499999931</v>
      </c>
      <c r="R656" s="9">
        <f>J656*$AB$7+K656*$AC$7</f>
        <v>-36120.559748127504</v>
      </c>
      <c r="S656" s="9">
        <f>K656*$AB$7-J656*$AC$7+$Z$8</f>
        <v>-28093.975500246899</v>
      </c>
      <c r="T656" s="9">
        <f>L656*$AB$7+M656*$AC$7</f>
        <v>-36135.162448386465</v>
      </c>
      <c r="U656" s="9">
        <f>M656*$AB$7-L656*$AC$7+$Z$8</f>
        <v>-28073.683601736746</v>
      </c>
      <c r="V656" s="9">
        <f>N656+$Z$7</f>
        <v>-234.25999999999971</v>
      </c>
      <c r="W656" s="9">
        <f>O656+$Z$7</f>
        <v>-234.25999999999971</v>
      </c>
    </row>
    <row r="657" spans="1:23" x14ac:dyDescent="0.25">
      <c r="A657" t="s">
        <v>37</v>
      </c>
      <c r="B657" t="s">
        <v>739</v>
      </c>
      <c r="C657" t="s">
        <v>1815</v>
      </c>
      <c r="D657" s="6">
        <v>182672.54499999931</v>
      </c>
      <c r="E657" s="7">
        <f>D657+$Y$10</f>
        <v>176417.54499999931</v>
      </c>
      <c r="F657" s="8">
        <v>115</v>
      </c>
      <c r="G657" s="8">
        <v>0</v>
      </c>
      <c r="H657" s="8">
        <v>57.499999999999993</v>
      </c>
      <c r="I657" s="8">
        <v>57.499999999999993</v>
      </c>
      <c r="J657" s="8">
        <v>-29508.675425895639</v>
      </c>
      <c r="K657" s="8">
        <v>-34973.128981417212</v>
      </c>
      <c r="L657" s="8">
        <v>-29593.787013993409</v>
      </c>
      <c r="M657" s="8">
        <v>-34895.79194260994</v>
      </c>
      <c r="N657" s="8">
        <v>-222.25999999999971</v>
      </c>
      <c r="O657" s="8">
        <v>-222.25999999999971</v>
      </c>
      <c r="P657" s="8">
        <f>D657-F657/2</f>
        <v>182615.04499999931</v>
      </c>
      <c r="Q657" s="8">
        <f>D657+F657/2</f>
        <v>182730.04499999931</v>
      </c>
      <c r="R657" s="9">
        <f>J657*$AB$7+K657*$AC$7</f>
        <v>-36135.162448386465</v>
      </c>
      <c r="S657" s="9">
        <f>K657*$AB$7-J657*$AC$7+$Z$8</f>
        <v>-28073.683601736746</v>
      </c>
      <c r="T657" s="9">
        <f>L657*$AB$7+M657*$AC$7</f>
        <v>-36202.33486957768</v>
      </c>
      <c r="U657" s="9">
        <f>M657*$AB$7-L657*$AC$7+$Z$8</f>
        <v>-27980.340868589963</v>
      </c>
      <c r="V657" s="9">
        <f>N657+$Z$7</f>
        <v>-234.25999999999971</v>
      </c>
      <c r="W657" s="9">
        <f>O657+$Z$7</f>
        <v>-234.25999999999971</v>
      </c>
    </row>
    <row r="658" spans="1:23" x14ac:dyDescent="0.25">
      <c r="A658" t="s">
        <v>37</v>
      </c>
      <c r="B658" t="s">
        <v>740</v>
      </c>
      <c r="C658" t="s">
        <v>1788</v>
      </c>
      <c r="D658" s="6">
        <v>182857.54499999931</v>
      </c>
      <c r="E658" s="7">
        <f>D658+$Y$10</f>
        <v>176602.54499999931</v>
      </c>
      <c r="F658" s="8">
        <v>220</v>
      </c>
      <c r="G658" s="8">
        <v>0</v>
      </c>
      <c r="H658" s="8">
        <v>110</v>
      </c>
      <c r="I658" s="8">
        <v>110</v>
      </c>
      <c r="J658" s="8">
        <v>-29606.738777399591</v>
      </c>
      <c r="K658" s="8">
        <v>-34884.023262791437</v>
      </c>
      <c r="L658" s="8">
        <v>-29769.56094593446</v>
      </c>
      <c r="M658" s="8">
        <v>-34736.074145073202</v>
      </c>
      <c r="N658" s="8">
        <v>-222.25999999999971</v>
      </c>
      <c r="O658" s="8">
        <v>-222.25999999999971</v>
      </c>
      <c r="P658" s="8">
        <f>D658-F658/2</f>
        <v>182747.54499999931</v>
      </c>
      <c r="Q658" s="8">
        <f>D658+F658/2</f>
        <v>182967.54499999931</v>
      </c>
      <c r="R658" s="9">
        <f>J658*$AB$7+K658*$AC$7</f>
        <v>-36212.556759758954</v>
      </c>
      <c r="S658" s="9">
        <f>K658*$AB$7-J658*$AC$7+$Z$8</f>
        <v>-27966.13653963284</v>
      </c>
      <c r="T658" s="9">
        <f>L658*$AB$7+M658*$AC$7</f>
        <v>-36341.06052203782</v>
      </c>
      <c r="U658" s="9">
        <f>M658*$AB$7-L658*$AC$7+$Z$8</f>
        <v>-27787.567832743367</v>
      </c>
      <c r="V658" s="9">
        <f>N658+$Z$7</f>
        <v>-234.25999999999971</v>
      </c>
      <c r="W658" s="9">
        <f>O658+$Z$7</f>
        <v>-234.25999999999971</v>
      </c>
    </row>
    <row r="659" spans="1:23" x14ac:dyDescent="0.25">
      <c r="A659" t="s">
        <v>37</v>
      </c>
      <c r="B659" t="s">
        <v>1742</v>
      </c>
      <c r="C659" t="s">
        <v>1701</v>
      </c>
      <c r="D659" s="6">
        <v>183385.04499999931</v>
      </c>
      <c r="E659" s="7">
        <f>D659+$Y$10</f>
        <v>177130.04499999931</v>
      </c>
      <c r="F659" s="8">
        <v>775.00000000000011</v>
      </c>
      <c r="G659" s="8">
        <v>-5.48</v>
      </c>
      <c r="H659" s="8">
        <v>387.76848365843779</v>
      </c>
      <c r="I659" s="8">
        <v>387.76848365843779</v>
      </c>
      <c r="J659" s="8">
        <v>-29791.763968916479</v>
      </c>
      <c r="K659" s="8">
        <v>-34715.899265384352</v>
      </c>
      <c r="L659" s="8">
        <v>-30339.524470893521</v>
      </c>
      <c r="M659" s="8">
        <v>-34168.138763407318</v>
      </c>
      <c r="N659" s="8">
        <v>-222.25999999999971</v>
      </c>
      <c r="O659" s="8">
        <v>-227.7399999999997</v>
      </c>
      <c r="P659" s="8">
        <f>D659-F659/2</f>
        <v>182997.54499999931</v>
      </c>
      <c r="Q659" s="8">
        <f>D659+F659/2</f>
        <v>183772.54499999931</v>
      </c>
      <c r="R659" s="9">
        <f>J659*$AB$7+K659*$AC$7</f>
        <v>-36358.583762348564</v>
      </c>
      <c r="S659" s="9">
        <f>K659*$AB$7-J659*$AC$7+$Z$8</f>
        <v>-27763.217554531169</v>
      </c>
      <c r="T659" s="9">
        <f>L659*$AB$7+M659*$AC$7</f>
        <v>-36780.48857100492</v>
      </c>
      <c r="U659" s="9">
        <f>M659*$AB$7-L659*$AC$7+$Z$8</f>
        <v>-27113.541121616352</v>
      </c>
      <c r="V659" s="9">
        <f>N659+$Z$7</f>
        <v>-234.25999999999971</v>
      </c>
      <c r="W659" s="9">
        <f>O659+$Z$7</f>
        <v>-239.7399999999997</v>
      </c>
    </row>
    <row r="660" spans="1:23" x14ac:dyDescent="0.25">
      <c r="A660" t="s">
        <v>50</v>
      </c>
      <c r="B660" t="s">
        <v>1119</v>
      </c>
      <c r="C660" t="s">
        <v>1080</v>
      </c>
      <c r="D660" s="6">
        <v>183385.04500000161</v>
      </c>
      <c r="E660" s="7">
        <f>D660+$Y$10</f>
        <v>177130.04500000161</v>
      </c>
      <c r="F660" s="8">
        <v>0</v>
      </c>
      <c r="G660" s="8">
        <v>0</v>
      </c>
      <c r="H660" s="8">
        <v>0</v>
      </c>
      <c r="I660" s="8">
        <v>0</v>
      </c>
      <c r="J660" s="8">
        <v>-30072.93117295517</v>
      </c>
      <c r="K660" s="8">
        <v>-34449.305967446227</v>
      </c>
      <c r="L660" s="8">
        <v>-30072.93117295517</v>
      </c>
      <c r="M660" s="8">
        <v>-34449.305967446227</v>
      </c>
      <c r="N660" s="8">
        <v>-224.9999999999996</v>
      </c>
      <c r="O660" s="8">
        <v>-224.9999999999996</v>
      </c>
      <c r="P660" s="8">
        <f>D660-F660/2</f>
        <v>183385.04500000161</v>
      </c>
      <c r="Q660" s="8">
        <f>D660+F660/2</f>
        <v>183385.04500000161</v>
      </c>
      <c r="R660" s="9">
        <f>J660*$AB$7+K660*$AC$7</f>
        <v>-36578.178925049047</v>
      </c>
      <c r="S660" s="9">
        <f>K660*$AB$7-J660*$AC$7+$Z$8</f>
        <v>-27443.992010987087</v>
      </c>
      <c r="T660" s="9">
        <f>L660*$AB$7+M660*$AC$7</f>
        <v>-36578.178925049047</v>
      </c>
      <c r="U660" s="9">
        <f>M660*$AB$7-L660*$AC$7+$Z$8</f>
        <v>-27443.992010987087</v>
      </c>
      <c r="V660" s="9">
        <f>N660+$Z$7</f>
        <v>-236.9999999999996</v>
      </c>
      <c r="W660" s="9">
        <f>O660+$Z$7</f>
        <v>-236.9999999999996</v>
      </c>
    </row>
    <row r="661" spans="1:23" x14ac:dyDescent="0.25">
      <c r="A661" t="s">
        <v>37</v>
      </c>
      <c r="B661" t="s">
        <v>741</v>
      </c>
      <c r="C661" t="s">
        <v>1787</v>
      </c>
      <c r="D661" s="6">
        <v>183912.54499999931</v>
      </c>
      <c r="E661" s="7">
        <f>D661+$Y$10</f>
        <v>177657.54499999931</v>
      </c>
      <c r="F661" s="8">
        <v>220</v>
      </c>
      <c r="G661" s="8">
        <v>0</v>
      </c>
      <c r="H661" s="8">
        <v>110</v>
      </c>
      <c r="I661" s="8">
        <v>110</v>
      </c>
      <c r="J661" s="8">
        <v>-30359.69935058237</v>
      </c>
      <c r="K661" s="8">
        <v>-34145.935740425302</v>
      </c>
      <c r="L661" s="8">
        <v>-30507.648468300609</v>
      </c>
      <c r="M661" s="8">
        <v>-33983.113571890441</v>
      </c>
      <c r="N661" s="8">
        <v>-227.7399999999997</v>
      </c>
      <c r="O661" s="8">
        <v>-227.7399999999997</v>
      </c>
      <c r="P661" s="8">
        <f>D661-F661/2</f>
        <v>183802.54499999931</v>
      </c>
      <c r="Q661" s="8">
        <f>D661+F661/2</f>
        <v>184022.54499999931</v>
      </c>
      <c r="R661" s="9">
        <f>J661*$AB$7+K661*$AC$7</f>
        <v>-36795.606313118209</v>
      </c>
      <c r="S661" s="9">
        <f>K661*$AB$7-J661*$AC$7+$Z$8</f>
        <v>-27087.628694609299</v>
      </c>
      <c r="T661" s="9">
        <f>L661*$AB$7+M661*$AC$7</f>
        <v>-36906.469755282291</v>
      </c>
      <c r="U661" s="9">
        <f>M661*$AB$7-L661*$AC$7+$Z$8</f>
        <v>-26897.604229890858</v>
      </c>
      <c r="V661" s="9">
        <f>N661+$Z$7</f>
        <v>-239.7399999999997</v>
      </c>
      <c r="W661" s="9">
        <f>O661+$Z$7</f>
        <v>-239.7399999999997</v>
      </c>
    </row>
    <row r="662" spans="1:23" x14ac:dyDescent="0.25">
      <c r="A662" t="s">
        <v>54</v>
      </c>
      <c r="B662" t="s">
        <v>742</v>
      </c>
      <c r="C662" t="s">
        <v>198</v>
      </c>
      <c r="D662" s="6">
        <v>184272.54499999931</v>
      </c>
      <c r="E662" s="7">
        <f>D662+$Y$10</f>
        <v>178017.54499999931</v>
      </c>
      <c r="F662" s="8">
        <v>140</v>
      </c>
      <c r="G662" s="8">
        <v>0.24</v>
      </c>
      <c r="H662" s="8">
        <v>70.000102351632648</v>
      </c>
      <c r="I662" s="8">
        <v>70.000102351632648</v>
      </c>
      <c r="J662" s="8">
        <v>-30628.697746433711</v>
      </c>
      <c r="K662" s="8">
        <v>-33849.895433998267</v>
      </c>
      <c r="L662" s="8">
        <v>-30723.06391821961</v>
      </c>
      <c r="M662" s="8">
        <v>-33746.478815584778</v>
      </c>
      <c r="N662" s="8">
        <v>-227.7399999999997</v>
      </c>
      <c r="O662" s="8">
        <v>-227.49999999999969</v>
      </c>
      <c r="P662" s="8">
        <f>D662-F662/2</f>
        <v>184202.54499999931</v>
      </c>
      <c r="Q662" s="8">
        <f>D662+F662/2</f>
        <v>184342.54499999931</v>
      </c>
      <c r="R662" s="9">
        <f>J662*$AB$7+K662*$AC$7</f>
        <v>-36997.176207961988</v>
      </c>
      <c r="S662" s="9">
        <f>K662*$AB$7-J662*$AC$7+$Z$8</f>
        <v>-26742.12966784848</v>
      </c>
      <c r="T662" s="9">
        <f>L662*$AB$7+M662*$AC$7</f>
        <v>-37067.978728491791</v>
      </c>
      <c r="U662" s="9">
        <f>M662*$AB$7-L662*$AC$7+$Z$8</f>
        <v>-26621.353120339321</v>
      </c>
      <c r="V662" s="9">
        <f>N662+$Z$7</f>
        <v>-239.7399999999997</v>
      </c>
      <c r="W662" s="9">
        <f>O662+$Z$7</f>
        <v>-239.49999999999969</v>
      </c>
    </row>
    <row r="663" spans="1:23" x14ac:dyDescent="0.25">
      <c r="A663" t="s">
        <v>37</v>
      </c>
      <c r="B663" t="s">
        <v>743</v>
      </c>
      <c r="C663" t="s">
        <v>1792</v>
      </c>
      <c r="D663" s="6">
        <v>184472.54499999931</v>
      </c>
      <c r="E663" s="7">
        <f>D663+$Y$10</f>
        <v>178217.54499999931</v>
      </c>
      <c r="F663" s="8">
        <v>220</v>
      </c>
      <c r="G663" s="8">
        <v>0</v>
      </c>
      <c r="H663" s="8">
        <v>110</v>
      </c>
      <c r="I663" s="8">
        <v>110</v>
      </c>
      <c r="J663" s="8">
        <v>-30736.57572237193</v>
      </c>
      <c r="K663" s="8">
        <v>-33731.733268848577</v>
      </c>
      <c r="L663" s="8">
        <v>-30885.205568047371</v>
      </c>
      <c r="M663" s="8">
        <v>-33569.532254750353</v>
      </c>
      <c r="N663" s="8">
        <v>-227.49999999999969</v>
      </c>
      <c r="O663" s="8">
        <v>-227.49999999999969</v>
      </c>
      <c r="P663" s="8">
        <f>D663-F663/2</f>
        <v>184362.54499999931</v>
      </c>
      <c r="Q663" s="8">
        <f>D663+F663/2</f>
        <v>184582.54499999931</v>
      </c>
      <c r="R663" s="9">
        <f>J663*$AB$7+K663*$AC$7</f>
        <v>-37078.129495751018</v>
      </c>
      <c r="S663" s="9">
        <f>K663*$AB$7-J663*$AC$7+$Z$8</f>
        <v>-26604.120537130482</v>
      </c>
      <c r="T663" s="9">
        <f>L663*$AB$7+M663*$AC$7</f>
        <v>-37189.78793560237</v>
      </c>
      <c r="U663" s="9">
        <f>M663*$AB$7-L663*$AC$7+$Z$8</f>
        <v>-26414.562121833354</v>
      </c>
      <c r="V663" s="9">
        <f>N663+$Z$7</f>
        <v>-239.49999999999969</v>
      </c>
      <c r="W663" s="9">
        <f>O663+$Z$7</f>
        <v>-239.49999999999969</v>
      </c>
    </row>
    <row r="664" spans="1:23" x14ac:dyDescent="0.25">
      <c r="A664" t="s">
        <v>54</v>
      </c>
      <c r="B664" t="s">
        <v>744</v>
      </c>
      <c r="C664" t="s">
        <v>197</v>
      </c>
      <c r="D664" s="6">
        <v>184662.5449999992</v>
      </c>
      <c r="E664" s="7">
        <f>D664+$Y$10</f>
        <v>178407.5449999992</v>
      </c>
      <c r="F664" s="8">
        <v>140</v>
      </c>
      <c r="G664" s="8">
        <v>0.24</v>
      </c>
      <c r="H664" s="8">
        <v>70.000102351632648</v>
      </c>
      <c r="I664" s="8">
        <v>70.000102351632648</v>
      </c>
      <c r="J664" s="8">
        <v>-30891.96147012353</v>
      </c>
      <c r="K664" s="8">
        <v>-33562.159481382238</v>
      </c>
      <c r="L664" s="8">
        <v>-30986.76000328939</v>
      </c>
      <c r="M664" s="8">
        <v>-33459.139049179626</v>
      </c>
      <c r="N664" s="8">
        <v>-227.49999999999969</v>
      </c>
      <c r="O664" s="8">
        <v>-227.25999999999971</v>
      </c>
      <c r="P664" s="8">
        <f>D664-F664/2</f>
        <v>184592.5449999992</v>
      </c>
      <c r="Q664" s="8">
        <f>D664+F664/2</f>
        <v>184732.5449999992</v>
      </c>
      <c r="R664" s="9">
        <f>J664*$AB$7+K664*$AC$7</f>
        <v>-37194.863319231976</v>
      </c>
      <c r="S664" s="9">
        <f>K664*$AB$7-J664*$AC$7+$Z$8</f>
        <v>-26405.945830228924</v>
      </c>
      <c r="T664" s="9">
        <f>L664*$AB$7+M664*$AC$7</f>
        <v>-37266.171124753222</v>
      </c>
      <c r="U664" s="9">
        <f>M664*$AB$7-L664*$AC$7+$Z$8</f>
        <v>-26285.466918325823</v>
      </c>
      <c r="V664" s="9">
        <f>N664+$Z$7</f>
        <v>-239.49999999999969</v>
      </c>
      <c r="W664" s="9">
        <f>O664+$Z$7</f>
        <v>-239.25999999999971</v>
      </c>
    </row>
    <row r="665" spans="1:23" x14ac:dyDescent="0.25">
      <c r="A665" t="s">
        <v>41</v>
      </c>
      <c r="B665" t="s">
        <v>745</v>
      </c>
      <c r="C665" t="s">
        <v>46</v>
      </c>
      <c r="D665" s="6">
        <v>184767.5449999992</v>
      </c>
      <c r="E665" s="7">
        <f>D665+$Y$10</f>
        <v>178512.5449999992</v>
      </c>
      <c r="F665" s="8">
        <v>25</v>
      </c>
      <c r="G665" s="8">
        <v>0</v>
      </c>
      <c r="H665" s="8">
        <v>12.5</v>
      </c>
      <c r="I665" s="8">
        <v>12.5</v>
      </c>
      <c r="J665" s="8">
        <v>-31002.03013615352</v>
      </c>
      <c r="K665" s="8">
        <v>-33442.614127324698</v>
      </c>
      <c r="L665" s="8">
        <v>-31018.996950446999</v>
      </c>
      <c r="M665" s="8">
        <v>-33424.253103041439</v>
      </c>
      <c r="N665" s="8">
        <v>-227.25999999999971</v>
      </c>
      <c r="O665" s="8">
        <v>-227.25999999999971</v>
      </c>
      <c r="P665" s="8">
        <f>D665-F665/2</f>
        <v>184755.0449999992</v>
      </c>
      <c r="Q665" s="8">
        <f>D665+F665/2</f>
        <v>184780.0449999992</v>
      </c>
      <c r="R665" s="9">
        <f>J665*$AB$7+K665*$AC$7</f>
        <v>-37277.671844133671</v>
      </c>
      <c r="S665" s="9">
        <f>K665*$AB$7-J665*$AC$7+$Z$8</f>
        <v>-26266.128266518321</v>
      </c>
      <c r="T665" s="9">
        <f>L665*$AB$7+M665*$AC$7</f>
        <v>-37290.450421223053</v>
      </c>
      <c r="U665" s="9">
        <f>M665*$AB$7-L665*$AC$7+$Z$8</f>
        <v>-26244.640875621088</v>
      </c>
      <c r="V665" s="9">
        <f>N665+$Z$7</f>
        <v>-239.25999999999971</v>
      </c>
      <c r="W665" s="9">
        <f>O665+$Z$7</f>
        <v>-239.25999999999971</v>
      </c>
    </row>
    <row r="666" spans="1:23" x14ac:dyDescent="0.25">
      <c r="A666" t="s">
        <v>37</v>
      </c>
      <c r="B666" t="s">
        <v>1825</v>
      </c>
      <c r="C666" t="s">
        <v>1815</v>
      </c>
      <c r="D666" s="6">
        <v>184837.5449999992</v>
      </c>
      <c r="E666" s="7">
        <f>D666+$Y$10</f>
        <v>178582.5449999992</v>
      </c>
      <c r="F666" s="8">
        <v>115</v>
      </c>
      <c r="G666" s="8">
        <v>0</v>
      </c>
      <c r="H666" s="8">
        <v>57.499999999999993</v>
      </c>
      <c r="I666" s="8">
        <v>57.499999999999993</v>
      </c>
      <c r="J666" s="8">
        <v>-31018.996950446999</v>
      </c>
      <c r="K666" s="8">
        <v>-33424.253103041439</v>
      </c>
      <c r="L666" s="8">
        <v>-31097.044296197018</v>
      </c>
      <c r="M666" s="8">
        <v>-33339.792391338437</v>
      </c>
      <c r="N666" s="8">
        <v>-227.25999999999971</v>
      </c>
      <c r="O666" s="8">
        <v>-227.25999999999971</v>
      </c>
      <c r="P666" s="8">
        <f>D666-F666/2</f>
        <v>184780.0449999992</v>
      </c>
      <c r="Q666" s="8">
        <f>D666+F666/2</f>
        <v>184895.0449999992</v>
      </c>
      <c r="R666" s="9">
        <f>J666*$AB$7+K666*$AC$7</f>
        <v>-37290.450421223053</v>
      </c>
      <c r="S666" s="9">
        <f>K666*$AB$7-J666*$AC$7+$Z$8</f>
        <v>-26244.640875621088</v>
      </c>
      <c r="T666" s="9">
        <f>L666*$AB$7+M666*$AC$7</f>
        <v>-37349.231875834237</v>
      </c>
      <c r="U666" s="9">
        <f>M666*$AB$7-L666*$AC$7+$Z$8</f>
        <v>-26145.798877493802</v>
      </c>
      <c r="V666" s="9">
        <f>N666+$Z$7</f>
        <v>-239.25999999999971</v>
      </c>
      <c r="W666" s="9">
        <f>O666+$Z$7</f>
        <v>-239.25999999999971</v>
      </c>
    </row>
    <row r="667" spans="1:23" x14ac:dyDescent="0.25">
      <c r="A667" t="s">
        <v>37</v>
      </c>
      <c r="B667" t="s">
        <v>746</v>
      </c>
      <c r="C667" t="s">
        <v>1791</v>
      </c>
      <c r="D667" s="6">
        <v>185022.54499999931</v>
      </c>
      <c r="E667" s="7">
        <f>D667+$Y$10</f>
        <v>178767.54499999931</v>
      </c>
      <c r="F667" s="8">
        <v>220</v>
      </c>
      <c r="G667" s="8">
        <v>0</v>
      </c>
      <c r="H667" s="8">
        <v>110</v>
      </c>
      <c r="I667" s="8">
        <v>110</v>
      </c>
      <c r="J667" s="8">
        <v>-31108.92106620246</v>
      </c>
      <c r="K667" s="8">
        <v>-33326.939674340159</v>
      </c>
      <c r="L667" s="8">
        <v>-31258.229031985091</v>
      </c>
      <c r="M667" s="8">
        <v>-33165.362660647457</v>
      </c>
      <c r="N667" s="8">
        <v>-227.25999999999971</v>
      </c>
      <c r="O667" s="8">
        <v>-227.25999999999971</v>
      </c>
      <c r="P667" s="8">
        <f>D667-F667/2</f>
        <v>184912.54499999931</v>
      </c>
      <c r="Q667" s="8">
        <f>D667+F667/2</f>
        <v>185132.54499999931</v>
      </c>
      <c r="R667" s="9">
        <f>J667*$AB$7+K667*$AC$7</f>
        <v>-37358.176879796811</v>
      </c>
      <c r="S667" s="9">
        <f>K667*$AB$7-J667*$AC$7+$Z$8</f>
        <v>-26130.75770386574</v>
      </c>
      <c r="T667" s="9">
        <f>L667*$AB$7+M667*$AC$7</f>
        <v>-37470.6283581834</v>
      </c>
      <c r="U667" s="9">
        <f>M667*$AB$7-L667*$AC$7+$Z$8</f>
        <v>-25941.668663970064</v>
      </c>
      <c r="V667" s="9">
        <f>N667+$Z$7</f>
        <v>-239.25999999999971</v>
      </c>
      <c r="W667" s="9">
        <f>O667+$Z$7</f>
        <v>-239.25999999999971</v>
      </c>
    </row>
    <row r="668" spans="1:23" x14ac:dyDescent="0.25">
      <c r="A668" t="s">
        <v>37</v>
      </c>
      <c r="B668" t="s">
        <v>1743</v>
      </c>
      <c r="C668" t="s">
        <v>1701</v>
      </c>
      <c r="D668" s="6">
        <v>185550.04499999931</v>
      </c>
      <c r="E668" s="7">
        <f>D668+$Y$10</f>
        <v>179295.04499999931</v>
      </c>
      <c r="F668" s="8">
        <v>775.00000000000011</v>
      </c>
      <c r="G668" s="8">
        <v>-5.48</v>
      </c>
      <c r="H668" s="8">
        <v>387.76848365843779</v>
      </c>
      <c r="I668" s="8">
        <v>387.76848365843779</v>
      </c>
      <c r="J668" s="8">
        <v>-31278.58920913727</v>
      </c>
      <c r="K668" s="8">
        <v>-33143.329431507547</v>
      </c>
      <c r="L668" s="8">
        <v>-31776.524843633229</v>
      </c>
      <c r="M668" s="8">
        <v>-32549.912850216318</v>
      </c>
      <c r="N668" s="8">
        <v>-227.25999999999971</v>
      </c>
      <c r="O668" s="8">
        <v>-232.7399999999997</v>
      </c>
      <c r="P668" s="8">
        <f>D668-F668/2</f>
        <v>185162.54499999931</v>
      </c>
      <c r="Q668" s="8">
        <f>D668+F668/2</f>
        <v>185937.54499999931</v>
      </c>
      <c r="R668" s="9">
        <f>J668*$AB$7+K668*$AC$7</f>
        <v>-37485.962650690664</v>
      </c>
      <c r="S668" s="9">
        <f>K668*$AB$7-J668*$AC$7+$Z$8</f>
        <v>-25915.883794893383</v>
      </c>
      <c r="T668" s="9">
        <f>L668*$AB$7+M668*$AC$7</f>
        <v>-37849.638952117202</v>
      </c>
      <c r="U668" s="9">
        <f>M668*$AB$7-L668*$AC$7+$Z$8</f>
        <v>-25231.908149981242</v>
      </c>
      <c r="V668" s="9">
        <f>N668+$Z$7</f>
        <v>-239.25999999999971</v>
      </c>
      <c r="W668" s="9">
        <f>O668+$Z$7</f>
        <v>-244.7399999999997</v>
      </c>
    </row>
    <row r="669" spans="1:23" x14ac:dyDescent="0.25">
      <c r="A669" t="s">
        <v>50</v>
      </c>
      <c r="B669" t="s">
        <v>1120</v>
      </c>
      <c r="C669" t="s">
        <v>1080</v>
      </c>
      <c r="D669" s="6">
        <v>185550.04500000161</v>
      </c>
      <c r="E669" s="7">
        <f>D669+$Y$10</f>
        <v>179295.04500000161</v>
      </c>
      <c r="F669" s="8">
        <v>0</v>
      </c>
      <c r="G669" s="8">
        <v>0</v>
      </c>
      <c r="H669" s="8">
        <v>0</v>
      </c>
      <c r="I669" s="8">
        <v>0</v>
      </c>
      <c r="J669" s="8">
        <v>-31535.45135018455</v>
      </c>
      <c r="K669" s="8">
        <v>-32853.245265050507</v>
      </c>
      <c r="L669" s="8">
        <v>-31535.45135018455</v>
      </c>
      <c r="M669" s="8">
        <v>-32853.245265050507</v>
      </c>
      <c r="N669" s="8">
        <v>-229.99999999999949</v>
      </c>
      <c r="O669" s="8">
        <v>-229.99999999999949</v>
      </c>
      <c r="P669" s="8">
        <f>D669-F669/2</f>
        <v>185550.04500000161</v>
      </c>
      <c r="Q669" s="8">
        <f>D669+F669/2</f>
        <v>185550.04500000161</v>
      </c>
      <c r="R669" s="9">
        <f>J669*$AB$7+K669*$AC$7</f>
        <v>-37676.89984814787</v>
      </c>
      <c r="S669" s="9">
        <f>K669*$AB$7-J669*$AC$7+$Z$8</f>
        <v>-25578.734021410353</v>
      </c>
      <c r="T669" s="9">
        <f>L669*$AB$7+M669*$AC$7</f>
        <v>-37676.89984814787</v>
      </c>
      <c r="U669" s="9">
        <f>M669*$AB$7-L669*$AC$7+$Z$8</f>
        <v>-25578.734021410353</v>
      </c>
      <c r="V669" s="9">
        <f>N669+$Z$7</f>
        <v>-241.99999999999949</v>
      </c>
      <c r="W669" s="9">
        <f>O669+$Z$7</f>
        <v>-241.99999999999949</v>
      </c>
    </row>
    <row r="670" spans="1:23" x14ac:dyDescent="0.25">
      <c r="A670" t="s">
        <v>37</v>
      </c>
      <c r="B670" t="s">
        <v>747</v>
      </c>
      <c r="C670" t="s">
        <v>1787</v>
      </c>
      <c r="D670" s="6">
        <v>186077.54499999931</v>
      </c>
      <c r="E670" s="7">
        <f>D670+$Y$10</f>
        <v>179822.54499999931</v>
      </c>
      <c r="F670" s="8">
        <v>220</v>
      </c>
      <c r="G670" s="8">
        <v>0</v>
      </c>
      <c r="H670" s="8">
        <v>110</v>
      </c>
      <c r="I670" s="8">
        <v>110</v>
      </c>
      <c r="J670" s="8">
        <v>-31794.687830854658</v>
      </c>
      <c r="K670" s="8">
        <v>-32526.035959815901</v>
      </c>
      <c r="L670" s="8">
        <v>-31927.883070478481</v>
      </c>
      <c r="M670" s="8">
        <v>-32350.93876354607</v>
      </c>
      <c r="N670" s="8">
        <v>-232.7399999999997</v>
      </c>
      <c r="O670" s="8">
        <v>-232.7399999999997</v>
      </c>
      <c r="P670" s="8">
        <f>D670-F670/2</f>
        <v>185967.54499999931</v>
      </c>
      <c r="Q670" s="8">
        <f>D670+F670/2</f>
        <v>186187.54499999931</v>
      </c>
      <c r="R670" s="9">
        <f>J670*$AB$7+K670*$AC$7</f>
        <v>-37862.440749835376</v>
      </c>
      <c r="S670" s="9">
        <f>K670*$AB$7-J670*$AC$7+$Z$8</f>
        <v>-25204.776729539582</v>
      </c>
      <c r="T670" s="9">
        <f>L670*$AB$7+M670*$AC$7</f>
        <v>-37956.320599768675</v>
      </c>
      <c r="U670" s="9">
        <f>M670*$AB$7-L670*$AC$7+$Z$8</f>
        <v>-25005.812979633964</v>
      </c>
      <c r="V670" s="9">
        <f>N670+$Z$7</f>
        <v>-244.7399999999997</v>
      </c>
      <c r="W670" s="9">
        <f>O670+$Z$7</f>
        <v>-244.7399999999997</v>
      </c>
    </row>
    <row r="671" spans="1:23" x14ac:dyDescent="0.25">
      <c r="A671" t="s">
        <v>54</v>
      </c>
      <c r="B671" t="s">
        <v>748</v>
      </c>
      <c r="C671" t="s">
        <v>198</v>
      </c>
      <c r="D671" s="6">
        <v>186437.5449999992</v>
      </c>
      <c r="E671" s="7">
        <f>D671+$Y$10</f>
        <v>180182.5449999992</v>
      </c>
      <c r="F671" s="8">
        <v>140</v>
      </c>
      <c r="G671" s="8">
        <v>0.24</v>
      </c>
      <c r="H671" s="8">
        <v>70.000102351632648</v>
      </c>
      <c r="I671" s="8">
        <v>70.000102351632648</v>
      </c>
      <c r="J671" s="8">
        <v>-32036.860993807059</v>
      </c>
      <c r="K671" s="8">
        <v>-32207.6774211435</v>
      </c>
      <c r="L671" s="8">
        <v>-32121.854721629119</v>
      </c>
      <c r="M671" s="8">
        <v>-32096.42978039314</v>
      </c>
      <c r="N671" s="8">
        <v>-232.7399999999997</v>
      </c>
      <c r="O671" s="8">
        <v>-232.49999999999969</v>
      </c>
      <c r="P671" s="8">
        <f>D671-F671/2</f>
        <v>186367.5449999992</v>
      </c>
      <c r="Q671" s="8">
        <f>D671+F671/2</f>
        <v>186507.5449999992</v>
      </c>
      <c r="R671" s="9">
        <f>J671*$AB$7+K671*$AC$7</f>
        <v>-38033.131386077737</v>
      </c>
      <c r="S671" s="9">
        <f>K671*$AB$7-J671*$AC$7+$Z$8</f>
        <v>-24843.024456983934</v>
      </c>
      <c r="T671" s="9">
        <f>L671*$AB$7+M671*$AC$7</f>
        <v>-38093.138111936409</v>
      </c>
      <c r="U671" s="9">
        <f>M671*$AB$7-L671*$AC$7+$Z$8</f>
        <v>-24716.536654436284</v>
      </c>
      <c r="V671" s="9">
        <f>N671+$Z$7</f>
        <v>-244.7399999999997</v>
      </c>
      <c r="W671" s="9">
        <f>O671+$Z$7</f>
        <v>-244.49999999999969</v>
      </c>
    </row>
    <row r="672" spans="1:23" x14ac:dyDescent="0.25">
      <c r="A672" t="s">
        <v>37</v>
      </c>
      <c r="B672" t="s">
        <v>749</v>
      </c>
      <c r="C672" t="s">
        <v>1792</v>
      </c>
      <c r="D672" s="6">
        <v>186637.5449999992</v>
      </c>
      <c r="E672" s="7">
        <f>D672+$Y$10</f>
        <v>180382.5449999992</v>
      </c>
      <c r="F672" s="8">
        <v>220</v>
      </c>
      <c r="G672" s="8">
        <v>0</v>
      </c>
      <c r="H672" s="8">
        <v>110</v>
      </c>
      <c r="I672" s="8">
        <v>110</v>
      </c>
      <c r="J672" s="8">
        <v>-32134.029950209289</v>
      </c>
      <c r="K672" s="8">
        <v>-32080.562713587311</v>
      </c>
      <c r="L672" s="8">
        <v>-32267.957464591211</v>
      </c>
      <c r="M672" s="8">
        <v>-31906.024978723231</v>
      </c>
      <c r="N672" s="8">
        <v>-232.49999999999969</v>
      </c>
      <c r="O672" s="8">
        <v>-232.49999999999969</v>
      </c>
      <c r="P672" s="8">
        <f>D672-F672/2</f>
        <v>186527.5449999992</v>
      </c>
      <c r="Q672" s="8">
        <f>D672+F672/2</f>
        <v>186747.5449999992</v>
      </c>
      <c r="R672" s="9">
        <f>J672*$AB$7+K672*$AC$7</f>
        <v>-38101.748333872572</v>
      </c>
      <c r="S672" s="9">
        <f>K672*$AB$7-J672*$AC$7+$Z$8</f>
        <v>-24698.484948749283</v>
      </c>
      <c r="T672" s="9">
        <f>L672*$AB$7+M672*$AC$7</f>
        <v>-38196.460775170402</v>
      </c>
      <c r="U672" s="9">
        <f>M672*$AB$7-L672*$AC$7+$Z$8</f>
        <v>-24499.916186192306</v>
      </c>
      <c r="V672" s="9">
        <f>N672+$Z$7</f>
        <v>-244.49999999999969</v>
      </c>
      <c r="W672" s="9">
        <f>O672+$Z$7</f>
        <v>-244.49999999999969</v>
      </c>
    </row>
    <row r="673" spans="1:23" x14ac:dyDescent="0.25">
      <c r="A673" t="s">
        <v>54</v>
      </c>
      <c r="B673" t="s">
        <v>750</v>
      </c>
      <c r="C673" t="s">
        <v>197</v>
      </c>
      <c r="D673" s="6">
        <v>186827.5449999992</v>
      </c>
      <c r="E673" s="7">
        <f>D673+$Y$10</f>
        <v>180572.5449999992</v>
      </c>
      <c r="F673" s="8">
        <v>140</v>
      </c>
      <c r="G673" s="8">
        <v>0.24</v>
      </c>
      <c r="H673" s="8">
        <v>70.000102351632648</v>
      </c>
      <c r="I673" s="8">
        <v>70.000102351632648</v>
      </c>
      <c r="J673" s="8">
        <v>-32274.0450788813</v>
      </c>
      <c r="K673" s="8">
        <v>-31898.091445320311</v>
      </c>
      <c r="L673" s="8">
        <v>-32359.50405272119</v>
      </c>
      <c r="M673" s="8">
        <v>-31787.200800395502</v>
      </c>
      <c r="N673" s="8">
        <v>-232.49999999999969</v>
      </c>
      <c r="O673" s="8">
        <v>-232.25999999999959</v>
      </c>
      <c r="P673" s="8">
        <f>D673-F673/2</f>
        <v>186757.5449999992</v>
      </c>
      <c r="Q673" s="8">
        <f>D673+F673/2</f>
        <v>186897.5449999992</v>
      </c>
      <c r="R673" s="9">
        <f>J673*$AB$7+K673*$AC$7</f>
        <v>-38200.765886138484</v>
      </c>
      <c r="S673" s="9">
        <f>K673*$AB$7-J673*$AC$7+$Z$8</f>
        <v>-24490.890333348798</v>
      </c>
      <c r="T673" s="9">
        <f>L673*$AB$7+M673*$AC$7</f>
        <v>-38261.301914878954</v>
      </c>
      <c r="U673" s="9">
        <f>M673*$AB$7-L673*$AC$7+$Z$8</f>
        <v>-24364.654995325171</v>
      </c>
      <c r="V673" s="9">
        <f>N673+$Z$7</f>
        <v>-244.49999999999969</v>
      </c>
      <c r="W673" s="9">
        <f>O673+$Z$7</f>
        <v>-244.25999999999959</v>
      </c>
    </row>
    <row r="674" spans="1:23" x14ac:dyDescent="0.25">
      <c r="A674" t="s">
        <v>41</v>
      </c>
      <c r="B674" t="s">
        <v>751</v>
      </c>
      <c r="C674" t="s">
        <v>46</v>
      </c>
      <c r="D674" s="6">
        <v>186932.5449999992</v>
      </c>
      <c r="E674" s="7">
        <f>D674+$Y$10</f>
        <v>180677.5449999992</v>
      </c>
      <c r="F674" s="8">
        <v>25</v>
      </c>
      <c r="G674" s="8">
        <v>0</v>
      </c>
      <c r="H674" s="8">
        <v>12.5</v>
      </c>
      <c r="I674" s="8">
        <v>12.5</v>
      </c>
      <c r="J674" s="8">
        <v>-32373.275836281489</v>
      </c>
      <c r="K674" s="8">
        <v>-31769.407881085601</v>
      </c>
      <c r="L674" s="8">
        <v>-32388.577818015139</v>
      </c>
      <c r="M674" s="8">
        <v>-31749.637970741271</v>
      </c>
      <c r="N674" s="8">
        <v>-232.25999999999959</v>
      </c>
      <c r="O674" s="8">
        <v>-232.25999999999959</v>
      </c>
      <c r="P674" s="8">
        <f>D674-F674/2</f>
        <v>186920.0449999992</v>
      </c>
      <c r="Q674" s="8">
        <f>D674+F674/2</f>
        <v>186945.0449999992</v>
      </c>
      <c r="R674" s="9">
        <f>J674*$AB$7+K674*$AC$7</f>
        <v>-38271.07339598798</v>
      </c>
      <c r="S674" s="9">
        <f>K674*$AB$7-J674*$AC$7+$Z$8</f>
        <v>-24344.387579186543</v>
      </c>
      <c r="T674" s="9">
        <f>L674*$AB$7+M674*$AC$7</f>
        <v>-38281.93059722022</v>
      </c>
      <c r="U674" s="9">
        <f>M674*$AB$7-L674*$AC$7+$Z$8</f>
        <v>-24321.868227921404</v>
      </c>
      <c r="V674" s="9">
        <f>N674+$Z$7</f>
        <v>-244.25999999999959</v>
      </c>
      <c r="W674" s="9">
        <f>O674+$Z$7</f>
        <v>-244.25999999999959</v>
      </c>
    </row>
    <row r="675" spans="1:23" x14ac:dyDescent="0.25">
      <c r="A675" t="s">
        <v>37</v>
      </c>
      <c r="B675" t="s">
        <v>1824</v>
      </c>
      <c r="C675" t="s">
        <v>1815</v>
      </c>
      <c r="D675" s="6">
        <v>187002.5449999992</v>
      </c>
      <c r="E675" s="7">
        <f>D675+$Y$10</f>
        <v>180747.5449999992</v>
      </c>
      <c r="F675" s="8">
        <v>115</v>
      </c>
      <c r="G675" s="8">
        <v>0</v>
      </c>
      <c r="H675" s="8">
        <v>57.499999999999993</v>
      </c>
      <c r="I675" s="8">
        <v>57.499999999999993</v>
      </c>
      <c r="J675" s="8">
        <v>-32388.577818015139</v>
      </c>
      <c r="K675" s="8">
        <v>-31749.637970741271</v>
      </c>
      <c r="L675" s="8">
        <v>-32458.96693398997</v>
      </c>
      <c r="M675" s="8">
        <v>-31658.696383157348</v>
      </c>
      <c r="N675" s="8">
        <v>-232.25999999999959</v>
      </c>
      <c r="O675" s="8">
        <v>-232.25999999999959</v>
      </c>
      <c r="P675" s="8">
        <f>D675-F675/2</f>
        <v>186945.0449999992</v>
      </c>
      <c r="Q675" s="8">
        <f>D675+F675/2</f>
        <v>187060.0449999992</v>
      </c>
      <c r="R675" s="9">
        <f>J675*$AB$7+K675*$AC$7</f>
        <v>-38281.93059722022</v>
      </c>
      <c r="S675" s="9">
        <f>K675*$AB$7-J675*$AC$7+$Z$8</f>
        <v>-24321.868227921404</v>
      </c>
      <c r="T675" s="9">
        <f>L675*$AB$7+M675*$AC$7</f>
        <v>-38331.873722888544</v>
      </c>
      <c r="U675" s="9">
        <f>M675*$AB$7-L675*$AC$7+$Z$8</f>
        <v>-24218.279212101777</v>
      </c>
      <c r="V675" s="9">
        <f>N675+$Z$7</f>
        <v>-244.25999999999959</v>
      </c>
      <c r="W675" s="9">
        <f>O675+$Z$7</f>
        <v>-244.25999999999959</v>
      </c>
    </row>
    <row r="676" spans="1:23" x14ac:dyDescent="0.25">
      <c r="A676" t="s">
        <v>37</v>
      </c>
      <c r="B676" t="s">
        <v>752</v>
      </c>
      <c r="C676" t="s">
        <v>1791</v>
      </c>
      <c r="D676" s="6">
        <v>187187.5449999992</v>
      </c>
      <c r="E676" s="7">
        <f>D676+$Y$10</f>
        <v>180932.5449999992</v>
      </c>
      <c r="F676" s="8">
        <v>220</v>
      </c>
      <c r="G676" s="8">
        <v>0</v>
      </c>
      <c r="H676" s="8">
        <v>110</v>
      </c>
      <c r="I676" s="8">
        <v>110</v>
      </c>
      <c r="J676" s="8">
        <v>-32469.67832120353</v>
      </c>
      <c r="K676" s="8">
        <v>-31644.857445916321</v>
      </c>
      <c r="L676" s="8">
        <v>-32604.335760459719</v>
      </c>
      <c r="M676" s="8">
        <v>-31470.88223488623</v>
      </c>
      <c r="N676" s="8">
        <v>-232.25999999999959</v>
      </c>
      <c r="O676" s="8">
        <v>-232.25999999999959</v>
      </c>
      <c r="P676" s="8">
        <f>D676-F676/2</f>
        <v>187077.5449999992</v>
      </c>
      <c r="Q676" s="8">
        <f>D676+F676/2</f>
        <v>187297.5449999992</v>
      </c>
      <c r="R676" s="9">
        <f>J676*$AB$7+K676*$AC$7</f>
        <v>-38339.473763751121</v>
      </c>
      <c r="S676" s="9">
        <f>K676*$AB$7-J676*$AC$7+$Z$8</f>
        <v>-24202.515666216183</v>
      </c>
      <c r="T676" s="9">
        <f>L676*$AB$7+M676*$AC$7</f>
        <v>-38435.017134594877</v>
      </c>
      <c r="U676" s="9">
        <f>M676*$AB$7-L676*$AC$7+$Z$8</f>
        <v>-24004.345375083001</v>
      </c>
      <c r="V676" s="9">
        <f>N676+$Z$7</f>
        <v>-244.25999999999959</v>
      </c>
      <c r="W676" s="9">
        <f>O676+$Z$7</f>
        <v>-244.25999999999959</v>
      </c>
    </row>
    <row r="677" spans="1:23" x14ac:dyDescent="0.25">
      <c r="A677" t="s">
        <v>37</v>
      </c>
      <c r="B677" t="s">
        <v>1744</v>
      </c>
      <c r="C677" t="s">
        <v>1704</v>
      </c>
      <c r="D677" s="6">
        <v>187715.0449999992</v>
      </c>
      <c r="E677" s="7">
        <f>D677+$Y$10</f>
        <v>181460.0449999992</v>
      </c>
      <c r="F677" s="8">
        <v>775.00000000000011</v>
      </c>
      <c r="G677" s="8">
        <v>-5.48</v>
      </c>
      <c r="H677" s="8">
        <v>387.76848365843779</v>
      </c>
      <c r="I677" s="8">
        <v>387.76848365843779</v>
      </c>
      <c r="J677" s="8">
        <v>-32622.698138540109</v>
      </c>
      <c r="K677" s="8">
        <v>-31447.158342473031</v>
      </c>
      <c r="L677" s="8">
        <v>-33067.019314714722</v>
      </c>
      <c r="M677" s="8">
        <v>-30812.601940365959</v>
      </c>
      <c r="N677" s="8">
        <v>-232.25999999999959</v>
      </c>
      <c r="O677" s="8">
        <v>-237.73999999999961</v>
      </c>
      <c r="P677" s="8">
        <f>D677-F677/2</f>
        <v>187327.5449999992</v>
      </c>
      <c r="Q677" s="8">
        <f>D677+F677/2</f>
        <v>188102.5449999992</v>
      </c>
      <c r="R677" s="9">
        <f>J677*$AB$7+K677*$AC$7</f>
        <v>-38448.045776073574</v>
      </c>
      <c r="S677" s="9">
        <f>K677*$AB$7-J677*$AC$7+$Z$8</f>
        <v>-23977.322153564834</v>
      </c>
      <c r="T677" s="9">
        <f>L677*$AB$7+M677*$AC$7</f>
        <v>-38750.725774022678</v>
      </c>
      <c r="U677" s="9">
        <f>M677*$AB$7-L677*$AC$7+$Z$8</f>
        <v>-23264.252764308927</v>
      </c>
      <c r="V677" s="9">
        <f>N677+$Z$7</f>
        <v>-244.25999999999959</v>
      </c>
      <c r="W677" s="9">
        <f>O677+$Z$7</f>
        <v>-249.73999999999961</v>
      </c>
    </row>
    <row r="678" spans="1:23" x14ac:dyDescent="0.25">
      <c r="A678" t="s">
        <v>50</v>
      </c>
      <c r="B678" t="s">
        <v>1121</v>
      </c>
      <c r="C678" t="s">
        <v>1080</v>
      </c>
      <c r="D678" s="6">
        <v>187715.04500000161</v>
      </c>
      <c r="E678" s="7">
        <f>D678+$Y$10</f>
        <v>181460.04500000161</v>
      </c>
      <c r="F678" s="8">
        <v>0</v>
      </c>
      <c r="G678" s="8">
        <v>0</v>
      </c>
      <c r="H678" s="8">
        <v>0</v>
      </c>
      <c r="I678" s="8">
        <v>0</v>
      </c>
      <c r="J678" s="8">
        <v>-32853.300340604983</v>
      </c>
      <c r="K678" s="8">
        <v>-31135.791023161441</v>
      </c>
      <c r="L678" s="8">
        <v>-32853.300340604983</v>
      </c>
      <c r="M678" s="8">
        <v>-31135.791023161441</v>
      </c>
      <c r="N678" s="8">
        <v>-234.99999999999949</v>
      </c>
      <c r="O678" s="8">
        <v>-234.99999999999949</v>
      </c>
      <c r="P678" s="8">
        <f>D678-F678/2</f>
        <v>187715.04500000161</v>
      </c>
      <c r="Q678" s="8">
        <f>D678+F678/2</f>
        <v>187715.04500000161</v>
      </c>
      <c r="R678" s="9">
        <f>J678*$AB$7+K678*$AC$7</f>
        <v>-38608.871860923799</v>
      </c>
      <c r="S678" s="9">
        <f>K678*$AB$7-J678*$AC$7+$Z$8</f>
        <v>-23624.814063495676</v>
      </c>
      <c r="T678" s="9">
        <f>L678*$AB$7+M678*$AC$7</f>
        <v>-38608.871860923799</v>
      </c>
      <c r="U678" s="9">
        <f>M678*$AB$7-L678*$AC$7+$Z$8</f>
        <v>-23624.814063495676</v>
      </c>
      <c r="V678" s="9">
        <f>N678+$Z$7</f>
        <v>-246.99999999999949</v>
      </c>
      <c r="W678" s="9">
        <f>O678+$Z$7</f>
        <v>-246.99999999999949</v>
      </c>
    </row>
    <row r="679" spans="1:23" x14ac:dyDescent="0.25">
      <c r="A679" t="s">
        <v>37</v>
      </c>
      <c r="B679" t="s">
        <v>753</v>
      </c>
      <c r="C679" t="s">
        <v>1787</v>
      </c>
      <c r="D679" s="6">
        <v>188242.5449999992</v>
      </c>
      <c r="E679" s="7">
        <f>D679+$Y$10</f>
        <v>181987.5449999992</v>
      </c>
      <c r="F679" s="8">
        <v>220</v>
      </c>
      <c r="G679" s="8">
        <v>0</v>
      </c>
      <c r="H679" s="8">
        <v>110</v>
      </c>
      <c r="I679" s="8">
        <v>110</v>
      </c>
      <c r="J679" s="8">
        <v>-33083.032178168869</v>
      </c>
      <c r="K679" s="8">
        <v>-30787.232900100342</v>
      </c>
      <c r="L679" s="8">
        <v>-33200.459843499251</v>
      </c>
      <c r="M679" s="8">
        <v>-30601.193271485739</v>
      </c>
      <c r="N679" s="8">
        <v>-237.73999999999961</v>
      </c>
      <c r="O679" s="8">
        <v>-237.73999999999961</v>
      </c>
      <c r="P679" s="8">
        <f>D679-F679/2</f>
        <v>188132.5449999992</v>
      </c>
      <c r="Q679" s="8">
        <f>D679+F679/2</f>
        <v>188352.5449999992</v>
      </c>
      <c r="R679" s="9">
        <f>J679*$AB$7+K679*$AC$7</f>
        <v>-38761.114197935181</v>
      </c>
      <c r="S679" s="9">
        <f>K679*$AB$7-J679*$AC$7+$Z$8</f>
        <v>-23236.108836924606</v>
      </c>
      <c r="T679" s="9">
        <f>L679*$AB$7+M679*$AC$7</f>
        <v>-38837.295973293498</v>
      </c>
      <c r="U679" s="9">
        <f>M679*$AB$7-L679*$AC$7+$Z$8</f>
        <v>-23029.720036106206</v>
      </c>
      <c r="V679" s="9">
        <f>N679+$Z$7</f>
        <v>-249.73999999999961</v>
      </c>
      <c r="W679" s="9">
        <f>O679+$Z$7</f>
        <v>-249.73999999999961</v>
      </c>
    </row>
    <row r="680" spans="1:23" x14ac:dyDescent="0.25">
      <c r="A680" t="s">
        <v>54</v>
      </c>
      <c r="B680" t="s">
        <v>754</v>
      </c>
      <c r="C680" t="s">
        <v>198</v>
      </c>
      <c r="D680" s="6">
        <v>188602.5449999992</v>
      </c>
      <c r="E680" s="7">
        <f>D680+$Y$10</f>
        <v>182347.5449999992</v>
      </c>
      <c r="F680" s="8">
        <v>140</v>
      </c>
      <c r="G680" s="8">
        <v>0.24</v>
      </c>
      <c r="H680" s="8">
        <v>70.000102351632648</v>
      </c>
      <c r="I680" s="8">
        <v>70.000102351632648</v>
      </c>
      <c r="J680" s="8">
        <v>-33296.537024224097</v>
      </c>
      <c r="K680" s="8">
        <v>-30448.97902989198</v>
      </c>
      <c r="L680" s="8">
        <v>-33371.511454492967</v>
      </c>
      <c r="M680" s="8">
        <v>-30330.747028524042</v>
      </c>
      <c r="N680" s="8">
        <v>-237.73999999999961</v>
      </c>
      <c r="O680" s="8">
        <v>-237.4999999999996</v>
      </c>
      <c r="P680" s="8">
        <f>D680-F680/2</f>
        <v>188532.5449999992</v>
      </c>
      <c r="Q680" s="8">
        <f>D680+F680/2</f>
        <v>188672.5449999992</v>
      </c>
      <c r="R680" s="9">
        <f>J680*$AB$7+K680*$AC$7</f>
        <v>-38899.626516768469</v>
      </c>
      <c r="S680" s="9">
        <f>K680*$AB$7-J680*$AC$7+$Z$8</f>
        <v>-22860.856471800245</v>
      </c>
      <c r="T680" s="9">
        <f>L680*$AB$7+M680*$AC$7</f>
        <v>-38948.380760539178</v>
      </c>
      <c r="U680" s="9">
        <f>M680*$AB$7-L680*$AC$7+$Z$8</f>
        <v>-22729.620062766939</v>
      </c>
      <c r="V680" s="9">
        <f>N680+$Z$7</f>
        <v>-249.73999999999961</v>
      </c>
      <c r="W680" s="9">
        <f>O680+$Z$7</f>
        <v>-249.4999999999996</v>
      </c>
    </row>
    <row r="681" spans="1:23" x14ac:dyDescent="0.25">
      <c r="A681" t="s">
        <v>37</v>
      </c>
      <c r="B681" t="s">
        <v>755</v>
      </c>
      <c r="C681" t="s">
        <v>1788</v>
      </c>
      <c r="D681" s="6">
        <v>188802.5449999992</v>
      </c>
      <c r="E681" s="7">
        <f>D681+$Y$10</f>
        <v>182547.5449999992</v>
      </c>
      <c r="F681" s="8">
        <v>220</v>
      </c>
      <c r="G681" s="8">
        <v>0</v>
      </c>
      <c r="H681" s="8">
        <v>110</v>
      </c>
      <c r="I681" s="8">
        <v>110</v>
      </c>
      <c r="J681" s="8">
        <v>-33382.257446659904</v>
      </c>
      <c r="K681" s="8">
        <v>-30313.879199607782</v>
      </c>
      <c r="L681" s="8">
        <v>-33500.463360496207</v>
      </c>
      <c r="M681" s="8">
        <v>-30128.333081528941</v>
      </c>
      <c r="N681" s="8">
        <v>-237.4999999999996</v>
      </c>
      <c r="O681" s="8">
        <v>-237.4999999999996</v>
      </c>
      <c r="P681" s="8">
        <f>D681-F681/2</f>
        <v>188692.5449999992</v>
      </c>
      <c r="Q681" s="8">
        <f>D681+F681/2</f>
        <v>188912.5449999992</v>
      </c>
      <c r="R681" s="9">
        <f>J681*$AB$7+K681*$AC$7</f>
        <v>-38955.384908164364</v>
      </c>
      <c r="S681" s="9">
        <f>K681*$AB$7-J681*$AC$7+$Z$8</f>
        <v>-22710.886618981971</v>
      </c>
      <c r="T681" s="9">
        <f>L681*$AB$7+M681*$AC$7</f>
        <v>-39032.430532041442</v>
      </c>
      <c r="U681" s="9">
        <f>M681*$AB$7-L681*$AC$7+$Z$8</f>
        <v>-22504.818737347316</v>
      </c>
      <c r="V681" s="9">
        <f>N681+$Z$7</f>
        <v>-249.4999999999996</v>
      </c>
      <c r="W681" s="9">
        <f>O681+$Z$7</f>
        <v>-249.4999999999996</v>
      </c>
    </row>
    <row r="682" spans="1:23" x14ac:dyDescent="0.25">
      <c r="A682" t="s">
        <v>54</v>
      </c>
      <c r="B682" t="s">
        <v>756</v>
      </c>
      <c r="C682" t="s">
        <v>199</v>
      </c>
      <c r="D682" s="6">
        <v>188997.54499999911</v>
      </c>
      <c r="E682" s="7">
        <f>D682+$Y$10</f>
        <v>182742.54499999911</v>
      </c>
      <c r="F682" s="8">
        <v>150</v>
      </c>
      <c r="G682" s="8">
        <v>0.26</v>
      </c>
      <c r="H682" s="8">
        <v>75.000128701124865</v>
      </c>
      <c r="I682" s="8">
        <v>75.000128701124865</v>
      </c>
      <c r="J682" s="8">
        <v>-33505.836356579683</v>
      </c>
      <c r="K682" s="8">
        <v>-30119.899167070809</v>
      </c>
      <c r="L682" s="8">
        <v>-33586.718059909181</v>
      </c>
      <c r="M682" s="8">
        <v>-29993.57374818654</v>
      </c>
      <c r="N682" s="8">
        <v>-237.4999999999996</v>
      </c>
      <c r="O682" s="8">
        <v>-237.23999999999961</v>
      </c>
      <c r="P682" s="8">
        <f>D682-F682/2</f>
        <v>188922.54499999911</v>
      </c>
      <c r="Q682" s="8">
        <f>D682+F682/2</f>
        <v>189072.54499999911</v>
      </c>
      <c r="R682" s="9">
        <f>J682*$AB$7+K682*$AC$7</f>
        <v>-39035.932605854046</v>
      </c>
      <c r="S682" s="9">
        <f>K682*$AB$7-J682*$AC$7+$Z$8</f>
        <v>-22495.45201545483</v>
      </c>
      <c r="T682" s="9">
        <f>L682*$AB$7+M682*$AC$7</f>
        <v>-39088.782318475569</v>
      </c>
      <c r="U682" s="9">
        <f>M682*$AB$7-L682*$AC$7+$Z$8</f>
        <v>-22355.070858366031</v>
      </c>
      <c r="V682" s="9">
        <f>N682+$Z$7</f>
        <v>-249.4999999999996</v>
      </c>
      <c r="W682" s="9">
        <f>O682+$Z$7</f>
        <v>-249.23999999999961</v>
      </c>
    </row>
    <row r="683" spans="1:23" x14ac:dyDescent="0.25">
      <c r="A683" t="s">
        <v>41</v>
      </c>
      <c r="B683" t="s">
        <v>757</v>
      </c>
      <c r="C683" t="s">
        <v>46</v>
      </c>
      <c r="D683" s="6">
        <v>189107.5449999992</v>
      </c>
      <c r="E683" s="7">
        <f>D683+$Y$10</f>
        <v>182852.5449999992</v>
      </c>
      <c r="F683" s="8">
        <v>25</v>
      </c>
      <c r="G683" s="8">
        <v>0</v>
      </c>
      <c r="H683" s="8">
        <v>12.5</v>
      </c>
      <c r="I683" s="8">
        <v>12.5</v>
      </c>
      <c r="J683" s="8">
        <v>-33598.893288082043</v>
      </c>
      <c r="K683" s="8">
        <v>-29974.652495084829</v>
      </c>
      <c r="L683" s="8">
        <v>-33612.421319385197</v>
      </c>
      <c r="M683" s="8">
        <v>-29953.628880527369</v>
      </c>
      <c r="N683" s="8">
        <v>-237.23999999999961</v>
      </c>
      <c r="O683" s="8">
        <v>-237.23999999999961</v>
      </c>
      <c r="P683" s="8">
        <f>D683-F683/2</f>
        <v>189095.0449999992</v>
      </c>
      <c r="Q683" s="8">
        <f>D683+F683/2</f>
        <v>189120.0449999992</v>
      </c>
      <c r="R683" s="9">
        <f>J683*$AB$7+K683*$AC$7</f>
        <v>-39096.757538976475</v>
      </c>
      <c r="S683" s="9">
        <f>K683*$AB$7-J683*$AC$7+$Z$8</f>
        <v>-22334.031707766204</v>
      </c>
      <c r="T683" s="9">
        <f>L683*$AB$7+M683*$AC$7</f>
        <v>-39105.618895088563</v>
      </c>
      <c r="U683" s="9">
        <f>M683*$AB$7-L683*$AC$7+$Z$8</f>
        <v>-22310.654873766398</v>
      </c>
      <c r="V683" s="9">
        <f>N683+$Z$7</f>
        <v>-249.23999999999961</v>
      </c>
      <c r="W683" s="9">
        <f>O683+$Z$7</f>
        <v>-249.23999999999961</v>
      </c>
    </row>
    <row r="684" spans="1:23" x14ac:dyDescent="0.25">
      <c r="A684" t="s">
        <v>37</v>
      </c>
      <c r="B684" t="s">
        <v>1804</v>
      </c>
      <c r="C684" t="s">
        <v>1815</v>
      </c>
      <c r="D684" s="6">
        <v>189177.5449999992</v>
      </c>
      <c r="E684" s="7">
        <f>D684+$Y$10</f>
        <v>182922.5449999992</v>
      </c>
      <c r="F684" s="8">
        <v>115</v>
      </c>
      <c r="G684" s="8">
        <v>0</v>
      </c>
      <c r="H684" s="8">
        <v>57.499999999999993</v>
      </c>
      <c r="I684" s="8">
        <v>57.499999999999993</v>
      </c>
      <c r="J684" s="8">
        <v>-33612.421319385197</v>
      </c>
      <c r="K684" s="8">
        <v>-29953.628880527369</v>
      </c>
      <c r="L684" s="8">
        <v>-33674.650263379801</v>
      </c>
      <c r="M684" s="8">
        <v>-29856.920253563079</v>
      </c>
      <c r="N684" s="8">
        <v>-237.23999999999961</v>
      </c>
      <c r="O684" s="8">
        <v>-237.23999999999961</v>
      </c>
      <c r="P684" s="8">
        <f>D684-F684/2</f>
        <v>189120.0449999992</v>
      </c>
      <c r="Q684" s="8">
        <f>D684+F684/2</f>
        <v>189235.0449999992</v>
      </c>
      <c r="R684" s="9">
        <f>J684*$AB$7+K684*$AC$7</f>
        <v>-39105.618895088563</v>
      </c>
      <c r="S684" s="9">
        <f>K684*$AB$7-J684*$AC$7+$Z$8</f>
        <v>-22310.654873766398</v>
      </c>
      <c r="T684" s="9">
        <f>L684*$AB$7+M684*$AC$7</f>
        <v>-39146.381133204275</v>
      </c>
      <c r="U684" s="9">
        <f>M684*$AB$7-L684*$AC$7+$Z$8</f>
        <v>-22203.121437367296</v>
      </c>
      <c r="V684" s="9">
        <f>N684+$Z$7</f>
        <v>-249.23999999999961</v>
      </c>
      <c r="W684" s="9">
        <f>O684+$Z$7</f>
        <v>-249.23999999999961</v>
      </c>
    </row>
    <row r="685" spans="1:23" x14ac:dyDescent="0.25">
      <c r="A685" t="s">
        <v>54</v>
      </c>
      <c r="B685" t="s">
        <v>758</v>
      </c>
      <c r="C685" t="s">
        <v>200</v>
      </c>
      <c r="D685" s="6">
        <v>189502.0449999992</v>
      </c>
      <c r="E685" s="7">
        <f>D685+$Y$10</f>
        <v>183247.0449999992</v>
      </c>
      <c r="F685" s="8">
        <v>240</v>
      </c>
      <c r="G685" s="8">
        <v>-1</v>
      </c>
      <c r="H685" s="8">
        <v>120.0030462669925</v>
      </c>
      <c r="I685" s="8">
        <v>120.0030462669925</v>
      </c>
      <c r="J685" s="8">
        <v>-33754.195087442451</v>
      </c>
      <c r="K685" s="8">
        <v>-29733.30139996525</v>
      </c>
      <c r="L685" s="8">
        <v>-33882.296369149408</v>
      </c>
      <c r="M685" s="8">
        <v>-29530.351653780959</v>
      </c>
      <c r="N685" s="8">
        <v>-237.23999999999961</v>
      </c>
      <c r="O685" s="8">
        <v>-238.23999999999961</v>
      </c>
      <c r="P685" s="8">
        <f>D685-F685/2</f>
        <v>189382.0449999992</v>
      </c>
      <c r="Q685" s="8">
        <f>D685+F685/2</f>
        <v>189622.0449999992</v>
      </c>
      <c r="R685" s="9">
        <f>J685*$AB$7+K685*$AC$7</f>
        <v>-39198.485907143469</v>
      </c>
      <c r="S685" s="9">
        <f>K685*$AB$7-J685*$AC$7+$Z$8</f>
        <v>-22065.66565344845</v>
      </c>
      <c r="T685" s="9">
        <f>L685*$AB$7+M685*$AC$7</f>
        <v>-39281.592243615843</v>
      </c>
      <c r="U685" s="9">
        <f>M685*$AB$7-L685*$AC$7+$Z$8</f>
        <v>-21840.517092073133</v>
      </c>
      <c r="V685" s="9">
        <f>N685+$Z$7</f>
        <v>-249.23999999999961</v>
      </c>
      <c r="W685" s="9">
        <f>O685+$Z$7</f>
        <v>-250.23999999999961</v>
      </c>
    </row>
    <row r="686" spans="1:23" x14ac:dyDescent="0.25">
      <c r="A686" t="s">
        <v>37</v>
      </c>
      <c r="B686" t="s">
        <v>759</v>
      </c>
      <c r="C686" t="s">
        <v>53</v>
      </c>
      <c r="D686" s="6">
        <v>189702.0449999992</v>
      </c>
      <c r="E686" s="7">
        <f>D686+$Y$10</f>
        <v>183447.0449999992</v>
      </c>
      <c r="F686" s="8">
        <v>140</v>
      </c>
      <c r="G686" s="8">
        <v>0</v>
      </c>
      <c r="H686" s="8">
        <v>70</v>
      </c>
      <c r="I686" s="8">
        <v>70</v>
      </c>
      <c r="J686" s="8">
        <v>-33887.559992450377</v>
      </c>
      <c r="K686" s="8">
        <v>-29521.849050077071</v>
      </c>
      <c r="L686" s="8">
        <v>-33961.250718664058</v>
      </c>
      <c r="M686" s="8">
        <v>-29402.812598222601</v>
      </c>
      <c r="N686" s="8">
        <v>-238.23999999999961</v>
      </c>
      <c r="O686" s="8">
        <v>-238.23999999999961</v>
      </c>
      <c r="P686" s="8">
        <f>D686-F686/2</f>
        <v>189632.0449999992</v>
      </c>
      <c r="Q686" s="8">
        <f>D686+F686/2</f>
        <v>189772.0449999992</v>
      </c>
      <c r="R686" s="9">
        <f>J686*$AB$7+K686*$AC$7</f>
        <v>-39284.973053406422</v>
      </c>
      <c r="S686" s="9">
        <f>K686*$AB$7-J686*$AC$7+$Z$8</f>
        <v>-21831.105921839855</v>
      </c>
      <c r="T686" s="9">
        <f>L686*$AB$7+M686*$AC$7</f>
        <v>-39332.304390474659</v>
      </c>
      <c r="U686" s="9">
        <f>M686*$AB$7-L686*$AC$7+$Z$8</f>
        <v>-21699.349538573864</v>
      </c>
      <c r="V686" s="9">
        <f>N686+$Z$7</f>
        <v>-250.23999999999961</v>
      </c>
      <c r="W686" s="9">
        <f>O686+$Z$7</f>
        <v>-250.23999999999961</v>
      </c>
    </row>
    <row r="687" spans="1:23" x14ac:dyDescent="0.25">
      <c r="A687" t="s">
        <v>37</v>
      </c>
      <c r="B687" t="s">
        <v>760</v>
      </c>
      <c r="C687" t="s">
        <v>58</v>
      </c>
      <c r="D687" s="6">
        <v>189903.2949999992</v>
      </c>
      <c r="E687" s="7">
        <f>D687+$Y$10</f>
        <v>183648.2949999992</v>
      </c>
      <c r="F687" s="8">
        <v>242.5</v>
      </c>
      <c r="G687" s="8">
        <v>-1.76</v>
      </c>
      <c r="H687" s="8">
        <v>121.2595395645824</v>
      </c>
      <c r="I687" s="8">
        <v>121.259530473635</v>
      </c>
      <c r="J687" s="8">
        <v>-33966.514341965027</v>
      </c>
      <c r="K687" s="8">
        <v>-29394.30999451871</v>
      </c>
      <c r="L687" s="8">
        <v>-34090.970560993643</v>
      </c>
      <c r="M687" s="8">
        <v>-29186.193979654181</v>
      </c>
      <c r="N687" s="8">
        <v>-238.23999999999961</v>
      </c>
      <c r="O687" s="8">
        <v>-239.9999999999996</v>
      </c>
      <c r="P687" s="8">
        <f>D687-F687/2</f>
        <v>189782.0449999992</v>
      </c>
      <c r="Q687" s="8">
        <f>D687+F687/2</f>
        <v>190024.5449999992</v>
      </c>
      <c r="R687" s="9">
        <f>J687*$AB$7+K687*$AC$7</f>
        <v>-39335.685200265238</v>
      </c>
      <c r="S687" s="9">
        <f>K687*$AB$7-J687*$AC$7+$Z$8</f>
        <v>-21689.938368340579</v>
      </c>
      <c r="T687" s="9">
        <f>L687*$AB$7+M687*$AC$7</f>
        <v>-39414.151999767739</v>
      </c>
      <c r="U687" s="9">
        <f>M687*$AB$7-L687*$AC$7+$Z$8</f>
        <v>-21460.494284795535</v>
      </c>
      <c r="V687" s="9">
        <f>N687+$Z$7</f>
        <v>-250.23999999999961</v>
      </c>
      <c r="W687" s="9">
        <f>O687+$Z$7</f>
        <v>-251.9999999999996</v>
      </c>
    </row>
    <row r="688" spans="1:23" x14ac:dyDescent="0.25">
      <c r="A688" t="s">
        <v>50</v>
      </c>
      <c r="B688" t="s">
        <v>761</v>
      </c>
      <c r="C688" t="s">
        <v>51</v>
      </c>
      <c r="D688" s="6">
        <v>190010.76660000169</v>
      </c>
      <c r="E688" s="7">
        <f>D688+$Y$10</f>
        <v>183755.76660000169</v>
      </c>
      <c r="F688" s="8">
        <v>0</v>
      </c>
      <c r="G688" s="8">
        <v>0</v>
      </c>
      <c r="H688" s="8">
        <v>0</v>
      </c>
      <c r="I688" s="8">
        <v>0</v>
      </c>
      <c r="J688" s="8">
        <v>-34084.070951471702</v>
      </c>
      <c r="K688" s="8">
        <v>-29198.120406060199</v>
      </c>
      <c r="L688" s="8">
        <v>-34084.070951471702</v>
      </c>
      <c r="M688" s="8">
        <v>-29198.120406060199</v>
      </c>
      <c r="N688" s="8">
        <v>-239.89999999999949</v>
      </c>
      <c r="O688" s="8">
        <v>-239.89999999999949</v>
      </c>
      <c r="P688" s="8">
        <f>D688-F688/2</f>
        <v>190010.76660000169</v>
      </c>
      <c r="Q688" s="8">
        <f>D688+F688/2</f>
        <v>190010.76660000169</v>
      </c>
      <c r="R688" s="9">
        <f>J688*$AB$7+K688*$AC$7</f>
        <v>-39409.882806747344</v>
      </c>
      <c r="S688" s="9">
        <f>K688*$AB$7-J688*$AC$7+$Z$8</f>
        <v>-21473.594599651602</v>
      </c>
      <c r="T688" s="9">
        <f>L688*$AB$7+M688*$AC$7</f>
        <v>-39409.882806747344</v>
      </c>
      <c r="U688" s="9">
        <f>M688*$AB$7-L688*$AC$7+$Z$8</f>
        <v>-21473.594599651602</v>
      </c>
      <c r="V688" s="9">
        <f>N688+$Z$7</f>
        <v>-251.89999999999949</v>
      </c>
      <c r="W688" s="9">
        <f>O688+$Z$7</f>
        <v>-251.89999999999949</v>
      </c>
    </row>
    <row r="689" spans="1:23" x14ac:dyDescent="0.25">
      <c r="A689" t="s">
        <v>37</v>
      </c>
      <c r="B689" t="s">
        <v>762</v>
      </c>
      <c r="C689" t="s">
        <v>55</v>
      </c>
      <c r="D689" s="6">
        <v>190345.0449999992</v>
      </c>
      <c r="E689" s="7">
        <f>D689+$Y$10</f>
        <v>184090.0449999992</v>
      </c>
      <c r="F689" s="8">
        <v>230</v>
      </c>
      <c r="G689" s="8">
        <v>0</v>
      </c>
      <c r="H689" s="8">
        <v>115</v>
      </c>
      <c r="I689" s="8">
        <v>115</v>
      </c>
      <c r="J689" s="8">
        <v>-34193.720560993643</v>
      </c>
      <c r="K689" s="8">
        <v>-29008.22575917649</v>
      </c>
      <c r="L689" s="8">
        <v>-34308.720560993643</v>
      </c>
      <c r="M689" s="8">
        <v>-28809.039916306079</v>
      </c>
      <c r="N689" s="8">
        <v>-239.9999999999996</v>
      </c>
      <c r="O689" s="8">
        <v>-239.9999999999996</v>
      </c>
      <c r="P689" s="8">
        <f>D689-F689/2</f>
        <v>190230.0449999992</v>
      </c>
      <c r="Q689" s="8">
        <f>D689+F689/2</f>
        <v>190460.0449999992</v>
      </c>
      <c r="R689" s="9">
        <f>J689*$AB$7+K689*$AC$7</f>
        <v>-39477.654992111798</v>
      </c>
      <c r="S689" s="9">
        <f>K689*$AB$7-J689*$AC$7+$Z$8</f>
        <v>-21265.05217069689</v>
      </c>
      <c r="T689" s="9">
        <f>L689*$AB$7+M689*$AC$7</f>
        <v>-39548.728900818038</v>
      </c>
      <c r="U689" s="9">
        <f>M689*$AB$7-L689*$AC$7+$Z$8</f>
        <v>-21046.309171949015</v>
      </c>
      <c r="V689" s="9">
        <f>N689+$Z$7</f>
        <v>-251.9999999999996</v>
      </c>
      <c r="W689" s="9">
        <f>O689+$Z$7</f>
        <v>-251.9999999999996</v>
      </c>
    </row>
    <row r="690" spans="1:23" x14ac:dyDescent="0.25">
      <c r="A690" t="s">
        <v>37</v>
      </c>
      <c r="B690" t="s">
        <v>763</v>
      </c>
      <c r="C690" t="s">
        <v>59</v>
      </c>
      <c r="D690" s="6">
        <v>190555.0449999992</v>
      </c>
      <c r="E690" s="7">
        <f>D690+$Y$10</f>
        <v>184300.0449999992</v>
      </c>
      <c r="F690" s="8">
        <v>170</v>
      </c>
      <c r="G690" s="8">
        <v>0</v>
      </c>
      <c r="H690" s="8">
        <v>85</v>
      </c>
      <c r="I690" s="8">
        <v>85</v>
      </c>
      <c r="J690" s="8">
        <v>-34313.720560993643</v>
      </c>
      <c r="K690" s="8">
        <v>-28800.379662268238</v>
      </c>
      <c r="L690" s="8">
        <v>-34398.720560993643</v>
      </c>
      <c r="M690" s="8">
        <v>-28653.155343624891</v>
      </c>
      <c r="N690" s="8">
        <v>-239.9999999999996</v>
      </c>
      <c r="O690" s="8">
        <v>-239.9999999999996</v>
      </c>
      <c r="P690" s="8">
        <f>D690-F690/2</f>
        <v>190470.0449999992</v>
      </c>
      <c r="Q690" s="8">
        <f>D690+F690/2</f>
        <v>190640.0449999992</v>
      </c>
      <c r="R690" s="9">
        <f>J690*$AB$7+K690*$AC$7</f>
        <v>-39551.819070761783</v>
      </c>
      <c r="S690" s="9">
        <f>K690*$AB$7-J690*$AC$7+$Z$8</f>
        <v>-21036.798606786069</v>
      </c>
      <c r="T690" s="9">
        <f>L690*$AB$7+M690*$AC$7</f>
        <v>-39604.351959805528</v>
      </c>
      <c r="U690" s="9">
        <f>M690*$AB$7-L690*$AC$7+$Z$8</f>
        <v>-20875.118999015896</v>
      </c>
      <c r="V690" s="9">
        <f>N690+$Z$7</f>
        <v>-251.9999999999996</v>
      </c>
      <c r="W690" s="9">
        <f>O690+$Z$7</f>
        <v>-251.9999999999996</v>
      </c>
    </row>
    <row r="691" spans="1:23" x14ac:dyDescent="0.25">
      <c r="A691" t="s">
        <v>37</v>
      </c>
      <c r="B691" t="s">
        <v>764</v>
      </c>
      <c r="C691" t="s">
        <v>55</v>
      </c>
      <c r="D691" s="6">
        <v>190765.0449999992</v>
      </c>
      <c r="E691" s="7">
        <f>D691+$Y$10</f>
        <v>184510.0449999992</v>
      </c>
      <c r="F691" s="8">
        <v>230</v>
      </c>
      <c r="G691" s="8">
        <v>0</v>
      </c>
      <c r="H691" s="8">
        <v>115</v>
      </c>
      <c r="I691" s="8">
        <v>115</v>
      </c>
      <c r="J691" s="8">
        <v>-34403.720560993643</v>
      </c>
      <c r="K691" s="8">
        <v>-28644.495089587061</v>
      </c>
      <c r="L691" s="8">
        <v>-34518.720560993643</v>
      </c>
      <c r="M691" s="8">
        <v>-28445.309246716639</v>
      </c>
      <c r="N691" s="8">
        <v>-239.9999999999996</v>
      </c>
      <c r="O691" s="8">
        <v>-239.9999999999996</v>
      </c>
      <c r="P691" s="8">
        <f>D691-F691/2</f>
        <v>190650.0449999992</v>
      </c>
      <c r="Q691" s="8">
        <f>D691+F691/2</f>
        <v>190880.0449999992</v>
      </c>
      <c r="R691" s="9">
        <f>J691*$AB$7+K691*$AC$7</f>
        <v>-39607.442129749281</v>
      </c>
      <c r="S691" s="9">
        <f>K691*$AB$7-J691*$AC$7+$Z$8</f>
        <v>-20865.608433852962</v>
      </c>
      <c r="T691" s="9">
        <f>L691*$AB$7+M691*$AC$7</f>
        <v>-39678.51603845552</v>
      </c>
      <c r="U691" s="9">
        <f>M691*$AB$7-L691*$AC$7+$Z$8</f>
        <v>-20646.865435105072</v>
      </c>
      <c r="V691" s="9">
        <f>N691+$Z$7</f>
        <v>-251.9999999999996</v>
      </c>
      <c r="W691" s="9">
        <f>O691+$Z$7</f>
        <v>-251.9999999999996</v>
      </c>
    </row>
    <row r="692" spans="1:23" x14ac:dyDescent="0.25">
      <c r="A692" t="s">
        <v>37</v>
      </c>
      <c r="B692" t="s">
        <v>765</v>
      </c>
      <c r="C692" t="s">
        <v>59</v>
      </c>
      <c r="D692" s="6">
        <v>190975.0449999992</v>
      </c>
      <c r="E692" s="7">
        <f>D692+$Y$10</f>
        <v>184720.0449999992</v>
      </c>
      <c r="F692" s="8">
        <v>170</v>
      </c>
      <c r="G692" s="8">
        <v>0</v>
      </c>
      <c r="H692" s="8">
        <v>85</v>
      </c>
      <c r="I692" s="8">
        <v>85</v>
      </c>
      <c r="J692" s="8">
        <v>-34523.720560993643</v>
      </c>
      <c r="K692" s="8">
        <v>-28436.648992678809</v>
      </c>
      <c r="L692" s="8">
        <v>-34608.720560993643</v>
      </c>
      <c r="M692" s="8">
        <v>-28289.424674035461</v>
      </c>
      <c r="N692" s="8">
        <v>-239.9999999999996</v>
      </c>
      <c r="O692" s="8">
        <v>-239.9999999999996</v>
      </c>
      <c r="P692" s="8">
        <f>D692-F692/2</f>
        <v>190890.0449999992</v>
      </c>
      <c r="Q692" s="8">
        <f>D692+F692/2</f>
        <v>191060.0449999992</v>
      </c>
      <c r="R692" s="9">
        <f>J692*$AB$7+K692*$AC$7</f>
        <v>-39681.606208399273</v>
      </c>
      <c r="S692" s="9">
        <f>K692*$AB$7-J692*$AC$7+$Z$8</f>
        <v>-20637.354869942141</v>
      </c>
      <c r="T692" s="9">
        <f>L692*$AB$7+M692*$AC$7</f>
        <v>-39734.139097443018</v>
      </c>
      <c r="U692" s="9">
        <f>M692*$AB$7-L692*$AC$7+$Z$8</f>
        <v>-20475.675262171968</v>
      </c>
      <c r="V692" s="9">
        <f>N692+$Z$7</f>
        <v>-251.9999999999996</v>
      </c>
      <c r="W692" s="9">
        <f>O692+$Z$7</f>
        <v>-251.9999999999996</v>
      </c>
    </row>
    <row r="693" spans="1:23" x14ac:dyDescent="0.25">
      <c r="A693" t="s">
        <v>37</v>
      </c>
      <c r="B693" t="s">
        <v>766</v>
      </c>
      <c r="C693" t="s">
        <v>55</v>
      </c>
      <c r="D693" s="6">
        <v>191185.04499999911</v>
      </c>
      <c r="E693" s="7">
        <f>D693+$Y$10</f>
        <v>184930.04499999911</v>
      </c>
      <c r="F693" s="8">
        <v>230</v>
      </c>
      <c r="G693" s="8">
        <v>0</v>
      </c>
      <c r="H693" s="8">
        <v>115</v>
      </c>
      <c r="I693" s="8">
        <v>115</v>
      </c>
      <c r="J693" s="8">
        <v>-34613.720560993643</v>
      </c>
      <c r="K693" s="8">
        <v>-28280.76441999762</v>
      </c>
      <c r="L693" s="8">
        <v>-34728.720560993643</v>
      </c>
      <c r="M693" s="8">
        <v>-28081.578577127209</v>
      </c>
      <c r="N693" s="8">
        <v>-239.9999999999996</v>
      </c>
      <c r="O693" s="8">
        <v>-239.9999999999996</v>
      </c>
      <c r="P693" s="8">
        <f>D693-F693/2</f>
        <v>191070.04499999911</v>
      </c>
      <c r="Q693" s="8">
        <f>D693+F693/2</f>
        <v>191300.04499999911</v>
      </c>
      <c r="R693" s="9">
        <f>J693*$AB$7+K693*$AC$7</f>
        <v>-39737.229267386763</v>
      </c>
      <c r="S693" s="9">
        <f>K693*$AB$7-J693*$AC$7+$Z$8</f>
        <v>-20466.164697009019</v>
      </c>
      <c r="T693" s="9">
        <f>L693*$AB$7+M693*$AC$7</f>
        <v>-39808.303176093003</v>
      </c>
      <c r="U693" s="9">
        <f>M693*$AB$7-L693*$AC$7+$Z$8</f>
        <v>-20247.421698261143</v>
      </c>
      <c r="V693" s="9">
        <f>N693+$Z$7</f>
        <v>-251.9999999999996</v>
      </c>
      <c r="W693" s="9">
        <f>O693+$Z$7</f>
        <v>-251.9999999999996</v>
      </c>
    </row>
    <row r="694" spans="1:23" x14ac:dyDescent="0.25">
      <c r="A694" t="s">
        <v>37</v>
      </c>
      <c r="B694" t="s">
        <v>767</v>
      </c>
      <c r="C694" t="s">
        <v>60</v>
      </c>
      <c r="D694" s="6">
        <v>191415.04499999911</v>
      </c>
      <c r="E694" s="7">
        <f>D694+$Y$10</f>
        <v>185160.04499999911</v>
      </c>
      <c r="F694" s="8">
        <v>210</v>
      </c>
      <c r="G694" s="8">
        <v>0</v>
      </c>
      <c r="H694" s="8">
        <v>105</v>
      </c>
      <c r="I694" s="8">
        <v>105</v>
      </c>
      <c r="J694" s="8">
        <v>-34733.720560993643</v>
      </c>
      <c r="K694" s="8">
        <v>-28072.918323089369</v>
      </c>
      <c r="L694" s="8">
        <v>-34838.720560993643</v>
      </c>
      <c r="M694" s="8">
        <v>-27891.052988294639</v>
      </c>
      <c r="N694" s="8">
        <v>-239.9999999999996</v>
      </c>
      <c r="O694" s="8">
        <v>-239.9999999999996</v>
      </c>
      <c r="P694" s="8">
        <f>D694-F694/2</f>
        <v>191310.04499999911</v>
      </c>
      <c r="Q694" s="8">
        <f>D694+F694/2</f>
        <v>191520.04499999911</v>
      </c>
      <c r="R694" s="9">
        <f>J694*$AB$7+K694*$AC$7</f>
        <v>-39811.393346036755</v>
      </c>
      <c r="S694" s="9">
        <f>K694*$AB$7-J694*$AC$7+$Z$8</f>
        <v>-20237.911133098198</v>
      </c>
      <c r="T694" s="9">
        <f>L694*$AB$7+M694*$AC$7</f>
        <v>-39876.286914855496</v>
      </c>
      <c r="U694" s="9">
        <f>M694*$AB$7-L694*$AC$7+$Z$8</f>
        <v>-20038.189264676217</v>
      </c>
      <c r="V694" s="9">
        <f>N694+$Z$7</f>
        <v>-251.9999999999996</v>
      </c>
      <c r="W694" s="9">
        <f>O694+$Z$7</f>
        <v>-251.9999999999996</v>
      </c>
    </row>
    <row r="695" spans="1:23" x14ac:dyDescent="0.25">
      <c r="A695" t="s">
        <v>41</v>
      </c>
      <c r="B695" t="s">
        <v>768</v>
      </c>
      <c r="C695" t="s">
        <v>46</v>
      </c>
      <c r="D695" s="6">
        <v>191555.04499999911</v>
      </c>
      <c r="E695" s="7">
        <f>D695+$Y$10</f>
        <v>185300.04499999911</v>
      </c>
      <c r="F695" s="8">
        <v>25</v>
      </c>
      <c r="G695" s="8">
        <v>0</v>
      </c>
      <c r="H695" s="8">
        <v>12.5</v>
      </c>
      <c r="I695" s="8">
        <v>12.5</v>
      </c>
      <c r="J695" s="8">
        <v>-34849.970560993643</v>
      </c>
      <c r="K695" s="8">
        <v>-27871.567416709499</v>
      </c>
      <c r="L695" s="8">
        <v>-34862.470560993643</v>
      </c>
      <c r="M695" s="8">
        <v>-27849.91678161488</v>
      </c>
      <c r="N695" s="8">
        <v>-239.9999999999996</v>
      </c>
      <c r="O695" s="8">
        <v>-239.9999999999996</v>
      </c>
      <c r="P695" s="8">
        <f>D695-F695/2</f>
        <v>191542.54499999911</v>
      </c>
      <c r="Q695" s="8">
        <f>D695+F695/2</f>
        <v>191567.54499999911</v>
      </c>
      <c r="R695" s="9">
        <f>J695*$AB$7+K695*$AC$7</f>
        <v>-39883.239797228933</v>
      </c>
      <c r="S695" s="9">
        <f>K695*$AB$7-J695*$AC$7+$Z$8</f>
        <v>-20016.790493059587</v>
      </c>
      <c r="T695" s="9">
        <f>L695*$AB$7+M695*$AC$7</f>
        <v>-39890.965222088307</v>
      </c>
      <c r="U695" s="9">
        <f>M695*$AB$7-L695*$AC$7+$Z$8</f>
        <v>-19993.014080152199</v>
      </c>
      <c r="V695" s="9">
        <f>N695+$Z$7</f>
        <v>-251.9999999999996</v>
      </c>
      <c r="W695" s="9">
        <f>O695+$Z$7</f>
        <v>-251.9999999999996</v>
      </c>
    </row>
    <row r="696" spans="1:23" x14ac:dyDescent="0.25">
      <c r="A696" t="s">
        <v>37</v>
      </c>
      <c r="B696" t="s">
        <v>769</v>
      </c>
      <c r="C696" t="s">
        <v>47</v>
      </c>
      <c r="D696" s="6">
        <v>191620.04499999911</v>
      </c>
      <c r="E696" s="7">
        <f>D696+$Y$10</f>
        <v>185365.04499999911</v>
      </c>
      <c r="F696" s="8">
        <v>105</v>
      </c>
      <c r="G696" s="8">
        <v>0</v>
      </c>
      <c r="H696" s="8">
        <v>52.500000000000007</v>
      </c>
      <c r="I696" s="8">
        <v>52.500000000000007</v>
      </c>
      <c r="J696" s="8">
        <v>-34862.470560993643</v>
      </c>
      <c r="K696" s="8">
        <v>-27849.91678161488</v>
      </c>
      <c r="L696" s="8">
        <v>-34914.970560993643</v>
      </c>
      <c r="M696" s="8">
        <v>-27758.98411421751</v>
      </c>
      <c r="N696" s="8">
        <v>-239.9999999999996</v>
      </c>
      <c r="O696" s="8">
        <v>-239.9999999999996</v>
      </c>
      <c r="P696" s="8">
        <f>D696-F696/2</f>
        <v>191567.54499999911</v>
      </c>
      <c r="Q696" s="8">
        <f>D696+F696/2</f>
        <v>191672.54499999911</v>
      </c>
      <c r="R696" s="9">
        <f>J696*$AB$7+K696*$AC$7</f>
        <v>-39890.965222088307</v>
      </c>
      <c r="S696" s="9">
        <f>K696*$AB$7-J696*$AC$7+$Z$8</f>
        <v>-19993.014080152199</v>
      </c>
      <c r="T696" s="9">
        <f>L696*$AB$7+M696*$AC$7</f>
        <v>-39923.412006497674</v>
      </c>
      <c r="U696" s="9">
        <f>M696*$AB$7-L696*$AC$7+$Z$8</f>
        <v>-19893.153145941207</v>
      </c>
      <c r="V696" s="9">
        <f>N696+$Z$7</f>
        <v>-251.9999999999996</v>
      </c>
      <c r="W696" s="9">
        <f>O696+$Z$7</f>
        <v>-251.9999999999996</v>
      </c>
    </row>
    <row r="697" spans="1:23" x14ac:dyDescent="0.25">
      <c r="A697" t="s">
        <v>37</v>
      </c>
      <c r="B697" t="s">
        <v>770</v>
      </c>
      <c r="C697" t="s">
        <v>60</v>
      </c>
      <c r="D697" s="6">
        <v>191795.04499999911</v>
      </c>
      <c r="E697" s="7">
        <f>D697+$Y$10</f>
        <v>185540.04499999911</v>
      </c>
      <c r="F697" s="8">
        <v>210</v>
      </c>
      <c r="G697" s="8">
        <v>0</v>
      </c>
      <c r="H697" s="8">
        <v>105</v>
      </c>
      <c r="I697" s="8">
        <v>105</v>
      </c>
      <c r="J697" s="8">
        <v>-34923.720560993643</v>
      </c>
      <c r="K697" s="8">
        <v>-27743.828669651281</v>
      </c>
      <c r="L697" s="8">
        <v>-35028.720560993643</v>
      </c>
      <c r="M697" s="8">
        <v>-27561.963334856551</v>
      </c>
      <c r="N697" s="8">
        <v>-239.9999999999996</v>
      </c>
      <c r="O697" s="8">
        <v>-239.9999999999996</v>
      </c>
      <c r="P697" s="8">
        <f>D697-F697/2</f>
        <v>191690.04499999911</v>
      </c>
      <c r="Q697" s="8">
        <f>D697+F697/2</f>
        <v>191900.04499999911</v>
      </c>
      <c r="R697" s="9">
        <f>J697*$AB$7+K697*$AC$7</f>
        <v>-39928.819803899234</v>
      </c>
      <c r="S697" s="9">
        <f>K697*$AB$7-J697*$AC$7+$Z$8</f>
        <v>-19876.509656906037</v>
      </c>
      <c r="T697" s="9">
        <f>L697*$AB$7+M697*$AC$7</f>
        <v>-39993.713372717975</v>
      </c>
      <c r="U697" s="9">
        <f>M697*$AB$7-L697*$AC$7+$Z$8</f>
        <v>-19676.787788484056</v>
      </c>
      <c r="V697" s="9">
        <f>N697+$Z$7</f>
        <v>-251.9999999999996</v>
      </c>
      <c r="W697" s="9">
        <f>O697+$Z$7</f>
        <v>-251.9999999999996</v>
      </c>
    </row>
    <row r="698" spans="1:23" x14ac:dyDescent="0.25">
      <c r="A698" t="s">
        <v>24</v>
      </c>
      <c r="B698" t="s">
        <v>771</v>
      </c>
      <c r="C698" t="s">
        <v>27</v>
      </c>
      <c r="D698" s="6">
        <v>192000.04499999911</v>
      </c>
      <c r="E698" s="7">
        <f>D698+$Y$10</f>
        <v>185745.04499999911</v>
      </c>
      <c r="F698" s="8">
        <v>0</v>
      </c>
      <c r="G698" s="8">
        <v>0</v>
      </c>
      <c r="H698" s="8">
        <v>0</v>
      </c>
      <c r="I698" s="8">
        <v>0</v>
      </c>
      <c r="J698" s="8">
        <v>-35078.720560993643</v>
      </c>
      <c r="K698" s="8">
        <v>-27475.360794478111</v>
      </c>
      <c r="L698" s="8">
        <v>-35078.720560993643</v>
      </c>
      <c r="M698" s="8">
        <v>-27475.360794478111</v>
      </c>
      <c r="N698" s="8">
        <v>-239.9999999999996</v>
      </c>
      <c r="O698" s="8">
        <v>-239.9999999999996</v>
      </c>
      <c r="P698" s="8">
        <f>D698-F698/2</f>
        <v>192000.04499999911</v>
      </c>
      <c r="Q698" s="8">
        <f>D698+F698/2</f>
        <v>192000.04499999911</v>
      </c>
      <c r="R698" s="9">
        <f>J698*$AB$7+K698*$AC$7</f>
        <v>-40024.615072155473</v>
      </c>
      <c r="S698" s="9">
        <f>K698*$AB$7-J698*$AC$7+$Z$8</f>
        <v>-19581.682136854546</v>
      </c>
      <c r="T698" s="9">
        <f>L698*$AB$7+M698*$AC$7</f>
        <v>-40024.615072155473</v>
      </c>
      <c r="U698" s="9">
        <f>M698*$AB$7-L698*$AC$7+$Z$8</f>
        <v>-19581.682136854546</v>
      </c>
      <c r="V698" s="9">
        <f>N698+$Z$7</f>
        <v>-251.9999999999996</v>
      </c>
      <c r="W698" s="9">
        <f>O698+$Z$7</f>
        <v>-251.9999999999996</v>
      </c>
    </row>
    <row r="699" spans="1:23" x14ac:dyDescent="0.25">
      <c r="A699" t="s">
        <v>50</v>
      </c>
      <c r="B699" t="s">
        <v>1656</v>
      </c>
      <c r="C699" t="s">
        <v>1101</v>
      </c>
      <c r="D699" s="6">
        <v>196533.0450000017</v>
      </c>
      <c r="E699" s="7">
        <f>D699+$Y$10</f>
        <v>190278.0450000017</v>
      </c>
      <c r="F699" s="8">
        <v>0</v>
      </c>
      <c r="G699" s="8">
        <v>0</v>
      </c>
      <c r="H699" s="8">
        <v>0</v>
      </c>
      <c r="I699" s="8">
        <v>0</v>
      </c>
      <c r="J699" s="8">
        <v>-37345.220560993621</v>
      </c>
      <c r="K699" s="8">
        <v>-23549.66763912344</v>
      </c>
      <c r="L699" s="8">
        <v>-37345.220560993621</v>
      </c>
      <c r="M699" s="8">
        <v>-23549.66763912344</v>
      </c>
      <c r="N699" s="8">
        <v>-239.99999999999949</v>
      </c>
      <c r="O699" s="8">
        <v>-239.99999999999949</v>
      </c>
      <c r="P699" s="8">
        <f>D699-F699/2</f>
        <v>196533.0450000017</v>
      </c>
      <c r="Q699" s="8">
        <f>D699+F699/2</f>
        <v>196533.0450000017</v>
      </c>
      <c r="R699" s="9">
        <f>J699*$AB$7+K699*$AC$7</f>
        <v>-41425.389107657124</v>
      </c>
      <c r="S699" s="9">
        <f>K699*$AB$7-J699*$AC$7+$Z$8</f>
        <v>-15270.542948488805</v>
      </c>
      <c r="T699" s="9">
        <f>L699*$AB$7+M699*$AC$7</f>
        <v>-41425.389107657124</v>
      </c>
      <c r="U699" s="9">
        <f>M699*$AB$7-L699*$AC$7+$Z$8</f>
        <v>-15270.542948488805</v>
      </c>
      <c r="V699" s="9">
        <f>N699+$Z$7</f>
        <v>-251.99999999999949</v>
      </c>
      <c r="W699" s="9">
        <f>O699+$Z$7</f>
        <v>-251.99999999999949</v>
      </c>
    </row>
    <row r="700" spans="1:23" x14ac:dyDescent="0.25">
      <c r="A700" t="s">
        <v>24</v>
      </c>
      <c r="B700" t="s">
        <v>772</v>
      </c>
      <c r="C700" t="s">
        <v>33</v>
      </c>
      <c r="D700" s="6">
        <v>198255.04499999911</v>
      </c>
      <c r="E700" s="7">
        <f>D700+$Y$10</f>
        <v>192000.04499999911</v>
      </c>
      <c r="F700" s="8">
        <v>0</v>
      </c>
      <c r="G700" s="8">
        <v>0</v>
      </c>
      <c r="H700" s="8">
        <v>0</v>
      </c>
      <c r="I700" s="8">
        <v>0</v>
      </c>
      <c r="J700" s="8">
        <v>-38206.220560993679</v>
      </c>
      <c r="K700" s="8">
        <v>-22058.37189380647</v>
      </c>
      <c r="L700" s="8">
        <v>-38206.220560993679</v>
      </c>
      <c r="M700" s="8">
        <v>-22058.37189380647</v>
      </c>
      <c r="N700" s="8">
        <v>-239.9999999999996</v>
      </c>
      <c r="O700" s="8">
        <v>-239.9999999999996</v>
      </c>
      <c r="P700" s="8">
        <f>D700-F700/2</f>
        <v>198255.04499999911</v>
      </c>
      <c r="Q700" s="8">
        <f>D700+F700/2</f>
        <v>198255.04499999911</v>
      </c>
      <c r="R700" s="9">
        <f>J700*$AB$7+K700*$AC$7</f>
        <v>-41957.516371970807</v>
      </c>
      <c r="S700" s="9">
        <f>K700*$AB$7-J700*$AC$7+$Z$8</f>
        <v>-13632.823627428374</v>
      </c>
      <c r="T700" s="9">
        <f>L700*$AB$7+M700*$AC$7</f>
        <v>-41957.516371970807</v>
      </c>
      <c r="U700" s="9">
        <f>M700*$AB$7-L700*$AC$7+$Z$8</f>
        <v>-13632.823627428374</v>
      </c>
      <c r="V700" s="9">
        <f>N700+$Z$7</f>
        <v>-251.9999999999996</v>
      </c>
      <c r="W700" s="9">
        <f>O700+$Z$7</f>
        <v>-251.9999999999996</v>
      </c>
    </row>
    <row r="701" spans="1:23" x14ac:dyDescent="0.25">
      <c r="A701" t="s">
        <v>37</v>
      </c>
      <c r="B701" t="s">
        <v>773</v>
      </c>
      <c r="C701" t="s">
        <v>49</v>
      </c>
      <c r="D701" s="6">
        <v>198645.04499999911</v>
      </c>
      <c r="E701" s="7">
        <f>D701+$Y$10</f>
        <v>192390.04499999911</v>
      </c>
      <c r="F701" s="8">
        <v>170</v>
      </c>
      <c r="G701" s="8">
        <v>0</v>
      </c>
      <c r="H701" s="8">
        <v>85</v>
      </c>
      <c r="I701" s="8">
        <v>85</v>
      </c>
      <c r="J701" s="8">
        <v>-38358.720560993679</v>
      </c>
      <c r="K701" s="8">
        <v>-21794.23414565223</v>
      </c>
      <c r="L701" s="8">
        <v>-38443.720560993679</v>
      </c>
      <c r="M701" s="8">
        <v>-21647.009827008878</v>
      </c>
      <c r="N701" s="8">
        <v>-239.9999999999996</v>
      </c>
      <c r="O701" s="8">
        <v>-239.9999999999996</v>
      </c>
      <c r="P701" s="8">
        <f>D701-F701/2</f>
        <v>198560.04499999911</v>
      </c>
      <c r="Q701" s="8">
        <f>D701+F701/2</f>
        <v>198730.04499999911</v>
      </c>
      <c r="R701" s="9">
        <f>J701*$AB$7+K701*$AC$7</f>
        <v>-42051.76655525517</v>
      </c>
      <c r="S701" s="9">
        <f>K701*$AB$7-J701*$AC$7+$Z$8</f>
        <v>-13342.751389958365</v>
      </c>
      <c r="T701" s="9">
        <f>L701*$AB$7+M701*$AC$7</f>
        <v>-42104.299444298907</v>
      </c>
      <c r="U701" s="9">
        <f>M701*$AB$7-L701*$AC$7+$Z$8</f>
        <v>-13181.071782188194</v>
      </c>
      <c r="V701" s="9">
        <f>N701+$Z$7</f>
        <v>-251.9999999999996</v>
      </c>
      <c r="W701" s="9">
        <f>O701+$Z$7</f>
        <v>-251.9999999999996</v>
      </c>
    </row>
    <row r="702" spans="1:23" x14ac:dyDescent="0.25">
      <c r="A702" t="s">
        <v>37</v>
      </c>
      <c r="B702" t="s">
        <v>774</v>
      </c>
      <c r="C702" t="s">
        <v>45</v>
      </c>
      <c r="D702" s="6">
        <v>199035.04499999911</v>
      </c>
      <c r="E702" s="7">
        <f>D702+$Y$10</f>
        <v>192780.04499999911</v>
      </c>
      <c r="F702" s="8">
        <v>210</v>
      </c>
      <c r="G702" s="8">
        <v>0</v>
      </c>
      <c r="H702" s="8">
        <v>105</v>
      </c>
      <c r="I702" s="8">
        <v>105</v>
      </c>
      <c r="J702" s="8">
        <v>-38543.720560993679</v>
      </c>
      <c r="K702" s="8">
        <v>-21473.80474625199</v>
      </c>
      <c r="L702" s="8">
        <v>-38648.720560993679</v>
      </c>
      <c r="M702" s="8">
        <v>-21291.939411457261</v>
      </c>
      <c r="N702" s="8">
        <v>-239.9999999999996</v>
      </c>
      <c r="O702" s="8">
        <v>-239.9999999999996</v>
      </c>
      <c r="P702" s="8">
        <f>D702-F702/2</f>
        <v>198930.04499999911</v>
      </c>
      <c r="Q702" s="8">
        <f>D702+F702/2</f>
        <v>199140.04499999911</v>
      </c>
      <c r="R702" s="9">
        <f>J702*$AB$7+K702*$AC$7</f>
        <v>-42166.102843173896</v>
      </c>
      <c r="S702" s="9">
        <f>K702*$AB$7-J702*$AC$7+$Z$8</f>
        <v>-12990.86047892916</v>
      </c>
      <c r="T702" s="9">
        <f>L702*$AB$7+M702*$AC$7</f>
        <v>-42230.996411992637</v>
      </c>
      <c r="U702" s="9">
        <f>M702*$AB$7-L702*$AC$7+$Z$8</f>
        <v>-12791.138610507183</v>
      </c>
      <c r="V702" s="9">
        <f>N702+$Z$7</f>
        <v>-251.9999999999996</v>
      </c>
      <c r="W702" s="9">
        <f>O702+$Z$7</f>
        <v>-251.9999999999996</v>
      </c>
    </row>
    <row r="703" spans="1:23" x14ac:dyDescent="0.25">
      <c r="A703" t="s">
        <v>41</v>
      </c>
      <c r="B703" t="s">
        <v>775</v>
      </c>
      <c r="C703" t="s">
        <v>46</v>
      </c>
      <c r="D703" s="6">
        <v>199205.04499999911</v>
      </c>
      <c r="E703" s="7">
        <f>D703+$Y$10</f>
        <v>192950.04499999911</v>
      </c>
      <c r="F703" s="8">
        <v>25</v>
      </c>
      <c r="G703" s="8">
        <v>0</v>
      </c>
      <c r="H703" s="8">
        <v>12.5</v>
      </c>
      <c r="I703" s="8">
        <v>12.5</v>
      </c>
      <c r="J703" s="8">
        <v>-38674.970560993679</v>
      </c>
      <c r="K703" s="8">
        <v>-21246.473077758568</v>
      </c>
      <c r="L703" s="8">
        <v>-38687.470560993679</v>
      </c>
      <c r="M703" s="8">
        <v>-21224.822442663961</v>
      </c>
      <c r="N703" s="8">
        <v>-239.9999999999996</v>
      </c>
      <c r="O703" s="8">
        <v>-239.9999999999996</v>
      </c>
      <c r="P703" s="8">
        <f>D703-F703/2</f>
        <v>199192.54499999911</v>
      </c>
      <c r="Q703" s="8">
        <f>D703+F703/2</f>
        <v>199217.54499999911</v>
      </c>
      <c r="R703" s="9">
        <f>J703*$AB$7+K703*$AC$7</f>
        <v>-42247.219804197324</v>
      </c>
      <c r="S703" s="9">
        <f>K703*$AB$7-J703*$AC$7+$Z$8</f>
        <v>-12741.208143401676</v>
      </c>
      <c r="T703" s="9">
        <f>L703*$AB$7+M703*$AC$7</f>
        <v>-42254.945229056699</v>
      </c>
      <c r="U703" s="9">
        <f>M703*$AB$7-L703*$AC$7+$Z$8</f>
        <v>-12717.431730494302</v>
      </c>
      <c r="V703" s="9">
        <f>N703+$Z$7</f>
        <v>-251.9999999999996</v>
      </c>
      <c r="W703" s="9">
        <f>O703+$Z$7</f>
        <v>-251.9999999999996</v>
      </c>
    </row>
    <row r="704" spans="1:23" x14ac:dyDescent="0.25">
      <c r="A704" t="s">
        <v>37</v>
      </c>
      <c r="B704" t="s">
        <v>776</v>
      </c>
      <c r="C704" t="s">
        <v>47</v>
      </c>
      <c r="D704" s="6">
        <v>199270.04499999911</v>
      </c>
      <c r="E704" s="7">
        <f>D704+$Y$10</f>
        <v>193015.04499999911</v>
      </c>
      <c r="F704" s="8">
        <v>105</v>
      </c>
      <c r="G704" s="8">
        <v>0</v>
      </c>
      <c r="H704" s="8">
        <v>52.500000000000007</v>
      </c>
      <c r="I704" s="8">
        <v>52.500000000000007</v>
      </c>
      <c r="J704" s="8">
        <v>-38687.470560993679</v>
      </c>
      <c r="K704" s="8">
        <v>-21224.822442663961</v>
      </c>
      <c r="L704" s="8">
        <v>-38739.970560993679</v>
      </c>
      <c r="M704" s="8">
        <v>-21133.889775266602</v>
      </c>
      <c r="N704" s="8">
        <v>-239.9999999999996</v>
      </c>
      <c r="O704" s="8">
        <v>-239.9999999999996</v>
      </c>
      <c r="P704" s="8">
        <f>D704-F704/2</f>
        <v>199217.54499999911</v>
      </c>
      <c r="Q704" s="8">
        <f>D704+F704/2</f>
        <v>199322.54499999911</v>
      </c>
      <c r="R704" s="9">
        <f>J704*$AB$7+K704*$AC$7</f>
        <v>-42254.945229056699</v>
      </c>
      <c r="S704" s="9">
        <f>K704*$AB$7-J704*$AC$7+$Z$8</f>
        <v>-12717.431730494302</v>
      </c>
      <c r="T704" s="9">
        <f>L704*$AB$7+M704*$AC$7</f>
        <v>-42287.392013466066</v>
      </c>
      <c r="U704" s="9">
        <f>M704*$AB$7-L704*$AC$7+$Z$8</f>
        <v>-12617.570796283318</v>
      </c>
      <c r="V704" s="9">
        <f>N704+$Z$7</f>
        <v>-251.9999999999996</v>
      </c>
      <c r="W704" s="9">
        <f>O704+$Z$7</f>
        <v>-251.9999999999996</v>
      </c>
    </row>
    <row r="705" spans="1:23" x14ac:dyDescent="0.25">
      <c r="A705" t="s">
        <v>37</v>
      </c>
      <c r="B705" t="s">
        <v>777</v>
      </c>
      <c r="C705" t="s">
        <v>49</v>
      </c>
      <c r="D705" s="6">
        <v>199425.04499999911</v>
      </c>
      <c r="E705" s="7">
        <f>D705+$Y$10</f>
        <v>193170.04499999911</v>
      </c>
      <c r="F705" s="8">
        <v>170</v>
      </c>
      <c r="G705" s="8">
        <v>0</v>
      </c>
      <c r="H705" s="8">
        <v>85</v>
      </c>
      <c r="I705" s="8">
        <v>85</v>
      </c>
      <c r="J705" s="8">
        <v>-38748.720560993679</v>
      </c>
      <c r="K705" s="8">
        <v>-21118.734330700379</v>
      </c>
      <c r="L705" s="8">
        <v>-38833.720560993679</v>
      </c>
      <c r="M705" s="8">
        <v>-20971.510012057021</v>
      </c>
      <c r="N705" s="8">
        <v>-239.9999999999996</v>
      </c>
      <c r="O705" s="8">
        <v>-239.9999999999996</v>
      </c>
      <c r="P705" s="8">
        <f>D705-F705/2</f>
        <v>199340.04499999911</v>
      </c>
      <c r="Q705" s="8">
        <f>D705+F705/2</f>
        <v>199510.04499999911</v>
      </c>
      <c r="R705" s="9">
        <f>J705*$AB$7+K705*$AC$7</f>
        <v>-42292.799810867633</v>
      </c>
      <c r="S705" s="9">
        <f>K705*$AB$7-J705*$AC$7+$Z$8</f>
        <v>-12600.927307248157</v>
      </c>
      <c r="T705" s="9">
        <f>L705*$AB$7+M705*$AC$7</f>
        <v>-42345.332699911371</v>
      </c>
      <c r="U705" s="9">
        <f>M705*$AB$7-L705*$AC$7+$Z$8</f>
        <v>-12439.247699477979</v>
      </c>
      <c r="V705" s="9">
        <f>N705+$Z$7</f>
        <v>-251.9999999999996</v>
      </c>
      <c r="W705" s="9">
        <f>O705+$Z$7</f>
        <v>-251.9999999999996</v>
      </c>
    </row>
    <row r="706" spans="1:23" x14ac:dyDescent="0.25">
      <c r="A706" t="s">
        <v>50</v>
      </c>
      <c r="B706" t="s">
        <v>1122</v>
      </c>
      <c r="C706" t="s">
        <v>1101</v>
      </c>
      <c r="D706" s="6">
        <v>202010.0450000017</v>
      </c>
      <c r="E706" s="7">
        <f>D706+$Y$10</f>
        <v>195755.0450000017</v>
      </c>
      <c r="F706" s="8">
        <v>0</v>
      </c>
      <c r="G706" s="8">
        <v>0</v>
      </c>
      <c r="H706" s="8">
        <v>0</v>
      </c>
      <c r="I706" s="8">
        <v>0</v>
      </c>
      <c r="J706" s="8">
        <v>-40083.720560993657</v>
      </c>
      <c r="K706" s="8">
        <v>-18806.446502596111</v>
      </c>
      <c r="L706" s="8">
        <v>-40083.720560993657</v>
      </c>
      <c r="M706" s="8">
        <v>-18806.446502596111</v>
      </c>
      <c r="N706" s="8">
        <v>-239.99999999999949</v>
      </c>
      <c r="O706" s="8">
        <v>-239.99999999999949</v>
      </c>
      <c r="P706" s="8">
        <f>D706-F706/2</f>
        <v>202010.0450000017</v>
      </c>
      <c r="Q706" s="8">
        <f>D706+F706/2</f>
        <v>202010.0450000017</v>
      </c>
      <c r="R706" s="9">
        <f>J706*$AB$7+K706*$AC$7</f>
        <v>-43117.875185848752</v>
      </c>
      <c r="S706" s="9">
        <f>K706*$AB$7-J706*$AC$7+$Z$8</f>
        <v>-10061.606408740281</v>
      </c>
      <c r="T706" s="9">
        <f>L706*$AB$7+M706*$AC$7</f>
        <v>-43117.875185848752</v>
      </c>
      <c r="U706" s="9">
        <f>M706*$AB$7-L706*$AC$7+$Z$8</f>
        <v>-10061.606408740281</v>
      </c>
      <c r="V706" s="9">
        <f>N706+$Z$7</f>
        <v>-251.99999999999949</v>
      </c>
      <c r="W706" s="9">
        <f>O706+$Z$7</f>
        <v>-251.99999999999949</v>
      </c>
    </row>
    <row r="707" spans="1:23" x14ac:dyDescent="0.25">
      <c r="A707" t="s">
        <v>24</v>
      </c>
      <c r="B707" t="s">
        <v>778</v>
      </c>
      <c r="C707" t="s">
        <v>44</v>
      </c>
      <c r="D707" s="6">
        <v>204510.04499999911</v>
      </c>
      <c r="E707" s="7">
        <f>D707+$Y$10</f>
        <v>198255.04499999911</v>
      </c>
      <c r="F707" s="8">
        <v>0</v>
      </c>
      <c r="G707" s="8">
        <v>0</v>
      </c>
      <c r="H707" s="8">
        <v>0</v>
      </c>
      <c r="I707" s="8">
        <v>0</v>
      </c>
      <c r="J707" s="8">
        <v>-41333.720560993686</v>
      </c>
      <c r="K707" s="8">
        <v>-16641.382993134841</v>
      </c>
      <c r="L707" s="8">
        <v>-41333.720560993686</v>
      </c>
      <c r="M707" s="8">
        <v>-16641.382993134841</v>
      </c>
      <c r="N707" s="8">
        <v>-239.9999999999996</v>
      </c>
      <c r="O707" s="8">
        <v>-239.9999999999996</v>
      </c>
      <c r="P707" s="8">
        <f>D707-F707/2</f>
        <v>204510.04499999911</v>
      </c>
      <c r="Q707" s="8">
        <f>D707+F707/2</f>
        <v>204510.04499999911</v>
      </c>
      <c r="R707" s="9">
        <f>J707*$AB$7+K707*$AC$7</f>
        <v>-43890.417671786119</v>
      </c>
      <c r="S707" s="9">
        <f>K707*$AB$7-J707*$AC$7+$Z$8</f>
        <v>-7683.9651180022211</v>
      </c>
      <c r="T707" s="9">
        <f>L707*$AB$7+M707*$AC$7</f>
        <v>-43890.417671786119</v>
      </c>
      <c r="U707" s="9">
        <f>M707*$AB$7-L707*$AC$7+$Z$8</f>
        <v>-7683.9651180022211</v>
      </c>
      <c r="V707" s="9">
        <f>N707+$Z$7</f>
        <v>-251.9999999999996</v>
      </c>
      <c r="W707" s="9">
        <f>O707+$Z$7</f>
        <v>-251.9999999999996</v>
      </c>
    </row>
    <row r="708" spans="1:23" x14ac:dyDescent="0.25">
      <c r="A708" t="s">
        <v>37</v>
      </c>
      <c r="B708" t="s">
        <v>779</v>
      </c>
      <c r="C708" t="s">
        <v>45</v>
      </c>
      <c r="D708" s="6">
        <v>204715.04499999911</v>
      </c>
      <c r="E708" s="7">
        <f>D708+$Y$10</f>
        <v>198460.04499999911</v>
      </c>
      <c r="F708" s="8">
        <v>210</v>
      </c>
      <c r="G708" s="8">
        <v>0</v>
      </c>
      <c r="H708" s="8">
        <v>105</v>
      </c>
      <c r="I708" s="8">
        <v>105</v>
      </c>
      <c r="J708" s="8">
        <v>-41383.720560993686</v>
      </c>
      <c r="K708" s="8">
        <v>-16554.780452756389</v>
      </c>
      <c r="L708" s="8">
        <v>-41488.720560993686</v>
      </c>
      <c r="M708" s="8">
        <v>-16372.91511796166</v>
      </c>
      <c r="N708" s="8">
        <v>-239.9999999999996</v>
      </c>
      <c r="O708" s="8">
        <v>-239.9999999999996</v>
      </c>
      <c r="P708" s="8">
        <f>D708-F708/2</f>
        <v>204610.04499999911</v>
      </c>
      <c r="Q708" s="8">
        <f>D708+F708/2</f>
        <v>204820.04499999911</v>
      </c>
      <c r="R708" s="9">
        <f>J708*$AB$7+K708*$AC$7</f>
        <v>-43921.31937122361</v>
      </c>
      <c r="S708" s="9">
        <f>K708*$AB$7-J708*$AC$7+$Z$8</f>
        <v>-7588.8594663726999</v>
      </c>
      <c r="T708" s="9">
        <f>L708*$AB$7+M708*$AC$7</f>
        <v>-43986.212940042351</v>
      </c>
      <c r="U708" s="9">
        <f>M708*$AB$7-L708*$AC$7+$Z$8</f>
        <v>-7389.1375979507193</v>
      </c>
      <c r="V708" s="9">
        <f>N708+$Z$7</f>
        <v>-251.9999999999996</v>
      </c>
      <c r="W708" s="9">
        <f>O708+$Z$7</f>
        <v>-251.9999999999996</v>
      </c>
    </row>
    <row r="709" spans="1:23" x14ac:dyDescent="0.25">
      <c r="A709" t="s">
        <v>41</v>
      </c>
      <c r="B709" t="s">
        <v>780</v>
      </c>
      <c r="C709" t="s">
        <v>46</v>
      </c>
      <c r="D709" s="6">
        <v>204855.04499999911</v>
      </c>
      <c r="E709" s="7">
        <f>D709+$Y$10</f>
        <v>198600.04499999911</v>
      </c>
      <c r="F709" s="8">
        <v>25</v>
      </c>
      <c r="G709" s="8">
        <v>0</v>
      </c>
      <c r="H709" s="8">
        <v>12.5</v>
      </c>
      <c r="I709" s="8">
        <v>12.5</v>
      </c>
      <c r="J709" s="8">
        <v>-41499.970560993686</v>
      </c>
      <c r="K709" s="8">
        <v>-16353.42954637651</v>
      </c>
      <c r="L709" s="8">
        <v>-41512.470560993686</v>
      </c>
      <c r="M709" s="8">
        <v>-16331.778911281899</v>
      </c>
      <c r="N709" s="8">
        <v>-239.9999999999996</v>
      </c>
      <c r="O709" s="8">
        <v>-239.9999999999996</v>
      </c>
      <c r="P709" s="8">
        <f>D709-F709/2</f>
        <v>204842.54499999911</v>
      </c>
      <c r="Q709" s="8">
        <f>D709+F709/2</f>
        <v>204867.54499999911</v>
      </c>
      <c r="R709" s="9">
        <f>J709*$AB$7+K709*$AC$7</f>
        <v>-43993.165822415787</v>
      </c>
      <c r="S709" s="9">
        <f>K709*$AB$7-J709*$AC$7+$Z$8</f>
        <v>-7367.7388263340781</v>
      </c>
      <c r="T709" s="9">
        <f>L709*$AB$7+M709*$AC$7</f>
        <v>-44000.891247275162</v>
      </c>
      <c r="U709" s="9">
        <f>M709*$AB$7-L709*$AC$7+$Z$8</f>
        <v>-7343.9624134266978</v>
      </c>
      <c r="V709" s="9">
        <f>N709+$Z$7</f>
        <v>-251.9999999999996</v>
      </c>
      <c r="W709" s="9">
        <f>O709+$Z$7</f>
        <v>-251.9999999999996</v>
      </c>
    </row>
    <row r="710" spans="1:23" x14ac:dyDescent="0.25">
      <c r="A710" t="s">
        <v>37</v>
      </c>
      <c r="B710" t="s">
        <v>781</v>
      </c>
      <c r="C710" t="s">
        <v>47</v>
      </c>
      <c r="D710" s="6">
        <v>204920.04499999911</v>
      </c>
      <c r="E710" s="7">
        <f>D710+$Y$10</f>
        <v>198665.04499999911</v>
      </c>
      <c r="F710" s="8">
        <v>105</v>
      </c>
      <c r="G710" s="8">
        <v>0</v>
      </c>
      <c r="H710" s="8">
        <v>52.500000000000007</v>
      </c>
      <c r="I710" s="8">
        <v>52.500000000000007</v>
      </c>
      <c r="J710" s="8">
        <v>-41512.470560993686</v>
      </c>
      <c r="K710" s="8">
        <v>-16331.778911281899</v>
      </c>
      <c r="L710" s="8">
        <v>-41564.970560993686</v>
      </c>
      <c r="M710" s="8">
        <v>-16240.84624388454</v>
      </c>
      <c r="N710" s="8">
        <v>-239.9999999999996</v>
      </c>
      <c r="O710" s="8">
        <v>-239.9999999999996</v>
      </c>
      <c r="P710" s="8">
        <f>D710-F710/2</f>
        <v>204867.54499999911</v>
      </c>
      <c r="Q710" s="8">
        <f>D710+F710/2</f>
        <v>204972.54499999911</v>
      </c>
      <c r="R710" s="9">
        <f>J710*$AB$7+K710*$AC$7</f>
        <v>-44000.891247275162</v>
      </c>
      <c r="S710" s="9">
        <f>K710*$AB$7-J710*$AC$7+$Z$8</f>
        <v>-7343.9624134266978</v>
      </c>
      <c r="T710" s="9">
        <f>L710*$AB$7+M710*$AC$7</f>
        <v>-44033.338031684536</v>
      </c>
      <c r="U710" s="9">
        <f>M710*$AB$7-L710*$AC$7+$Z$8</f>
        <v>-7244.1014792157148</v>
      </c>
      <c r="V710" s="9">
        <f>N710+$Z$7</f>
        <v>-251.9999999999996</v>
      </c>
      <c r="W710" s="9">
        <f>O710+$Z$7</f>
        <v>-251.9999999999996</v>
      </c>
    </row>
    <row r="711" spans="1:23" x14ac:dyDescent="0.25">
      <c r="A711" t="s">
        <v>37</v>
      </c>
      <c r="B711" t="s">
        <v>782</v>
      </c>
      <c r="C711" t="s">
        <v>45</v>
      </c>
      <c r="D711" s="6">
        <v>205095.04499999911</v>
      </c>
      <c r="E711" s="7">
        <f>D711+$Y$10</f>
        <v>198840.04499999911</v>
      </c>
      <c r="F711" s="8">
        <v>210</v>
      </c>
      <c r="G711" s="8">
        <v>0</v>
      </c>
      <c r="H711" s="8">
        <v>105</v>
      </c>
      <c r="I711" s="8">
        <v>105</v>
      </c>
      <c r="J711" s="8">
        <v>-41573.720560993686</v>
      </c>
      <c r="K711" s="8">
        <v>-16225.69079931831</v>
      </c>
      <c r="L711" s="8">
        <v>-41678.720560993686</v>
      </c>
      <c r="M711" s="8">
        <v>-16043.825464523579</v>
      </c>
      <c r="N711" s="8">
        <v>-239.9999999999996</v>
      </c>
      <c r="O711" s="8">
        <v>-239.9999999999996</v>
      </c>
      <c r="P711" s="8">
        <f>D711-F711/2</f>
        <v>204990.04499999911</v>
      </c>
      <c r="Q711" s="8">
        <f>D711+F711/2</f>
        <v>205200.04499999911</v>
      </c>
      <c r="R711" s="9">
        <f>J711*$AB$7+K711*$AC$7</f>
        <v>-44038.745829086089</v>
      </c>
      <c r="S711" s="9">
        <f>K711*$AB$7-J711*$AC$7+$Z$8</f>
        <v>-7227.4579901805464</v>
      </c>
      <c r="T711" s="9">
        <f>L711*$AB$7+M711*$AC$7</f>
        <v>-44103.63939790483</v>
      </c>
      <c r="U711" s="9">
        <f>M711*$AB$7-L711*$AC$7+$Z$8</f>
        <v>-7027.7361217585658</v>
      </c>
      <c r="V711" s="9">
        <f>N711+$Z$7</f>
        <v>-251.9999999999996</v>
      </c>
      <c r="W711" s="9">
        <f>O711+$Z$7</f>
        <v>-251.9999999999996</v>
      </c>
    </row>
    <row r="712" spans="1:23" x14ac:dyDescent="0.25">
      <c r="A712" t="s">
        <v>37</v>
      </c>
      <c r="B712" t="s">
        <v>783</v>
      </c>
      <c r="C712" t="s">
        <v>48</v>
      </c>
      <c r="D712" s="6">
        <v>205325.04499999911</v>
      </c>
      <c r="E712" s="7">
        <f>D712+$Y$10</f>
        <v>199070.04499999911</v>
      </c>
      <c r="F712" s="8">
        <v>230</v>
      </c>
      <c r="G712" s="8">
        <v>0</v>
      </c>
      <c r="H712" s="8">
        <v>115</v>
      </c>
      <c r="I712" s="8">
        <v>115</v>
      </c>
      <c r="J712" s="8">
        <v>-41683.720560993686</v>
      </c>
      <c r="K712" s="8">
        <v>-16035.165210485729</v>
      </c>
      <c r="L712" s="8">
        <v>-41798.720560993686</v>
      </c>
      <c r="M712" s="8">
        <v>-15835.979367615309</v>
      </c>
      <c r="N712" s="8">
        <v>-239.9999999999996</v>
      </c>
      <c r="O712" s="8">
        <v>-239.9999999999996</v>
      </c>
      <c r="P712" s="8">
        <f>D712-F712/2</f>
        <v>205210.04499999911</v>
      </c>
      <c r="Q712" s="8">
        <f>D712+F712/2</f>
        <v>205440.04499999911</v>
      </c>
      <c r="R712" s="9">
        <f>J712*$AB$7+K712*$AC$7</f>
        <v>-44106.729567848575</v>
      </c>
      <c r="S712" s="9">
        <f>K712*$AB$7-J712*$AC$7+$Z$8</f>
        <v>-7018.2255565956093</v>
      </c>
      <c r="T712" s="9">
        <f>L712*$AB$7+M712*$AC$7</f>
        <v>-44177.803476554822</v>
      </c>
      <c r="U712" s="9">
        <f>M712*$AB$7-L712*$AC$7+$Z$8</f>
        <v>-6799.4825578477248</v>
      </c>
      <c r="V712" s="9">
        <f>N712+$Z$7</f>
        <v>-251.9999999999996</v>
      </c>
      <c r="W712" s="9">
        <f>O712+$Z$7</f>
        <v>-251.9999999999996</v>
      </c>
    </row>
    <row r="713" spans="1:23" x14ac:dyDescent="0.25">
      <c r="A713" t="s">
        <v>37</v>
      </c>
      <c r="B713" t="s">
        <v>784</v>
      </c>
      <c r="C713" t="s">
        <v>49</v>
      </c>
      <c r="D713" s="6">
        <v>205535.04499999911</v>
      </c>
      <c r="E713" s="7">
        <f>D713+$Y$10</f>
        <v>199280.04499999911</v>
      </c>
      <c r="F713" s="8">
        <v>170</v>
      </c>
      <c r="G713" s="8">
        <v>0</v>
      </c>
      <c r="H713" s="8">
        <v>85</v>
      </c>
      <c r="I713" s="8">
        <v>85</v>
      </c>
      <c r="J713" s="8">
        <v>-41803.720560993686</v>
      </c>
      <c r="K713" s="8">
        <v>-15827.31911357747</v>
      </c>
      <c r="L713" s="8">
        <v>-41888.720560993686</v>
      </c>
      <c r="M713" s="8">
        <v>-15680.09479493411</v>
      </c>
      <c r="N713" s="8">
        <v>-239.9999999999996</v>
      </c>
      <c r="O713" s="8">
        <v>-239.9999999999996</v>
      </c>
      <c r="P713" s="8">
        <f>D713-F713/2</f>
        <v>205450.04499999911</v>
      </c>
      <c r="Q713" s="8">
        <f>D713+F713/2</f>
        <v>205620.04499999911</v>
      </c>
      <c r="R713" s="9">
        <f>J713*$AB$7+K713*$AC$7</f>
        <v>-44180.893646498567</v>
      </c>
      <c r="S713" s="9">
        <f>K713*$AB$7-J713*$AC$7+$Z$8</f>
        <v>-6789.9719926847793</v>
      </c>
      <c r="T713" s="9">
        <f>L713*$AB$7+M713*$AC$7</f>
        <v>-44233.426535542312</v>
      </c>
      <c r="U713" s="9">
        <f>M713*$AB$7-L713*$AC$7+$Z$8</f>
        <v>-6628.2923849145973</v>
      </c>
      <c r="V713" s="9">
        <f>N713+$Z$7</f>
        <v>-251.9999999999996</v>
      </c>
      <c r="W713" s="9">
        <f>O713+$Z$7</f>
        <v>-251.9999999999996</v>
      </c>
    </row>
    <row r="714" spans="1:23" x14ac:dyDescent="0.25">
      <c r="A714" t="s">
        <v>37</v>
      </c>
      <c r="B714" t="s">
        <v>785</v>
      </c>
      <c r="C714" t="s">
        <v>48</v>
      </c>
      <c r="D714" s="6">
        <v>205745.04499999911</v>
      </c>
      <c r="E714" s="7">
        <f>D714+$Y$10</f>
        <v>199490.04499999911</v>
      </c>
      <c r="F714" s="8">
        <v>230</v>
      </c>
      <c r="G714" s="8">
        <v>0</v>
      </c>
      <c r="H714" s="8">
        <v>115</v>
      </c>
      <c r="I714" s="8">
        <v>115</v>
      </c>
      <c r="J714" s="8">
        <v>-41893.720560993686</v>
      </c>
      <c r="K714" s="8">
        <v>-15671.434540896271</v>
      </c>
      <c r="L714" s="8">
        <v>-42008.720560993686</v>
      </c>
      <c r="M714" s="8">
        <v>-15472.248698025851</v>
      </c>
      <c r="N714" s="8">
        <v>-239.9999999999996</v>
      </c>
      <c r="O714" s="8">
        <v>-239.9999999999996</v>
      </c>
      <c r="P714" s="8">
        <f>D714-F714/2</f>
        <v>205630.04499999911</v>
      </c>
      <c r="Q714" s="8">
        <f>D714+F714/2</f>
        <v>205860.04499999911</v>
      </c>
      <c r="R714" s="9">
        <f>J714*$AB$7+K714*$AC$7</f>
        <v>-44236.516705486058</v>
      </c>
      <c r="S714" s="9">
        <f>K714*$AB$7-J714*$AC$7+$Z$8</f>
        <v>-6618.7818197516499</v>
      </c>
      <c r="T714" s="9">
        <f>L714*$AB$7+M714*$AC$7</f>
        <v>-44307.590614192297</v>
      </c>
      <c r="U714" s="9">
        <f>M714*$AB$7-L714*$AC$7+$Z$8</f>
        <v>-6400.0388210037654</v>
      </c>
      <c r="V714" s="9">
        <f>N714+$Z$7</f>
        <v>-251.9999999999996</v>
      </c>
      <c r="W714" s="9">
        <f>O714+$Z$7</f>
        <v>-251.9999999999996</v>
      </c>
    </row>
    <row r="715" spans="1:23" x14ac:dyDescent="0.25">
      <c r="A715" t="s">
        <v>37</v>
      </c>
      <c r="B715" t="s">
        <v>786</v>
      </c>
      <c r="C715" t="s">
        <v>49</v>
      </c>
      <c r="D715" s="6">
        <v>205955.04499999899</v>
      </c>
      <c r="E715" s="7">
        <f>D715+$Y$10</f>
        <v>199700.04499999899</v>
      </c>
      <c r="F715" s="8">
        <v>170</v>
      </c>
      <c r="G715" s="8">
        <v>0</v>
      </c>
      <c r="H715" s="8">
        <v>85</v>
      </c>
      <c r="I715" s="8">
        <v>85</v>
      </c>
      <c r="J715" s="8">
        <v>-42013.720560993686</v>
      </c>
      <c r="K715" s="8">
        <v>-15463.588443987999</v>
      </c>
      <c r="L715" s="8">
        <v>-42098.720560993686</v>
      </c>
      <c r="M715" s="8">
        <v>-15316.364125344649</v>
      </c>
      <c r="N715" s="8">
        <v>-239.9999999999996</v>
      </c>
      <c r="O715" s="8">
        <v>-239.9999999999996</v>
      </c>
      <c r="P715" s="8">
        <f>D715-F715/2</f>
        <v>205870.04499999899</v>
      </c>
      <c r="Q715" s="8">
        <f>D715+F715/2</f>
        <v>206040.04499999899</v>
      </c>
      <c r="R715" s="9">
        <f>J715*$AB$7+K715*$AC$7</f>
        <v>-44310.680784136042</v>
      </c>
      <c r="S715" s="9">
        <f>K715*$AB$7-J715*$AC$7+$Z$8</f>
        <v>-6390.5282558408071</v>
      </c>
      <c r="T715" s="9">
        <f>L715*$AB$7+M715*$AC$7</f>
        <v>-44363.213673179787</v>
      </c>
      <c r="U715" s="9">
        <f>M715*$AB$7-L715*$AC$7+$Z$8</f>
        <v>-6228.848648070636</v>
      </c>
      <c r="V715" s="9">
        <f>N715+$Z$7</f>
        <v>-251.9999999999996</v>
      </c>
      <c r="W715" s="9">
        <f>O715+$Z$7</f>
        <v>-251.9999999999996</v>
      </c>
    </row>
    <row r="716" spans="1:23" x14ac:dyDescent="0.25">
      <c r="A716" t="s">
        <v>37</v>
      </c>
      <c r="B716" t="s">
        <v>787</v>
      </c>
      <c r="C716" t="s">
        <v>48</v>
      </c>
      <c r="D716" s="6">
        <v>206165.04499999899</v>
      </c>
      <c r="E716" s="7">
        <f>D716+$Y$10</f>
        <v>199910.04499999899</v>
      </c>
      <c r="F716" s="8">
        <v>230</v>
      </c>
      <c r="G716" s="8">
        <v>0</v>
      </c>
      <c r="H716" s="8">
        <v>115</v>
      </c>
      <c r="I716" s="8">
        <v>115</v>
      </c>
      <c r="J716" s="8">
        <v>-42103.720560993686</v>
      </c>
      <c r="K716" s="8">
        <v>-15307.7038713068</v>
      </c>
      <c r="L716" s="8">
        <v>-42218.720560993686</v>
      </c>
      <c r="M716" s="8">
        <v>-15108.51802843638</v>
      </c>
      <c r="N716" s="8">
        <v>-239.9999999999996</v>
      </c>
      <c r="O716" s="8">
        <v>-239.9999999999996</v>
      </c>
      <c r="P716" s="8">
        <f>D716-F716/2</f>
        <v>206050.04499999899</v>
      </c>
      <c r="Q716" s="8">
        <f>D716+F716/2</f>
        <v>206280.04499999899</v>
      </c>
      <c r="R716" s="9">
        <f>J716*$AB$7+K716*$AC$7</f>
        <v>-44366.303843123533</v>
      </c>
      <c r="S716" s="9">
        <f>K716*$AB$7-J716*$AC$7+$Z$8</f>
        <v>-6219.3380829076777</v>
      </c>
      <c r="T716" s="9">
        <f>L716*$AB$7+M716*$AC$7</f>
        <v>-44437.377751829772</v>
      </c>
      <c r="U716" s="9">
        <f>M716*$AB$7-L716*$AC$7+$Z$8</f>
        <v>-6000.5950841597933</v>
      </c>
      <c r="V716" s="9">
        <f>N716+$Z$7</f>
        <v>-251.9999999999996</v>
      </c>
      <c r="W716" s="9">
        <f>O716+$Z$7</f>
        <v>-251.9999999999996</v>
      </c>
    </row>
    <row r="717" spans="1:23" x14ac:dyDescent="0.25">
      <c r="A717" t="s">
        <v>41</v>
      </c>
      <c r="B717" t="s">
        <v>788</v>
      </c>
      <c r="C717" t="s">
        <v>46</v>
      </c>
      <c r="D717" s="6">
        <v>206315.04499999899</v>
      </c>
      <c r="E717" s="7">
        <f>D717+$Y$10</f>
        <v>200060.04499999899</v>
      </c>
      <c r="F717" s="8">
        <v>25</v>
      </c>
      <c r="G717" s="8">
        <v>0</v>
      </c>
      <c r="H717" s="8">
        <v>12.5</v>
      </c>
      <c r="I717" s="8">
        <v>12.5</v>
      </c>
      <c r="J717" s="8">
        <v>-42229.970560993686</v>
      </c>
      <c r="K717" s="8">
        <v>-15089.03245685123</v>
      </c>
      <c r="L717" s="8">
        <v>-42242.470560993686</v>
      </c>
      <c r="M717" s="8">
        <v>-15067.38182175662</v>
      </c>
      <c r="N717" s="8">
        <v>-239.9999999999996</v>
      </c>
      <c r="O717" s="8">
        <v>-239.9999999999996</v>
      </c>
      <c r="P717" s="8">
        <f>D717-F717/2</f>
        <v>206302.54499999899</v>
      </c>
      <c r="Q717" s="8">
        <f>D717+F717/2</f>
        <v>206327.54499999899</v>
      </c>
      <c r="R717" s="9">
        <f>J717*$AB$7+K717*$AC$7</f>
        <v>-44444.330634203208</v>
      </c>
      <c r="S717" s="9">
        <f>K717*$AB$7-J717*$AC$7+$Z$8</f>
        <v>-5979.1963125431539</v>
      </c>
      <c r="T717" s="9">
        <f>L717*$AB$7+M717*$AC$7</f>
        <v>-44452.056059062583</v>
      </c>
      <c r="U717" s="9">
        <f>M717*$AB$7-L717*$AC$7+$Z$8</f>
        <v>-5955.4198996357773</v>
      </c>
      <c r="V717" s="9">
        <f>N717+$Z$7</f>
        <v>-251.9999999999996</v>
      </c>
      <c r="W717" s="9">
        <f>O717+$Z$7</f>
        <v>-251.9999999999996</v>
      </c>
    </row>
    <row r="718" spans="1:23" x14ac:dyDescent="0.25">
      <c r="A718" t="s">
        <v>37</v>
      </c>
      <c r="B718" t="s">
        <v>789</v>
      </c>
      <c r="C718" t="s">
        <v>47</v>
      </c>
      <c r="D718" s="6">
        <v>206380.04499999899</v>
      </c>
      <c r="E718" s="7">
        <f>D718+$Y$10</f>
        <v>200125.04499999899</v>
      </c>
      <c r="F718" s="8">
        <v>105</v>
      </c>
      <c r="G718" s="8">
        <v>0</v>
      </c>
      <c r="H718" s="8">
        <v>52.500000000000007</v>
      </c>
      <c r="I718" s="8">
        <v>52.500000000000007</v>
      </c>
      <c r="J718" s="8">
        <v>-42242.470560993686</v>
      </c>
      <c r="K718" s="8">
        <v>-15067.38182175662</v>
      </c>
      <c r="L718" s="8">
        <v>-42294.970560993686</v>
      </c>
      <c r="M718" s="8">
        <v>-14976.449154359259</v>
      </c>
      <c r="N718" s="8">
        <v>-239.9999999999996</v>
      </c>
      <c r="O718" s="8">
        <v>-239.9999999999996</v>
      </c>
      <c r="P718" s="8">
        <f>D718-F718/2</f>
        <v>206327.54499999899</v>
      </c>
      <c r="Q718" s="8">
        <f>D718+F718/2</f>
        <v>206432.54499999899</v>
      </c>
      <c r="R718" s="9">
        <f>J718*$AB$7+K718*$AC$7</f>
        <v>-44452.056059062583</v>
      </c>
      <c r="S718" s="9">
        <f>K718*$AB$7-J718*$AC$7+$Z$8</f>
        <v>-5955.4198996357773</v>
      </c>
      <c r="T718" s="9">
        <f>L718*$AB$7+M718*$AC$7</f>
        <v>-44484.50284347195</v>
      </c>
      <c r="U718" s="9">
        <f>M718*$AB$7-L718*$AC$7+$Z$8</f>
        <v>-5855.5589654247888</v>
      </c>
      <c r="V718" s="9">
        <f>N718+$Z$7</f>
        <v>-251.9999999999996</v>
      </c>
      <c r="W718" s="9">
        <f>O718+$Z$7</f>
        <v>-251.9999999999996</v>
      </c>
    </row>
    <row r="719" spans="1:23" x14ac:dyDescent="0.25">
      <c r="A719" t="s">
        <v>50</v>
      </c>
      <c r="B719" t="s">
        <v>1745</v>
      </c>
      <c r="C719" t="s">
        <v>51</v>
      </c>
      <c r="D719" s="6">
        <v>206499.3234000018</v>
      </c>
      <c r="E719" s="7">
        <f>D719+$Y$10</f>
        <v>200244.3234000018</v>
      </c>
      <c r="F719" s="8">
        <v>0</v>
      </c>
      <c r="G719" s="8">
        <v>0</v>
      </c>
      <c r="H719" s="8">
        <v>0</v>
      </c>
      <c r="I719" s="8">
        <v>0</v>
      </c>
      <c r="J719" s="8">
        <v>-42328.349344476548</v>
      </c>
      <c r="K719" s="8">
        <v>-14918.61135763381</v>
      </c>
      <c r="L719" s="8">
        <v>-42328.349344476548</v>
      </c>
      <c r="M719" s="8">
        <v>-14918.61135763381</v>
      </c>
      <c r="N719" s="8">
        <v>-240.09999999999951</v>
      </c>
      <c r="O719" s="8">
        <v>-240.09999999999951</v>
      </c>
      <c r="P719" s="8">
        <f>D719-F719/2</f>
        <v>206499.3234000018</v>
      </c>
      <c r="Q719" s="8">
        <f>D719+F719/2</f>
        <v>206499.3234000018</v>
      </c>
      <c r="R719" s="9">
        <f>J719*$AB$7+K719*$AC$7</f>
        <v>-44505.12706634077</v>
      </c>
      <c r="S719" s="9">
        <f>K719*$AB$7-J719*$AC$7+$Z$8</f>
        <v>-5792.0452240147006</v>
      </c>
      <c r="T719" s="9">
        <f>L719*$AB$7+M719*$AC$7</f>
        <v>-44505.12706634077</v>
      </c>
      <c r="U719" s="9">
        <f>M719*$AB$7-L719*$AC$7+$Z$8</f>
        <v>-5792.0452240147006</v>
      </c>
      <c r="V719" s="9">
        <f>N719+$Z$7</f>
        <v>-252.09999999999951</v>
      </c>
      <c r="W719" s="9">
        <f>O719+$Z$7</f>
        <v>-252.09999999999951</v>
      </c>
    </row>
    <row r="720" spans="1:23" x14ac:dyDescent="0.25">
      <c r="A720" t="s">
        <v>37</v>
      </c>
      <c r="B720" t="s">
        <v>790</v>
      </c>
      <c r="C720" t="s">
        <v>52</v>
      </c>
      <c r="D720" s="6">
        <v>206606.79499999899</v>
      </c>
      <c r="E720" s="7">
        <f>D720+$Y$10</f>
        <v>200351.79499999899</v>
      </c>
      <c r="F720" s="8">
        <v>242.5</v>
      </c>
      <c r="G720" s="8">
        <v>-1.76</v>
      </c>
      <c r="H720" s="8">
        <v>121.259530473635</v>
      </c>
      <c r="I720" s="8">
        <v>121.2595395645824</v>
      </c>
      <c r="J720" s="8">
        <v>-42321.470560993686</v>
      </c>
      <c r="K720" s="8">
        <v>-14930.54980795868</v>
      </c>
      <c r="L720" s="8">
        <v>-42439.476207286447</v>
      </c>
      <c r="M720" s="8">
        <v>-14718.70955318869</v>
      </c>
      <c r="N720" s="8">
        <v>-239.9999999999996</v>
      </c>
      <c r="O720" s="8">
        <v>-241.75999999999959</v>
      </c>
      <c r="P720" s="8">
        <f>D720-F720/2</f>
        <v>206485.54499999899</v>
      </c>
      <c r="Q720" s="8">
        <f>D720+F720/2</f>
        <v>206728.04499999899</v>
      </c>
      <c r="R720" s="9">
        <f>J720*$AB$7+K720*$AC$7</f>
        <v>-44500.880744173824</v>
      </c>
      <c r="S720" s="9">
        <f>K720*$AB$7-J720*$AC$7+$Z$8</f>
        <v>-5805.1529700611427</v>
      </c>
      <c r="T720" s="9">
        <f>L720*$AB$7+M720*$AC$7</f>
        <v>-44572.263618415636</v>
      </c>
      <c r="U720" s="9">
        <f>M720*$AB$7-L720*$AC$7+$Z$8</f>
        <v>-5573.4071796722692</v>
      </c>
      <c r="V720" s="9">
        <f>N720+$Z$7</f>
        <v>-251.9999999999996</v>
      </c>
      <c r="W720" s="9">
        <f>O720+$Z$7</f>
        <v>-253.75999999999959</v>
      </c>
    </row>
    <row r="721" spans="1:23" x14ac:dyDescent="0.25">
      <c r="A721" t="s">
        <v>37</v>
      </c>
      <c r="B721" t="s">
        <v>791</v>
      </c>
      <c r="C721" t="s">
        <v>53</v>
      </c>
      <c r="D721" s="6">
        <v>206808.04499999899</v>
      </c>
      <c r="E721" s="7">
        <f>D721+$Y$10</f>
        <v>200553.04499999899</v>
      </c>
      <c r="F721" s="8">
        <v>140</v>
      </c>
      <c r="G721" s="8">
        <v>0</v>
      </c>
      <c r="H721" s="8">
        <v>70</v>
      </c>
      <c r="I721" s="8">
        <v>70</v>
      </c>
      <c r="J721" s="8">
        <v>-42444.207866441837</v>
      </c>
      <c r="K721" s="8">
        <v>-14709.89981984215</v>
      </c>
      <c r="L721" s="8">
        <v>-42510.45109461734</v>
      </c>
      <c r="M721" s="8">
        <v>-14586.56355299055</v>
      </c>
      <c r="N721" s="8">
        <v>-241.75999999999959</v>
      </c>
      <c r="O721" s="8">
        <v>-241.75999999999959</v>
      </c>
      <c r="P721" s="8">
        <f>D721-F721/2</f>
        <v>206738.04499999899</v>
      </c>
      <c r="Q721" s="8">
        <f>D721+F721/2</f>
        <v>206878.04499999899</v>
      </c>
      <c r="R721" s="9">
        <f>J721*$AB$7+K721*$AC$7</f>
        <v>-44575.06023291024</v>
      </c>
      <c r="S721" s="9">
        <f>K721*$AB$7-J721*$AC$7+$Z$8</f>
        <v>-5563.8061928808766</v>
      </c>
      <c r="T721" s="9">
        <f>L721*$AB$7+M721*$AC$7</f>
        <v>-44614.212835834696</v>
      </c>
      <c r="U721" s="9">
        <f>M721*$AB$7-L721*$AC$7+$Z$8</f>
        <v>-5429.3923778013232</v>
      </c>
      <c r="V721" s="9">
        <f>N721+$Z$7</f>
        <v>-253.75999999999959</v>
      </c>
      <c r="W721" s="9">
        <f>O721+$Z$7</f>
        <v>-253.75999999999959</v>
      </c>
    </row>
    <row r="722" spans="1:23" x14ac:dyDescent="0.25">
      <c r="A722" t="s">
        <v>54</v>
      </c>
      <c r="B722" t="s">
        <v>792</v>
      </c>
      <c r="C722" t="s">
        <v>195</v>
      </c>
      <c r="D722" s="6">
        <v>207008.04499999899</v>
      </c>
      <c r="E722" s="7">
        <f>D722+$Y$10</f>
        <v>200753.04499999899</v>
      </c>
      <c r="F722" s="8">
        <v>240</v>
      </c>
      <c r="G722" s="8">
        <v>-1</v>
      </c>
      <c r="H722" s="8">
        <v>120.0030462669925</v>
      </c>
      <c r="I722" s="8">
        <v>120.0030462669925</v>
      </c>
      <c r="J722" s="8">
        <v>-42515.182753772729</v>
      </c>
      <c r="K722" s="8">
        <v>-14577.753819644009</v>
      </c>
      <c r="L722" s="8">
        <v>-42626.891748806447</v>
      </c>
      <c r="M722" s="8">
        <v>-14365.3399823363</v>
      </c>
      <c r="N722" s="8">
        <v>-241.75999999999959</v>
      </c>
      <c r="O722" s="8">
        <v>-242.75999999999959</v>
      </c>
      <c r="P722" s="8">
        <f>D722-F722/2</f>
        <v>206888.04499999899</v>
      </c>
      <c r="Q722" s="8">
        <f>D722+F722/2</f>
        <v>207128.04499999899</v>
      </c>
      <c r="R722" s="9">
        <f>J722*$AB$7+K722*$AC$7</f>
        <v>-44617.009450329308</v>
      </c>
      <c r="S722" s="9">
        <f>K722*$AB$7-J722*$AC$7+$Z$8</f>
        <v>-5419.7913910099287</v>
      </c>
      <c r="T722" s="9">
        <f>L722*$AB$7+M722*$AC$7</f>
        <v>-44682.114015734187</v>
      </c>
      <c r="U722" s="9">
        <f>M722*$AB$7-L722*$AC$7+$Z$8</f>
        <v>-5188.7936996477201</v>
      </c>
      <c r="V722" s="9">
        <f>N722+$Z$7</f>
        <v>-253.75999999999959</v>
      </c>
      <c r="W722" s="9">
        <f>O722+$Z$7</f>
        <v>-254.75999999999959</v>
      </c>
    </row>
    <row r="723" spans="1:23" x14ac:dyDescent="0.25">
      <c r="A723" t="s">
        <v>54</v>
      </c>
      <c r="B723" t="s">
        <v>793</v>
      </c>
      <c r="C723" t="s">
        <v>196</v>
      </c>
      <c r="D723" s="6">
        <v>207512.54499999899</v>
      </c>
      <c r="E723" s="7">
        <f>D723+$Y$10</f>
        <v>201257.54499999899</v>
      </c>
      <c r="F723" s="8">
        <v>150</v>
      </c>
      <c r="G723" s="8">
        <v>0.26</v>
      </c>
      <c r="H723" s="8">
        <v>75.000128701124865</v>
      </c>
      <c r="I723" s="8">
        <v>75.000128701124865</v>
      </c>
      <c r="J723" s="8">
        <v>-42768.555700502089</v>
      </c>
      <c r="K723" s="8">
        <v>-14090.164447831539</v>
      </c>
      <c r="L723" s="8">
        <v>-42837.515870734816</v>
      </c>
      <c r="M723" s="8">
        <v>-13956.956128604699</v>
      </c>
      <c r="N723" s="8">
        <v>-242.75999999999959</v>
      </c>
      <c r="O723" s="8">
        <v>-242.4999999999996</v>
      </c>
      <c r="P723" s="8">
        <f>D723-F723/2</f>
        <v>207437.54499999899</v>
      </c>
      <c r="Q723" s="8">
        <f>D723+F723/2</f>
        <v>207587.54499999899</v>
      </c>
      <c r="R723" s="9">
        <f>J723*$AB$7+K723*$AC$7</f>
        <v>-44763.47005954518</v>
      </c>
      <c r="S723" s="9">
        <f>K723*$AB$7-J723*$AC$7+$Z$8</f>
        <v>-4890.177819066279</v>
      </c>
      <c r="T723" s="9">
        <f>L723*$AB$7+M723*$AC$7</f>
        <v>-44803.227717723079</v>
      </c>
      <c r="U723" s="9">
        <f>M723*$AB$7-L723*$AC$7+$Z$8</f>
        <v>-4745.5427956245967</v>
      </c>
      <c r="V723" s="9">
        <f>N723+$Z$7</f>
        <v>-254.75999999999959</v>
      </c>
      <c r="W723" s="9">
        <f>O723+$Z$7</f>
        <v>-254.4999999999996</v>
      </c>
    </row>
    <row r="724" spans="1:23" x14ac:dyDescent="0.25">
      <c r="A724" t="s">
        <v>37</v>
      </c>
      <c r="B724" t="s">
        <v>794</v>
      </c>
      <c r="C724" t="s">
        <v>1787</v>
      </c>
      <c r="D724" s="6">
        <v>207707.54499999899</v>
      </c>
      <c r="E724" s="7">
        <f>D724+$Y$10</f>
        <v>201452.54499999899</v>
      </c>
      <c r="F724" s="8">
        <v>220</v>
      </c>
      <c r="G724" s="8">
        <v>0</v>
      </c>
      <c r="H724" s="8">
        <v>110</v>
      </c>
      <c r="I724" s="8">
        <v>110</v>
      </c>
      <c r="J724" s="8">
        <v>-42842.133356867183</v>
      </c>
      <c r="K724" s="8">
        <v>-13948.08602027292</v>
      </c>
      <c r="L724" s="8">
        <v>-42943.718051778887</v>
      </c>
      <c r="M724" s="8">
        <v>-13752.94363697372</v>
      </c>
      <c r="N724" s="8">
        <v>-242.4999999999996</v>
      </c>
      <c r="O724" s="8">
        <v>-242.4999999999996</v>
      </c>
      <c r="P724" s="8">
        <f>D724-F724/2</f>
        <v>207597.54499999899</v>
      </c>
      <c r="Q724" s="8">
        <f>D724+F724/2</f>
        <v>207817.54499999899</v>
      </c>
      <c r="R724" s="9">
        <f>J724*$AB$7+K724*$AC$7</f>
        <v>-44805.900101483872</v>
      </c>
      <c r="S724" s="9">
        <f>K724*$AB$7-J724*$AC$7+$Z$8</f>
        <v>-4735.9064910925099</v>
      </c>
      <c r="T724" s="9">
        <f>L724*$AB$7+M724*$AC$7</f>
        <v>-44864.692544221092</v>
      </c>
      <c r="U724" s="9">
        <f>M724*$AB$7-L724*$AC$7+$Z$8</f>
        <v>-4523.9077913866204</v>
      </c>
      <c r="V724" s="9">
        <f>N724+$Z$7</f>
        <v>-254.4999999999996</v>
      </c>
      <c r="W724" s="9">
        <f>O724+$Z$7</f>
        <v>-254.4999999999996</v>
      </c>
    </row>
    <row r="725" spans="1:23" x14ac:dyDescent="0.25">
      <c r="A725" t="s">
        <v>54</v>
      </c>
      <c r="B725" t="s">
        <v>795</v>
      </c>
      <c r="C725" t="s">
        <v>197</v>
      </c>
      <c r="D725" s="6">
        <v>207907.54499999899</v>
      </c>
      <c r="E725" s="7">
        <f>D725+$Y$10</f>
        <v>201652.54499999899</v>
      </c>
      <c r="F725" s="8">
        <v>140</v>
      </c>
      <c r="G725" s="8">
        <v>0.24</v>
      </c>
      <c r="H725" s="8">
        <v>70.000102351632648</v>
      </c>
      <c r="I725" s="8">
        <v>70.000102351632648</v>
      </c>
      <c r="J725" s="8">
        <v>-42952.953024043592</v>
      </c>
      <c r="K725" s="8">
        <v>-13735.203420310159</v>
      </c>
      <c r="L725" s="8">
        <v>-43017.85772563408</v>
      </c>
      <c r="M725" s="8">
        <v>-13611.15765837909</v>
      </c>
      <c r="N725" s="8">
        <v>-242.4999999999996</v>
      </c>
      <c r="O725" s="8">
        <v>-242.25999999999959</v>
      </c>
      <c r="P725" s="8">
        <f>D725-F725/2</f>
        <v>207837.54499999899</v>
      </c>
      <c r="Q725" s="8">
        <f>D725+F725/2</f>
        <v>207977.54499999899</v>
      </c>
      <c r="R725" s="9">
        <f>J725*$AB$7+K725*$AC$7</f>
        <v>-44870.037311742664</v>
      </c>
      <c r="S725" s="9">
        <f>K725*$AB$7-J725*$AC$7+$Z$8</f>
        <v>-4504.6351823224522</v>
      </c>
      <c r="T725" s="9">
        <f>L725*$AB$7+M725*$AC$7</f>
        <v>-44907.733125777871</v>
      </c>
      <c r="U725" s="9">
        <f>M725*$AB$7-L725*$AC$7+$Z$8</f>
        <v>-4369.8056716586798</v>
      </c>
      <c r="V725" s="9">
        <f>N725+$Z$7</f>
        <v>-254.4999999999996</v>
      </c>
      <c r="W725" s="9">
        <f>O725+$Z$7</f>
        <v>-254.25999999999959</v>
      </c>
    </row>
    <row r="726" spans="1:23" x14ac:dyDescent="0.25">
      <c r="A726" t="s">
        <v>41</v>
      </c>
      <c r="B726" t="s">
        <v>796</v>
      </c>
      <c r="C726" t="s">
        <v>46</v>
      </c>
      <c r="D726" s="6">
        <v>208012.54499999899</v>
      </c>
      <c r="E726" s="7">
        <f>D726+$Y$10</f>
        <v>201757.54499999899</v>
      </c>
      <c r="F726" s="8">
        <v>25</v>
      </c>
      <c r="G726" s="8">
        <v>0</v>
      </c>
      <c r="H726" s="8">
        <v>12.5</v>
      </c>
      <c r="I726" s="8">
        <v>12.5</v>
      </c>
      <c r="J726" s="8">
        <v>-43028.330576843517</v>
      </c>
      <c r="K726" s="8">
        <v>-13591.24360837552</v>
      </c>
      <c r="L726" s="8">
        <v>-43039.96707818735</v>
      </c>
      <c r="M726" s="8">
        <v>-13569.116886149321</v>
      </c>
      <c r="N726" s="8">
        <v>-242.25999999999959</v>
      </c>
      <c r="O726" s="8">
        <v>-242.25999999999959</v>
      </c>
      <c r="P726" s="8">
        <f>D726-F726/2</f>
        <v>208000.04499999899</v>
      </c>
      <c r="Q726" s="8">
        <f>D726+F726/2</f>
        <v>208025.04499999899</v>
      </c>
      <c r="R726" s="9">
        <f>J726*$AB$7+K726*$AC$7</f>
        <v>-44913.836756253957</v>
      </c>
      <c r="S726" s="9">
        <f>K726*$AB$7-J726*$AC$7+$Z$8</f>
        <v>-4348.1493632241582</v>
      </c>
      <c r="T726" s="9">
        <f>L726*$AB$7+M726*$AC$7</f>
        <v>-44920.61856789406</v>
      </c>
      <c r="U726" s="9">
        <f>M726*$AB$7-L726*$AC$7+$Z$8</f>
        <v>-4324.0867982968975</v>
      </c>
      <c r="V726" s="9">
        <f>N726+$Z$7</f>
        <v>-254.25999999999959</v>
      </c>
      <c r="W726" s="9">
        <f>O726+$Z$7</f>
        <v>-254.25999999999959</v>
      </c>
    </row>
    <row r="727" spans="1:23" x14ac:dyDescent="0.25">
      <c r="A727" t="s">
        <v>37</v>
      </c>
      <c r="B727" t="s">
        <v>797</v>
      </c>
      <c r="C727" t="s">
        <v>1815</v>
      </c>
      <c r="D727" s="6">
        <v>208082.54499999899</v>
      </c>
      <c r="E727" s="7">
        <f>D727+$Y$10</f>
        <v>201827.54499999899</v>
      </c>
      <c r="F727" s="8">
        <v>115</v>
      </c>
      <c r="G727" s="8">
        <v>0</v>
      </c>
      <c r="H727" s="8">
        <v>57.499999999999993</v>
      </c>
      <c r="I727" s="8">
        <v>57.499999999999993</v>
      </c>
      <c r="J727" s="8">
        <v>-43039.96707818735</v>
      </c>
      <c r="K727" s="8">
        <v>-13569.116886149321</v>
      </c>
      <c r="L727" s="8">
        <v>-43093.494984368946</v>
      </c>
      <c r="M727" s="8">
        <v>-13467.33396390883</v>
      </c>
      <c r="N727" s="8">
        <v>-242.25999999999959</v>
      </c>
      <c r="O727" s="8">
        <v>-242.25999999999959</v>
      </c>
      <c r="P727" s="8">
        <f>D727-F727/2</f>
        <v>208025.04499999899</v>
      </c>
      <c r="Q727" s="8">
        <f>D727+F727/2</f>
        <v>208140.04499999899</v>
      </c>
      <c r="R727" s="9">
        <f>J727*$AB$7+K727*$AC$7</f>
        <v>-44920.61856789406</v>
      </c>
      <c r="S727" s="9">
        <f>K727*$AB$7-J727*$AC$7+$Z$8</f>
        <v>-4324.0867982968975</v>
      </c>
      <c r="T727" s="9">
        <f>L727*$AB$7+M727*$AC$7</f>
        <v>-44951.814901438491</v>
      </c>
      <c r="U727" s="9">
        <f>M727*$AB$7-L727*$AC$7+$Z$8</f>
        <v>-4213.3989996315358</v>
      </c>
      <c r="V727" s="9">
        <f>N727+$Z$7</f>
        <v>-254.25999999999959</v>
      </c>
      <c r="W727" s="9">
        <f>O727+$Z$7</f>
        <v>-254.25999999999959</v>
      </c>
    </row>
    <row r="728" spans="1:23" x14ac:dyDescent="0.25">
      <c r="A728" t="s">
        <v>37</v>
      </c>
      <c r="B728" t="s">
        <v>798</v>
      </c>
      <c r="C728" t="s">
        <v>1788</v>
      </c>
      <c r="D728" s="6">
        <v>208267.54499999899</v>
      </c>
      <c r="E728" s="7">
        <f>D728+$Y$10</f>
        <v>202012.54499999899</v>
      </c>
      <c r="F728" s="8">
        <v>220</v>
      </c>
      <c r="G728" s="8">
        <v>0</v>
      </c>
      <c r="H728" s="8">
        <v>110</v>
      </c>
      <c r="I728" s="8">
        <v>110</v>
      </c>
      <c r="J728" s="8">
        <v>-43101.640535309627</v>
      </c>
      <c r="K728" s="8">
        <v>-13451.84525835049</v>
      </c>
      <c r="L728" s="8">
        <v>-43204.041747135307</v>
      </c>
      <c r="M728" s="8">
        <v>-13257.130102759989</v>
      </c>
      <c r="N728" s="8">
        <v>-242.25999999999959</v>
      </c>
      <c r="O728" s="8">
        <v>-242.25999999999959</v>
      </c>
      <c r="P728" s="8">
        <f>D728-F728/2</f>
        <v>208157.54499999899</v>
      </c>
      <c r="Q728" s="8">
        <f>D728+F728/2</f>
        <v>208377.54499999899</v>
      </c>
      <c r="R728" s="9">
        <f>J728*$AB$7+K728*$AC$7</f>
        <v>-44956.56216958657</v>
      </c>
      <c r="S728" s="9">
        <f>K728*$AB$7-J728*$AC$7+$Z$8</f>
        <v>-4196.555204182454</v>
      </c>
      <c r="T728" s="9">
        <f>L728*$AB$7+M728*$AC$7</f>
        <v>-45016.242112019427</v>
      </c>
      <c r="U728" s="9">
        <f>M728*$AB$7-L728*$AC$7+$Z$8</f>
        <v>-3984.8046328226301</v>
      </c>
      <c r="V728" s="9">
        <f>N728+$Z$7</f>
        <v>-254.25999999999959</v>
      </c>
      <c r="W728" s="9">
        <f>O728+$Z$7</f>
        <v>-254.25999999999959</v>
      </c>
    </row>
    <row r="729" spans="1:23" x14ac:dyDescent="0.25">
      <c r="A729" t="s">
        <v>37</v>
      </c>
      <c r="B729" t="s">
        <v>1746</v>
      </c>
      <c r="C729" t="s">
        <v>1699</v>
      </c>
      <c r="D729" s="6">
        <v>208795.04499999899</v>
      </c>
      <c r="E729" s="7">
        <f>D729+$Y$10</f>
        <v>202540.04499999899</v>
      </c>
      <c r="F729" s="8">
        <v>775.00000000000011</v>
      </c>
      <c r="G729" s="8">
        <v>-5.48</v>
      </c>
      <c r="H729" s="8">
        <v>387.76848365843779</v>
      </c>
      <c r="I729" s="8">
        <v>387.76848365843779</v>
      </c>
      <c r="J729" s="8">
        <v>-43218.005548747897</v>
      </c>
      <c r="K729" s="8">
        <v>-13230.57803608856</v>
      </c>
      <c r="L729" s="8">
        <v>-43545.386925019367</v>
      </c>
      <c r="M729" s="8">
        <v>-12528.50640902844</v>
      </c>
      <c r="N729" s="8">
        <v>-242.25999999999959</v>
      </c>
      <c r="O729" s="8">
        <v>-247.73999999999961</v>
      </c>
      <c r="P729" s="8">
        <f>D729-F729/2</f>
        <v>208407.54499999899</v>
      </c>
      <c r="Q729" s="8">
        <f>D729+F729/2</f>
        <v>209182.54499999899</v>
      </c>
      <c r="R729" s="9">
        <f>J729*$AB$7+K729*$AC$7</f>
        <v>-45024.380285987543</v>
      </c>
      <c r="S729" s="9">
        <f>K729*$AB$7-J729*$AC$7+$Z$8</f>
        <v>-3955.9295549099315</v>
      </c>
      <c r="T729" s="9">
        <f>L729*$AB$7+M729*$AC$7</f>
        <v>-45198.638694655165</v>
      </c>
      <c r="U729" s="9">
        <f>M729*$AB$7-L729*$AC$7+$Z$8</f>
        <v>-3201.1334618749479</v>
      </c>
      <c r="V729" s="9">
        <f>N729+$Z$7</f>
        <v>-254.25999999999959</v>
      </c>
      <c r="W729" s="9">
        <f>O729+$Z$7</f>
        <v>-259.73999999999961</v>
      </c>
    </row>
    <row r="730" spans="1:23" x14ac:dyDescent="0.25">
      <c r="A730" t="s">
        <v>50</v>
      </c>
      <c r="B730" t="s">
        <v>1123</v>
      </c>
      <c r="C730" t="s">
        <v>1080</v>
      </c>
      <c r="D730" s="6">
        <v>208795.04500000179</v>
      </c>
      <c r="E730" s="7">
        <f>D730+$Y$10</f>
        <v>202540.04500000179</v>
      </c>
      <c r="F730" s="8">
        <v>0</v>
      </c>
      <c r="G730" s="8">
        <v>0</v>
      </c>
      <c r="H730" s="8">
        <v>0</v>
      </c>
      <c r="I730" s="8">
        <v>0</v>
      </c>
      <c r="J730" s="8">
        <v>-43391.036017619554</v>
      </c>
      <c r="K730" s="8">
        <v>-12883.89743384137</v>
      </c>
      <c r="L730" s="8">
        <v>-43391.036017619554</v>
      </c>
      <c r="M730" s="8">
        <v>-12883.89743384137</v>
      </c>
      <c r="N730" s="8">
        <v>-244.99999999999949</v>
      </c>
      <c r="O730" s="8">
        <v>-244.99999999999949</v>
      </c>
      <c r="P730" s="8">
        <f>D730-F730/2</f>
        <v>208795.04500000179</v>
      </c>
      <c r="Q730" s="8">
        <f>D730+F730/2</f>
        <v>208795.04500000179</v>
      </c>
      <c r="R730" s="9">
        <f>J730*$AB$7+K730*$AC$7</f>
        <v>-45121.550673781261</v>
      </c>
      <c r="S730" s="9">
        <f>K730*$AB$7-J730*$AC$7+$Z$8</f>
        <v>-3580.8496982547967</v>
      </c>
      <c r="T730" s="9">
        <f>L730*$AB$7+M730*$AC$7</f>
        <v>-45121.550673781261</v>
      </c>
      <c r="U730" s="9">
        <f>M730*$AB$7-L730*$AC$7+$Z$8</f>
        <v>-3580.8496982547967</v>
      </c>
      <c r="V730" s="9">
        <f>N730+$Z$7</f>
        <v>-256.99999999999949</v>
      </c>
      <c r="W730" s="9">
        <f>O730+$Z$7</f>
        <v>-256.99999999999949</v>
      </c>
    </row>
    <row r="731" spans="1:23" x14ac:dyDescent="0.25">
      <c r="A731" t="s">
        <v>37</v>
      </c>
      <c r="B731" t="s">
        <v>799</v>
      </c>
      <c r="C731" t="s">
        <v>1789</v>
      </c>
      <c r="D731" s="6">
        <v>209322.54499999899</v>
      </c>
      <c r="E731" s="7">
        <f>D731+$Y$10</f>
        <v>203067.54499999899</v>
      </c>
      <c r="F731" s="8">
        <v>220</v>
      </c>
      <c r="G731" s="8">
        <v>0</v>
      </c>
      <c r="H731" s="8">
        <v>110</v>
      </c>
      <c r="I731" s="8">
        <v>110</v>
      </c>
      <c r="J731" s="8">
        <v>-43556.751229485657</v>
      </c>
      <c r="K731" s="8">
        <v>-12500.742176930329</v>
      </c>
      <c r="L731" s="8">
        <v>-43640.089462238393</v>
      </c>
      <c r="M731" s="8">
        <v>-12297.13780821086</v>
      </c>
      <c r="N731" s="8">
        <v>-247.73999999999961</v>
      </c>
      <c r="O731" s="8">
        <v>-247.73999999999961</v>
      </c>
      <c r="P731" s="8">
        <f>D731-F731/2</f>
        <v>209212.54499999899</v>
      </c>
      <c r="Q731" s="8">
        <f>D731+F731/2</f>
        <v>209432.54499999899</v>
      </c>
      <c r="R731" s="9">
        <f>J731*$AB$7+K731*$AC$7</f>
        <v>-45203.982153363097</v>
      </c>
      <c r="S731" s="9">
        <f>K731*$AB$7-J731*$AC$7+$Z$8</f>
        <v>-3171.6131731054102</v>
      </c>
      <c r="T731" s="9">
        <f>L731*$AB$7+M731*$AC$7</f>
        <v>-45243.167517221234</v>
      </c>
      <c r="U731" s="9">
        <f>M731*$AB$7-L731*$AC$7+$Z$8</f>
        <v>-2955.1310554621577</v>
      </c>
      <c r="V731" s="9">
        <f>N731+$Z$7</f>
        <v>-259.73999999999961</v>
      </c>
      <c r="W731" s="9">
        <f>O731+$Z$7</f>
        <v>-259.73999999999961</v>
      </c>
    </row>
    <row r="732" spans="1:23" x14ac:dyDescent="0.25">
      <c r="A732" t="s">
        <v>54</v>
      </c>
      <c r="B732" t="s">
        <v>800</v>
      </c>
      <c r="C732" t="s">
        <v>198</v>
      </c>
      <c r="D732" s="6">
        <v>209682.54499999899</v>
      </c>
      <c r="E732" s="7">
        <f>D732+$Y$10</f>
        <v>203427.54499999899</v>
      </c>
      <c r="F732" s="8">
        <v>140</v>
      </c>
      <c r="G732" s="8">
        <v>0.24</v>
      </c>
      <c r="H732" s="8">
        <v>70.000102351632648</v>
      </c>
      <c r="I732" s="8">
        <v>70.000102351632648</v>
      </c>
      <c r="J732" s="8">
        <v>-43708.275289036072</v>
      </c>
      <c r="K732" s="8">
        <v>-12130.5524156222</v>
      </c>
      <c r="L732" s="8">
        <v>-43761.579917663061</v>
      </c>
      <c r="M732" s="8">
        <v>-12001.0974508331</v>
      </c>
      <c r="N732" s="8">
        <v>-247.73999999999961</v>
      </c>
      <c r="O732" s="8">
        <v>-247.4999999999996</v>
      </c>
      <c r="P732" s="8">
        <f>D732-F732/2</f>
        <v>209612.54499999899</v>
      </c>
      <c r="Q732" s="8">
        <f>D732+F732/2</f>
        <v>209752.54499999899</v>
      </c>
      <c r="R732" s="9">
        <f>J732*$AB$7+K732*$AC$7</f>
        <v>-45275.228269468789</v>
      </c>
      <c r="S732" s="9">
        <f>K732*$AB$7-J732*$AC$7+$Z$8</f>
        <v>-2778.0093228449477</v>
      </c>
      <c r="T732" s="9">
        <f>L732*$AB$7+M732*$AC$7</f>
        <v>-45300.452863454229</v>
      </c>
      <c r="U732" s="9">
        <f>M732*$AB$7-L732*$AC$7+$Z$8</f>
        <v>-2640.3006041671597</v>
      </c>
      <c r="V732" s="9">
        <f>N732+$Z$7</f>
        <v>-259.73999999999961</v>
      </c>
      <c r="W732" s="9">
        <f>O732+$Z$7</f>
        <v>-259.4999999999996</v>
      </c>
    </row>
    <row r="733" spans="1:23" x14ac:dyDescent="0.25">
      <c r="A733" t="s">
        <v>37</v>
      </c>
      <c r="B733" t="s">
        <v>801</v>
      </c>
      <c r="C733" t="s">
        <v>1790</v>
      </c>
      <c r="D733" s="6">
        <v>209872.54499999899</v>
      </c>
      <c r="E733" s="7">
        <f>D733+$Y$10</f>
        <v>203617.54499999899</v>
      </c>
      <c r="F733" s="8">
        <v>220</v>
      </c>
      <c r="G733" s="8">
        <v>0</v>
      </c>
      <c r="H733" s="8">
        <v>110</v>
      </c>
      <c r="I733" s="8">
        <v>110</v>
      </c>
      <c r="J733" s="8">
        <v>-43765.406751986709</v>
      </c>
      <c r="K733" s="8">
        <v>-11991.85865550798</v>
      </c>
      <c r="L733" s="8">
        <v>-43849.597107107031</v>
      </c>
      <c r="M733" s="8">
        <v>-11788.6051583555</v>
      </c>
      <c r="N733" s="8">
        <v>-247.4999999999996</v>
      </c>
      <c r="O733" s="8">
        <v>-247.4999999999996</v>
      </c>
      <c r="P733" s="8">
        <f>D733-F733/2</f>
        <v>209762.54499999899</v>
      </c>
      <c r="Q733" s="8">
        <f>D733+F733/2</f>
        <v>209982.54499999899</v>
      </c>
      <c r="R733" s="9">
        <f>J733*$AB$7+K733*$AC$7</f>
        <v>-45302.275218709146</v>
      </c>
      <c r="S733" s="9">
        <f>K733*$AB$7-J733*$AC$7+$Z$8</f>
        <v>-2630.4680550915145</v>
      </c>
      <c r="T733" s="9">
        <f>L733*$AB$7+M733*$AC$7</f>
        <v>-45342.367034317424</v>
      </c>
      <c r="U733" s="9">
        <f>M733*$AB$7-L733*$AC$7+$Z$8</f>
        <v>-2414.1519754274468</v>
      </c>
      <c r="V733" s="9">
        <f>N733+$Z$7</f>
        <v>-259.4999999999996</v>
      </c>
      <c r="W733" s="9">
        <f>O733+$Z$7</f>
        <v>-259.4999999999996</v>
      </c>
    </row>
    <row r="734" spans="1:23" x14ac:dyDescent="0.25">
      <c r="A734" t="s">
        <v>54</v>
      </c>
      <c r="B734" t="s">
        <v>802</v>
      </c>
      <c r="C734" t="s">
        <v>197</v>
      </c>
      <c r="D734" s="6">
        <v>210072.54499999891</v>
      </c>
      <c r="E734" s="7">
        <f>D734+$Y$10</f>
        <v>203817.54499999891</v>
      </c>
      <c r="F734" s="8">
        <v>140</v>
      </c>
      <c r="G734" s="8">
        <v>0.24</v>
      </c>
      <c r="H734" s="8">
        <v>70.000102351632648</v>
      </c>
      <c r="I734" s="8">
        <v>70.000102351632648</v>
      </c>
      <c r="J734" s="8">
        <v>-43857.250775754328</v>
      </c>
      <c r="K734" s="8">
        <v>-11770.127567705271</v>
      </c>
      <c r="L734" s="8">
        <v>-43911.097194844187</v>
      </c>
      <c r="M734" s="8">
        <v>-11640.89701987385</v>
      </c>
      <c r="N734" s="8">
        <v>-247.4999999999996</v>
      </c>
      <c r="O734" s="8">
        <v>-247.25999999999959</v>
      </c>
      <c r="P734" s="8">
        <f>D734-F734/2</f>
        <v>210002.54499999891</v>
      </c>
      <c r="Q734" s="8">
        <f>D734+F734/2</f>
        <v>210142.54499999891</v>
      </c>
      <c r="R734" s="9">
        <f>J734*$AB$7+K734*$AC$7</f>
        <v>-45346.011744827258</v>
      </c>
      <c r="S734" s="9">
        <f>K734*$AB$7-J734*$AC$7+$Z$8</f>
        <v>-2394.4868772761656</v>
      </c>
      <c r="T734" s="9">
        <f>L734*$AB$7+M734*$AC$7</f>
        <v>-45371.812948763174</v>
      </c>
      <c r="U734" s="9">
        <f>M734*$AB$7-L734*$AC$7+$Z$8</f>
        <v>-2256.8850269358918</v>
      </c>
      <c r="V734" s="9">
        <f>N734+$Z$7</f>
        <v>-259.4999999999996</v>
      </c>
      <c r="W734" s="9">
        <f>O734+$Z$7</f>
        <v>-259.25999999999959</v>
      </c>
    </row>
    <row r="735" spans="1:23" x14ac:dyDescent="0.25">
      <c r="A735" t="s">
        <v>41</v>
      </c>
      <c r="B735" t="s">
        <v>803</v>
      </c>
      <c r="C735" t="s">
        <v>46</v>
      </c>
      <c r="D735" s="6">
        <v>210177.54499999891</v>
      </c>
      <c r="E735" s="7">
        <f>D735+$Y$10</f>
        <v>203922.54499999891</v>
      </c>
      <c r="F735" s="8">
        <v>25</v>
      </c>
      <c r="G735" s="8">
        <v>0</v>
      </c>
      <c r="H735" s="8">
        <v>12.5</v>
      </c>
      <c r="I735" s="8">
        <v>12.5</v>
      </c>
      <c r="J735" s="8">
        <v>-43919.794569873768</v>
      </c>
      <c r="K735" s="8">
        <v>-11620.145979716919</v>
      </c>
      <c r="L735" s="8">
        <v>-43929.458319906633</v>
      </c>
      <c r="M735" s="8">
        <v>-11597.08926843142</v>
      </c>
      <c r="N735" s="8">
        <v>-247.25999999999959</v>
      </c>
      <c r="O735" s="8">
        <v>-247.25999999999959</v>
      </c>
      <c r="P735" s="8">
        <f>D735-F735/2</f>
        <v>210165.04499999891</v>
      </c>
      <c r="Q735" s="8">
        <f>D735+F735/2</f>
        <v>210190.04499999891</v>
      </c>
      <c r="R735" s="9">
        <f>J735*$AB$7+K735*$AC$7</f>
        <v>-45376.005881435784</v>
      </c>
      <c r="S735" s="9">
        <f>K735*$AB$7-J735*$AC$7+$Z$8</f>
        <v>-2234.7791608455827</v>
      </c>
      <c r="T735" s="9">
        <f>L735*$AB$7+M735*$AC$7</f>
        <v>-45380.664695516462</v>
      </c>
      <c r="U735" s="9">
        <f>M735*$AB$7-L735*$AC$7+$Z$8</f>
        <v>-2210.2170874118874</v>
      </c>
      <c r="V735" s="9">
        <f>N735+$Z$7</f>
        <v>-259.25999999999959</v>
      </c>
      <c r="W735" s="9">
        <f>O735+$Z$7</f>
        <v>-259.25999999999959</v>
      </c>
    </row>
    <row r="736" spans="1:23" x14ac:dyDescent="0.25">
      <c r="A736" t="s">
        <v>37</v>
      </c>
      <c r="B736" t="s">
        <v>804</v>
      </c>
      <c r="C736" t="s">
        <v>1815</v>
      </c>
      <c r="D736" s="6">
        <v>210247.54499999899</v>
      </c>
      <c r="E736" s="7">
        <f>D736+$Y$10</f>
        <v>203992.54499999899</v>
      </c>
      <c r="F736" s="8">
        <v>115</v>
      </c>
      <c r="G736" s="8">
        <v>0</v>
      </c>
      <c r="H736" s="8">
        <v>57.499999999999993</v>
      </c>
      <c r="I736" s="8">
        <v>57.499999999999993</v>
      </c>
      <c r="J736" s="8">
        <v>-43929.458319906633</v>
      </c>
      <c r="K736" s="8">
        <v>-11597.08926843142</v>
      </c>
      <c r="L736" s="8">
        <v>-43973.911570057797</v>
      </c>
      <c r="M736" s="8">
        <v>-11491.028396518181</v>
      </c>
      <c r="N736" s="8">
        <v>-247.25999999999959</v>
      </c>
      <c r="O736" s="8">
        <v>-247.25999999999959</v>
      </c>
      <c r="P736" s="8">
        <f>D736-F736/2</f>
        <v>210190.04499999899</v>
      </c>
      <c r="Q736" s="8">
        <f>D736+F736/2</f>
        <v>210305.04499999899</v>
      </c>
      <c r="R736" s="9">
        <f>J736*$AB$7+K736*$AC$7</f>
        <v>-45380.664695516462</v>
      </c>
      <c r="S736" s="9">
        <f>K736*$AB$7-J736*$AC$7+$Z$8</f>
        <v>-2210.2170874118874</v>
      </c>
      <c r="T736" s="9">
        <f>L736*$AB$7+M736*$AC$7</f>
        <v>-45402.095240287555</v>
      </c>
      <c r="U736" s="9">
        <f>M736*$AB$7-L736*$AC$7+$Z$8</f>
        <v>-2097.2315496169413</v>
      </c>
      <c r="V736" s="9">
        <f>N736+$Z$7</f>
        <v>-259.25999999999959</v>
      </c>
      <c r="W736" s="9">
        <f>O736+$Z$7</f>
        <v>-259.25999999999959</v>
      </c>
    </row>
    <row r="737" spans="1:23" x14ac:dyDescent="0.25">
      <c r="A737" t="s">
        <v>37</v>
      </c>
      <c r="B737" t="s">
        <v>805</v>
      </c>
      <c r="C737" t="s">
        <v>1791</v>
      </c>
      <c r="D737" s="6">
        <v>210432.54499999899</v>
      </c>
      <c r="E737" s="7">
        <f>D737+$Y$10</f>
        <v>204177.54499999899</v>
      </c>
      <c r="F737" s="8">
        <v>220</v>
      </c>
      <c r="G737" s="8">
        <v>0</v>
      </c>
      <c r="H737" s="8">
        <v>110</v>
      </c>
      <c r="I737" s="8">
        <v>110</v>
      </c>
      <c r="J737" s="8">
        <v>-43980.6761950808</v>
      </c>
      <c r="K737" s="8">
        <v>-11474.888698618341</v>
      </c>
      <c r="L737" s="8">
        <v>-44065.717195369987</v>
      </c>
      <c r="M737" s="8">
        <v>-11271.98963930605</v>
      </c>
      <c r="N737" s="8">
        <v>-247.25999999999959</v>
      </c>
      <c r="O737" s="8">
        <v>-247.25999999999959</v>
      </c>
      <c r="P737" s="8">
        <f>D737-F737/2</f>
        <v>210322.54499999899</v>
      </c>
      <c r="Q737" s="8">
        <f>D737+F737/2</f>
        <v>210542.54499999899</v>
      </c>
      <c r="R737" s="9">
        <f>J737*$AB$7+K737*$AC$7</f>
        <v>-45405.356410144021</v>
      </c>
      <c r="S737" s="9">
        <f>K737*$AB$7-J737*$AC$7+$Z$8</f>
        <v>-2080.0380982133647</v>
      </c>
      <c r="T737" s="9">
        <f>L737*$AB$7+M737*$AC$7</f>
        <v>-45446.353974053942</v>
      </c>
      <c r="U737" s="9">
        <f>M737*$AB$7-L737*$AC$7+$Z$8</f>
        <v>-1863.8918519969411</v>
      </c>
      <c r="V737" s="9">
        <f>N737+$Z$7</f>
        <v>-259.25999999999959</v>
      </c>
      <c r="W737" s="9">
        <f>O737+$Z$7</f>
        <v>-259.25999999999959</v>
      </c>
    </row>
    <row r="738" spans="1:23" x14ac:dyDescent="0.25">
      <c r="A738" t="s">
        <v>37</v>
      </c>
      <c r="B738" t="s">
        <v>1747</v>
      </c>
      <c r="C738" t="s">
        <v>1701</v>
      </c>
      <c r="D738" s="6">
        <v>210960.04499999899</v>
      </c>
      <c r="E738" s="7">
        <f>D738+$Y$10</f>
        <v>204705.04499999899</v>
      </c>
      <c r="F738" s="8">
        <v>775.00000000000011</v>
      </c>
      <c r="G738" s="8">
        <v>-5.48</v>
      </c>
      <c r="H738" s="8">
        <v>387.76848365843779</v>
      </c>
      <c r="I738" s="8">
        <v>387.76848365843779</v>
      </c>
      <c r="J738" s="8">
        <v>-44077.313695409423</v>
      </c>
      <c r="K738" s="8">
        <v>-11244.32158576346</v>
      </c>
      <c r="L738" s="8">
        <v>-44342.259712586572</v>
      </c>
      <c r="M738" s="8">
        <v>-10516.388386194831</v>
      </c>
      <c r="N738" s="8">
        <v>-247.25999999999959</v>
      </c>
      <c r="O738" s="8">
        <v>-252.73999999999961</v>
      </c>
      <c r="P738" s="8">
        <f>D738-F738/2</f>
        <v>210572.54499999899</v>
      </c>
      <c r="Q738" s="8">
        <f>D738+F738/2</f>
        <v>211347.54499999899</v>
      </c>
      <c r="R738" s="9">
        <f>J738*$AB$7+K738*$AC$7</f>
        <v>-45451.94455095075</v>
      </c>
      <c r="S738" s="9">
        <f>K738*$AB$7-J738*$AC$7+$Z$8</f>
        <v>-1834.4173638765169</v>
      </c>
      <c r="T738" s="9">
        <f>L738*$AB$7+M738*$AC$7</f>
        <v>-45559.755039651864</v>
      </c>
      <c r="U738" s="9">
        <f>M738*$AB$7-L738*$AC$7+$Z$8</f>
        <v>-1067.3058768172468</v>
      </c>
      <c r="V738" s="9">
        <f>N738+$Z$7</f>
        <v>-259.25999999999959</v>
      </c>
      <c r="W738" s="9">
        <f>O738+$Z$7</f>
        <v>-264.73999999999961</v>
      </c>
    </row>
    <row r="739" spans="1:23" x14ac:dyDescent="0.25">
      <c r="A739" t="s">
        <v>50</v>
      </c>
      <c r="B739" t="s">
        <v>1124</v>
      </c>
      <c r="C739" t="s">
        <v>1080</v>
      </c>
      <c r="D739" s="6">
        <v>210960.0450000019</v>
      </c>
      <c r="E739" s="7">
        <f>D739+$Y$10</f>
        <v>204705.0450000019</v>
      </c>
      <c r="F739" s="8">
        <v>0</v>
      </c>
      <c r="G739" s="8">
        <v>0</v>
      </c>
      <c r="H739" s="8">
        <v>0</v>
      </c>
      <c r="I739" s="8">
        <v>0</v>
      </c>
      <c r="J739" s="8">
        <v>-44219.470525722638</v>
      </c>
      <c r="K739" s="8">
        <v>-10883.87960884106</v>
      </c>
      <c r="L739" s="8">
        <v>-44219.470525722638</v>
      </c>
      <c r="M739" s="8">
        <v>-10883.87960884106</v>
      </c>
      <c r="N739" s="8">
        <v>-249.99999999999949</v>
      </c>
      <c r="O739" s="8">
        <v>-249.99999999999949</v>
      </c>
      <c r="P739" s="8">
        <f>D739-F739/2</f>
        <v>210960.0450000019</v>
      </c>
      <c r="Q739" s="8">
        <f>D739+F739/2</f>
        <v>210960.0450000019</v>
      </c>
      <c r="R739" s="9">
        <f>J739*$AB$7+K739*$AC$7</f>
        <v>-45516.054812585913</v>
      </c>
      <c r="S739" s="9">
        <f>K739*$AB$7-J739*$AC$7+$Z$8</f>
        <v>-1452.295841994408</v>
      </c>
      <c r="T739" s="9">
        <f>L739*$AB$7+M739*$AC$7</f>
        <v>-45516.054812585913</v>
      </c>
      <c r="U739" s="9">
        <f>M739*$AB$7-L739*$AC$7+$Z$8</f>
        <v>-1452.295841994408</v>
      </c>
      <c r="V739" s="9">
        <f>N739+$Z$7</f>
        <v>-261.99999999999949</v>
      </c>
      <c r="W739" s="9">
        <f>O739+$Z$7</f>
        <v>-261.99999999999949</v>
      </c>
    </row>
    <row r="740" spans="1:23" x14ac:dyDescent="0.25">
      <c r="A740" t="s">
        <v>37</v>
      </c>
      <c r="B740" t="s">
        <v>806</v>
      </c>
      <c r="C740" t="s">
        <v>1787</v>
      </c>
      <c r="D740" s="6">
        <v>211487.54499999899</v>
      </c>
      <c r="E740" s="7">
        <f>D740+$Y$10</f>
        <v>205232.54499999899</v>
      </c>
      <c r="F740" s="8">
        <v>220</v>
      </c>
      <c r="G740" s="8">
        <v>0</v>
      </c>
      <c r="H740" s="8">
        <v>110</v>
      </c>
      <c r="I740" s="8">
        <v>110</v>
      </c>
      <c r="J740" s="8">
        <v>-44351.160960173052</v>
      </c>
      <c r="K740" s="8">
        <v>-10487.739340985539</v>
      </c>
      <c r="L740" s="8">
        <v>-44416.43677580724</v>
      </c>
      <c r="M740" s="8">
        <v>-10277.64634278405</v>
      </c>
      <c r="N740" s="8">
        <v>-252.73999999999961</v>
      </c>
      <c r="O740" s="8">
        <v>-252.73999999999961</v>
      </c>
      <c r="P740" s="8">
        <f>D740-F740/2</f>
        <v>211377.54499999899</v>
      </c>
      <c r="Q740" s="8">
        <f>D740+F740/2</f>
        <v>211597.54499999899</v>
      </c>
      <c r="R740" s="9">
        <f>J740*$AB$7+K740*$AC$7</f>
        <v>-45562.505302192338</v>
      </c>
      <c r="S740" s="9">
        <f>K740*$AB$7-J740*$AC$7+$Z$8</f>
        <v>-1037.4322085463718</v>
      </c>
      <c r="T740" s="9">
        <f>L740*$AB$7+M740*$AC$7</f>
        <v>-45582.673894155821</v>
      </c>
      <c r="U740" s="9">
        <f>M740*$AB$7-L740*$AC$7+$Z$8</f>
        <v>-818.3586412265995</v>
      </c>
      <c r="V740" s="9">
        <f>N740+$Z$7</f>
        <v>-264.73999999999961</v>
      </c>
      <c r="W740" s="9">
        <f>O740+$Z$7</f>
        <v>-264.73999999999961</v>
      </c>
    </row>
    <row r="741" spans="1:23" x14ac:dyDescent="0.25">
      <c r="A741" t="s">
        <v>54</v>
      </c>
      <c r="B741" t="s">
        <v>807</v>
      </c>
      <c r="C741" t="s">
        <v>198</v>
      </c>
      <c r="D741" s="6">
        <v>211847.54499999891</v>
      </c>
      <c r="E741" s="7">
        <f>D741+$Y$10</f>
        <v>205592.54499999891</v>
      </c>
      <c r="F741" s="8">
        <v>140</v>
      </c>
      <c r="G741" s="8">
        <v>0.24</v>
      </c>
      <c r="H741" s="8">
        <v>70.000102351632648</v>
      </c>
      <c r="I741" s="8">
        <v>70.000102351632648</v>
      </c>
      <c r="J741" s="8">
        <v>-44469.844261326121</v>
      </c>
      <c r="K741" s="8">
        <v>-10105.752071528281</v>
      </c>
      <c r="L741" s="8">
        <v>-44511.663306139511</v>
      </c>
      <c r="M741" s="8">
        <v>-9972.1439174638435</v>
      </c>
      <c r="N741" s="8">
        <v>-252.73999999999961</v>
      </c>
      <c r="O741" s="8">
        <v>-252.4999999999996</v>
      </c>
      <c r="P741" s="8">
        <f>D741-F741/2</f>
        <v>211777.54499999891</v>
      </c>
      <c r="Q741" s="8">
        <f>D741+F741/2</f>
        <v>211917.54499999891</v>
      </c>
      <c r="R741" s="9">
        <f>J741*$AB$7+K741*$AC$7</f>
        <v>-45599.175469398666</v>
      </c>
      <c r="S741" s="9">
        <f>K741*$AB$7-J741*$AC$7+$Z$8</f>
        <v>-639.11663160132775</v>
      </c>
      <c r="T741" s="9">
        <f>L741*$AB$7+M741*$AC$7</f>
        <v>-45612.301970529283</v>
      </c>
      <c r="U741" s="9">
        <f>M741*$AB$7-L741*$AC$7+$Z$8</f>
        <v>-499.73346794919053</v>
      </c>
      <c r="V741" s="9">
        <f>N741+$Z$7</f>
        <v>-264.73999999999961</v>
      </c>
      <c r="W741" s="9">
        <f>O741+$Z$7</f>
        <v>-264.4999999999996</v>
      </c>
    </row>
    <row r="742" spans="1:23" x14ac:dyDescent="0.25">
      <c r="A742" t="s">
        <v>37</v>
      </c>
      <c r="B742" t="s">
        <v>808</v>
      </c>
      <c r="C742" t="s">
        <v>1790</v>
      </c>
      <c r="D742" s="6">
        <v>212037.54499999891</v>
      </c>
      <c r="E742" s="7">
        <f>D742+$Y$10</f>
        <v>205782.54499999891</v>
      </c>
      <c r="F742" s="8">
        <v>220</v>
      </c>
      <c r="G742" s="8">
        <v>0</v>
      </c>
      <c r="H742" s="8">
        <v>110</v>
      </c>
      <c r="I742" s="8">
        <v>110</v>
      </c>
      <c r="J742" s="8">
        <v>-44514.670364134552</v>
      </c>
      <c r="K742" s="8">
        <v>-9962.6067479563644</v>
      </c>
      <c r="L742" s="8">
        <v>-44580.82564002549</v>
      </c>
      <c r="M742" s="8">
        <v>-9752.7890187917583</v>
      </c>
      <c r="N742" s="8">
        <v>-252.4999999999996</v>
      </c>
      <c r="O742" s="8">
        <v>-252.4999999999996</v>
      </c>
      <c r="P742" s="8">
        <f>D742-F742/2</f>
        <v>211927.54499999891</v>
      </c>
      <c r="Q742" s="8">
        <f>D742+F742/2</f>
        <v>212147.54499999891</v>
      </c>
      <c r="R742" s="9">
        <f>J742*$AB$7+K742*$AC$7</f>
        <v>-45613.260428054484</v>
      </c>
      <c r="S742" s="9">
        <f>K742*$AB$7-J742*$AC$7+$Z$8</f>
        <v>-489.77950596552364</v>
      </c>
      <c r="T742" s="9">
        <f>L742*$AB$7+M742*$AC$7</f>
        <v>-45634.346493608929</v>
      </c>
      <c r="U742" s="9">
        <f>M742*$AB$7-L742*$AC$7+$Z$8</f>
        <v>-270.79234232474664</v>
      </c>
      <c r="V742" s="9">
        <f>N742+$Z$7</f>
        <v>-264.4999999999996</v>
      </c>
      <c r="W742" s="9">
        <f>O742+$Z$7</f>
        <v>-264.4999999999996</v>
      </c>
    </row>
    <row r="743" spans="1:23" x14ac:dyDescent="0.25">
      <c r="A743" t="s">
        <v>54</v>
      </c>
      <c r="B743" t="s">
        <v>809</v>
      </c>
      <c r="C743" t="s">
        <v>197</v>
      </c>
      <c r="D743" s="6">
        <v>212237.54499999891</v>
      </c>
      <c r="E743" s="7">
        <f>D743+$Y$10</f>
        <v>205982.54499999891</v>
      </c>
      <c r="F743" s="8">
        <v>140</v>
      </c>
      <c r="G743" s="8">
        <v>0.24</v>
      </c>
      <c r="H743" s="8">
        <v>70.000102351632648</v>
      </c>
      <c r="I743" s="8">
        <v>70.000102351632648</v>
      </c>
      <c r="J743" s="8">
        <v>-44586.839756015572</v>
      </c>
      <c r="K743" s="8">
        <v>-9733.7146797768</v>
      </c>
      <c r="L743" s="8">
        <v>-44629.218088842194</v>
      </c>
      <c r="M743" s="8">
        <v>-9600.2828685455752</v>
      </c>
      <c r="N743" s="8">
        <v>-252.4999999999996</v>
      </c>
      <c r="O743" s="8">
        <v>-252.25999999999959</v>
      </c>
      <c r="P743" s="8">
        <f>D743-F743/2</f>
        <v>212167.54499999891</v>
      </c>
      <c r="Q743" s="8">
        <f>D743+F743/2</f>
        <v>212307.54499999891</v>
      </c>
      <c r="R743" s="9">
        <f>J743*$AB$7+K743*$AC$7</f>
        <v>-45636.263408659339</v>
      </c>
      <c r="S743" s="9">
        <f>K743*$AB$7-J743*$AC$7+$Z$8</f>
        <v>-250.88441835741105</v>
      </c>
      <c r="T743" s="9">
        <f>L743*$AB$7+M743*$AC$7</f>
        <v>-45649.973639754833</v>
      </c>
      <c r="U743" s="9">
        <f>M743*$AB$7-L743*$AC$7+$Z$8</f>
        <v>-111.55746150800223</v>
      </c>
      <c r="V743" s="9">
        <f>N743+$Z$7</f>
        <v>-264.4999999999996</v>
      </c>
      <c r="W743" s="9">
        <f>O743+$Z$7</f>
        <v>-264.25999999999959</v>
      </c>
    </row>
    <row r="744" spans="1:23" x14ac:dyDescent="0.25">
      <c r="A744" t="s">
        <v>41</v>
      </c>
      <c r="B744" t="s">
        <v>810</v>
      </c>
      <c r="C744" t="s">
        <v>46</v>
      </c>
      <c r="D744" s="6">
        <v>212342.54499999891</v>
      </c>
      <c r="E744" s="7">
        <f>D744+$Y$10</f>
        <v>206087.54499999891</v>
      </c>
      <c r="F744" s="8">
        <v>25</v>
      </c>
      <c r="G744" s="8">
        <v>0</v>
      </c>
      <c r="H744" s="8">
        <v>12.5</v>
      </c>
      <c r="I744" s="8">
        <v>12.5</v>
      </c>
      <c r="J744" s="8">
        <v>-44636.073795416312</v>
      </c>
      <c r="K744" s="8">
        <v>-9578.8527661806875</v>
      </c>
      <c r="L744" s="8">
        <v>-44643.69124716532</v>
      </c>
      <c r="M744" s="8">
        <v>-9555.0415413308074</v>
      </c>
      <c r="N744" s="8">
        <v>-252.25999999999959</v>
      </c>
      <c r="O744" s="8">
        <v>-252.25999999999959</v>
      </c>
      <c r="P744" s="8">
        <f>D744-F744/2</f>
        <v>212330.04499999891</v>
      </c>
      <c r="Q744" s="8">
        <f>D744+F744/2</f>
        <v>212355.04499999891</v>
      </c>
      <c r="R744" s="9">
        <f>J744*$AB$7+K744*$AC$7</f>
        <v>-45652.22396387456</v>
      </c>
      <c r="S744" s="9">
        <f>K744*$AB$7-J744*$AC$7+$Z$8</f>
        <v>-89.170276750730409</v>
      </c>
      <c r="T744" s="9">
        <f>L744*$AB$7+M744*$AC$7</f>
        <v>-45654.724324007577</v>
      </c>
      <c r="U744" s="9">
        <f>M744*$AB$7-L744*$AC$7+$Z$8</f>
        <v>-64.295627020430402</v>
      </c>
      <c r="V744" s="9">
        <f>N744+$Z$7</f>
        <v>-264.25999999999959</v>
      </c>
      <c r="W744" s="9">
        <f>O744+$Z$7</f>
        <v>-264.25999999999959</v>
      </c>
    </row>
    <row r="745" spans="1:23" x14ac:dyDescent="0.25">
      <c r="A745" t="s">
        <v>37</v>
      </c>
      <c r="B745" t="s">
        <v>811</v>
      </c>
      <c r="C745" t="s">
        <v>1815</v>
      </c>
      <c r="D745" s="6">
        <v>212412.54499999891</v>
      </c>
      <c r="E745" s="7">
        <f>D745+$Y$10</f>
        <v>206157.54499999891</v>
      </c>
      <c r="F745" s="8">
        <v>115</v>
      </c>
      <c r="G745" s="8">
        <v>0</v>
      </c>
      <c r="H745" s="8">
        <v>57.499999999999993</v>
      </c>
      <c r="I745" s="8">
        <v>57.499999999999993</v>
      </c>
      <c r="J745" s="8">
        <v>-44643.69124716532</v>
      </c>
      <c r="K745" s="8">
        <v>-9555.0415413308074</v>
      </c>
      <c r="L745" s="8">
        <v>-44678.731525210787</v>
      </c>
      <c r="M745" s="8">
        <v>-9445.5099070213691</v>
      </c>
      <c r="N745" s="8">
        <v>-252.25999999999959</v>
      </c>
      <c r="O745" s="8">
        <v>-252.25999999999959</v>
      </c>
      <c r="P745" s="8">
        <f>D745-F745/2</f>
        <v>212355.04499999891</v>
      </c>
      <c r="Q745" s="8">
        <f>D745+F745/2</f>
        <v>212470.04499999891</v>
      </c>
      <c r="R745" s="9">
        <f>J745*$AB$7+K745*$AC$7</f>
        <v>-45654.724324007577</v>
      </c>
      <c r="S745" s="9">
        <f>K745*$AB$7-J745*$AC$7+$Z$8</f>
        <v>-64.295627020430402</v>
      </c>
      <c r="T745" s="9">
        <f>L745*$AB$7+M745*$AC$7</f>
        <v>-45666.225980619492</v>
      </c>
      <c r="U745" s="9">
        <f>M745*$AB$7-L745*$AC$7+$Z$8</f>
        <v>50.127761738956906</v>
      </c>
      <c r="V745" s="9">
        <f>N745+$Z$7</f>
        <v>-264.25999999999959</v>
      </c>
      <c r="W745" s="9">
        <f>O745+$Z$7</f>
        <v>-264.25999999999959</v>
      </c>
    </row>
    <row r="746" spans="1:23" x14ac:dyDescent="0.25">
      <c r="A746" t="s">
        <v>37</v>
      </c>
      <c r="B746" t="s">
        <v>812</v>
      </c>
      <c r="C746" t="s">
        <v>1788</v>
      </c>
      <c r="D746" s="6">
        <v>212597.54499999891</v>
      </c>
      <c r="E746" s="7">
        <f>D746+$Y$10</f>
        <v>206342.54499999891</v>
      </c>
      <c r="F746" s="8">
        <v>220</v>
      </c>
      <c r="G746" s="8">
        <v>0</v>
      </c>
      <c r="H746" s="8">
        <v>110</v>
      </c>
      <c r="I746" s="8">
        <v>110</v>
      </c>
      <c r="J746" s="8">
        <v>-44684.063741435108</v>
      </c>
      <c r="K746" s="8">
        <v>-9428.8420496264516</v>
      </c>
      <c r="L746" s="8">
        <v>-44751.097316826454</v>
      </c>
      <c r="M746" s="8">
        <v>-9219.3032709475301</v>
      </c>
      <c r="N746" s="8">
        <v>-252.25999999999959</v>
      </c>
      <c r="O746" s="8">
        <v>-252.25999999999959</v>
      </c>
      <c r="P746" s="8">
        <f>D746-F746/2</f>
        <v>212487.54499999891</v>
      </c>
      <c r="Q746" s="8">
        <f>D746+F746/2</f>
        <v>212707.54499999891</v>
      </c>
      <c r="R746" s="9">
        <f>J746*$AB$7+K746*$AC$7</f>
        <v>-45667.976232712615</v>
      </c>
      <c r="S746" s="9">
        <f>K746*$AB$7-J746*$AC$7+$Z$8</f>
        <v>67.540016550174187</v>
      </c>
      <c r="T746" s="9">
        <f>L746*$AB$7+M746*$AC$7</f>
        <v>-45689.979401883247</v>
      </c>
      <c r="U746" s="9">
        <f>M746*$AB$7-L746*$AC$7+$Z$8</f>
        <v>286.4369341768288</v>
      </c>
      <c r="V746" s="9">
        <f>N746+$Z$7</f>
        <v>-264.25999999999959</v>
      </c>
      <c r="W746" s="9">
        <f>O746+$Z$7</f>
        <v>-264.25999999999959</v>
      </c>
    </row>
    <row r="747" spans="1:23" x14ac:dyDescent="0.25">
      <c r="A747" t="s">
        <v>37</v>
      </c>
      <c r="B747" t="s">
        <v>1748</v>
      </c>
      <c r="C747" t="s">
        <v>1701</v>
      </c>
      <c r="D747" s="6">
        <v>213125.04499999891</v>
      </c>
      <c r="E747" s="7">
        <f>D747+$Y$10</f>
        <v>206870.04499999891</v>
      </c>
      <c r="F747" s="8">
        <v>775.00000000000011</v>
      </c>
      <c r="G747" s="8">
        <v>-5.48</v>
      </c>
      <c r="H747" s="8">
        <v>387.76848365843779</v>
      </c>
      <c r="I747" s="8">
        <v>387.76848365843779</v>
      </c>
      <c r="J747" s="8">
        <v>-44760.238258925267</v>
      </c>
      <c r="K747" s="8">
        <v>-9190.7298011276798</v>
      </c>
      <c r="L747" s="8">
        <v>-44960.732517838587</v>
      </c>
      <c r="M747" s="8">
        <v>-8442.4750402373393</v>
      </c>
      <c r="N747" s="8">
        <v>-252.25999999999959</v>
      </c>
      <c r="O747" s="8">
        <v>-257.73999999999961</v>
      </c>
      <c r="P747" s="8">
        <f>D747-F747/2</f>
        <v>212737.54499999891</v>
      </c>
      <c r="Q747" s="8">
        <f>D747+F747/2</f>
        <v>213512.54499999891</v>
      </c>
      <c r="R747" s="9">
        <f>J747*$AB$7+K747*$AC$7</f>
        <v>-45692.979834042868</v>
      </c>
      <c r="S747" s="9">
        <f>K747*$AB$7-J747*$AC$7+$Z$8</f>
        <v>316.28651385318517</v>
      </c>
      <c r="T747" s="9">
        <f>L747*$AB$7+M747*$AC$7</f>
        <v>-45733.521899860687</v>
      </c>
      <c r="U747" s="9">
        <f>M747*$AB$7-L747*$AC$7+$Z$8</f>
        <v>1089.8752133256421</v>
      </c>
      <c r="V747" s="9">
        <f>N747+$Z$7</f>
        <v>-264.25999999999959</v>
      </c>
      <c r="W747" s="9">
        <f>O747+$Z$7</f>
        <v>-269.73999999999961</v>
      </c>
    </row>
    <row r="748" spans="1:23" x14ac:dyDescent="0.25">
      <c r="A748" t="s">
        <v>50</v>
      </c>
      <c r="B748" t="s">
        <v>1125</v>
      </c>
      <c r="C748" t="s">
        <v>1080</v>
      </c>
      <c r="D748" s="6">
        <v>213125.0450000019</v>
      </c>
      <c r="E748" s="7">
        <f>D748+$Y$10</f>
        <v>206870.0450000019</v>
      </c>
      <c r="F748" s="8">
        <v>0</v>
      </c>
      <c r="G748" s="8">
        <v>0</v>
      </c>
      <c r="H748" s="8">
        <v>0</v>
      </c>
      <c r="I748" s="8">
        <v>0</v>
      </c>
      <c r="J748" s="8">
        <v>-44870.439551364689</v>
      </c>
      <c r="K748" s="8">
        <v>-8819.269630615272</v>
      </c>
      <c r="L748" s="8">
        <v>-44870.439551364689</v>
      </c>
      <c r="M748" s="8">
        <v>-8819.269630615272</v>
      </c>
      <c r="N748" s="8">
        <v>-254.9999999999994</v>
      </c>
      <c r="O748" s="8">
        <v>-254.9999999999994</v>
      </c>
      <c r="P748" s="8">
        <f>D748-F748/2</f>
        <v>213125.0450000019</v>
      </c>
      <c r="Q748" s="8">
        <f>D748+F748/2</f>
        <v>213125.0450000019</v>
      </c>
      <c r="R748" s="9">
        <f>J748*$AB$7+K748*$AC$7</f>
        <v>-45723.542051717566</v>
      </c>
      <c r="S748" s="9">
        <f>K748*$AB$7-J748*$AC$7+$Z$8</f>
        <v>702.541525449451</v>
      </c>
      <c r="T748" s="9">
        <f>L748*$AB$7+M748*$AC$7</f>
        <v>-45723.542051717566</v>
      </c>
      <c r="U748" s="9">
        <f>M748*$AB$7-L748*$AC$7+$Z$8</f>
        <v>702.541525449451</v>
      </c>
      <c r="V748" s="9">
        <f>N748+$Z$7</f>
        <v>-266.99999999999943</v>
      </c>
      <c r="W748" s="9">
        <f>O748+$Z$7</f>
        <v>-266.99999999999943</v>
      </c>
    </row>
    <row r="749" spans="1:23" x14ac:dyDescent="0.25">
      <c r="A749" t="s">
        <v>37</v>
      </c>
      <c r="B749" t="s">
        <v>813</v>
      </c>
      <c r="C749" t="s">
        <v>1787</v>
      </c>
      <c r="D749" s="6">
        <v>213652.54499999899</v>
      </c>
      <c r="E749" s="7">
        <f>D749+$Y$10</f>
        <v>207397.54499999899</v>
      </c>
      <c r="F749" s="8">
        <v>220</v>
      </c>
      <c r="G749" s="8">
        <v>0</v>
      </c>
      <c r="H749" s="8">
        <v>110</v>
      </c>
      <c r="I749" s="8">
        <v>110</v>
      </c>
      <c r="J749" s="8">
        <v>-44967.102964676407</v>
      </c>
      <c r="K749" s="8">
        <v>-8413.1592184496694</v>
      </c>
      <c r="L749" s="8">
        <v>-45013.819574820467</v>
      </c>
      <c r="M749" s="8">
        <v>-8198.1765253400881</v>
      </c>
      <c r="N749" s="8">
        <v>-257.73999999999961</v>
      </c>
      <c r="O749" s="8">
        <v>-257.73999999999961</v>
      </c>
      <c r="P749" s="8">
        <f>D749-F749/2</f>
        <v>213542.54499999899</v>
      </c>
      <c r="Q749" s="8">
        <f>D749+F749/2</f>
        <v>213762.54499999899</v>
      </c>
      <c r="R749" s="9">
        <f>J749*$AB$7+K749*$AC$7</f>
        <v>-45733.658035075117</v>
      </c>
      <c r="S749" s="9">
        <f>K749*$AB$7-J749*$AC$7+$Z$8</f>
        <v>1119.8749044441065</v>
      </c>
      <c r="T749" s="9">
        <f>L749*$AB$7+M749*$AC$7</f>
        <v>-45734.656359980974</v>
      </c>
      <c r="U749" s="9">
        <f>M749*$AB$7-L749*$AC$7+$Z$8</f>
        <v>1339.8726393128618</v>
      </c>
      <c r="V749" s="9">
        <f>N749+$Z$7</f>
        <v>-269.73999999999961</v>
      </c>
      <c r="W749" s="9">
        <f>O749+$Z$7</f>
        <v>-269.73999999999961</v>
      </c>
    </row>
    <row r="750" spans="1:23" x14ac:dyDescent="0.25">
      <c r="A750" t="s">
        <v>54</v>
      </c>
      <c r="B750" t="s">
        <v>814</v>
      </c>
      <c r="C750" t="s">
        <v>198</v>
      </c>
      <c r="D750" s="6">
        <v>214012.54499999891</v>
      </c>
      <c r="E750" s="7">
        <f>D750+$Y$10</f>
        <v>207757.54499999891</v>
      </c>
      <c r="F750" s="8">
        <v>140</v>
      </c>
      <c r="G750" s="8">
        <v>0.24</v>
      </c>
      <c r="H750" s="8">
        <v>70.000102351632648</v>
      </c>
      <c r="I750" s="8">
        <v>70.000102351632648</v>
      </c>
      <c r="J750" s="8">
        <v>-45052.042255847431</v>
      </c>
      <c r="K750" s="8">
        <v>-8022.281594614069</v>
      </c>
      <c r="L750" s="8">
        <v>-45082.05744866516</v>
      </c>
      <c r="M750" s="8">
        <v>-7885.5370900015478</v>
      </c>
      <c r="N750" s="8">
        <v>-257.73999999999961</v>
      </c>
      <c r="O750" s="8">
        <v>-257.49999999999949</v>
      </c>
      <c r="P750" s="8">
        <f>D750-F750/2</f>
        <v>213942.54499999891</v>
      </c>
      <c r="Q750" s="8">
        <f>D750+F750/2</f>
        <v>214082.54499999891</v>
      </c>
      <c r="R750" s="9">
        <f>J750*$AB$7+K750*$AC$7</f>
        <v>-45735.4731712676</v>
      </c>
      <c r="S750" s="9">
        <f>K750*$AB$7-J750*$AC$7+$Z$8</f>
        <v>1519.87078602366</v>
      </c>
      <c r="T750" s="9">
        <f>L750*$AB$7+M750*$AC$7</f>
        <v>-45736.401678943796</v>
      </c>
      <c r="U750" s="9">
        <f>M750*$AB$7-L750*$AC$7+$Z$8</f>
        <v>1659.8676046128849</v>
      </c>
      <c r="V750" s="9">
        <f>N750+$Z$7</f>
        <v>-269.73999999999961</v>
      </c>
      <c r="W750" s="9">
        <f>O750+$Z$7</f>
        <v>-269.49999999999949</v>
      </c>
    </row>
    <row r="751" spans="1:23" x14ac:dyDescent="0.25">
      <c r="A751" t="s">
        <v>37</v>
      </c>
      <c r="B751" t="s">
        <v>815</v>
      </c>
      <c r="C751" t="s">
        <v>1792</v>
      </c>
      <c r="D751" s="6">
        <v>214212.54499999891</v>
      </c>
      <c r="E751" s="7">
        <f>D751+$Y$10</f>
        <v>207957.54499999891</v>
      </c>
      <c r="F751" s="8">
        <v>220</v>
      </c>
      <c r="G751" s="8">
        <v>0</v>
      </c>
      <c r="H751" s="8">
        <v>110</v>
      </c>
      <c r="I751" s="8">
        <v>110</v>
      </c>
      <c r="J751" s="8">
        <v>-45086.386240943917</v>
      </c>
      <c r="K751" s="8">
        <v>-7866.0111698591427</v>
      </c>
      <c r="L751" s="8">
        <v>-45134.002956010299</v>
      </c>
      <c r="M751" s="8">
        <v>-7651.2260482927604</v>
      </c>
      <c r="N751" s="8">
        <v>-257.49999999999949</v>
      </c>
      <c r="O751" s="8">
        <v>-257.49999999999949</v>
      </c>
      <c r="P751" s="8">
        <f>D751-F751/2</f>
        <v>214102.54499999891</v>
      </c>
      <c r="Q751" s="8">
        <f>D751+F751/2</f>
        <v>214322.54499999891</v>
      </c>
      <c r="R751" s="9">
        <f>J751*$AB$7+K751*$AC$7</f>
        <v>-45736.576209653758</v>
      </c>
      <c r="S751" s="9">
        <f>K751*$AB$7-J751*$AC$7+$Z$8</f>
        <v>1679.8668430741736</v>
      </c>
      <c r="T751" s="9">
        <f>L751*$AB$7+M751*$AC$7</f>
        <v>-45738.496047463399</v>
      </c>
      <c r="U751" s="9">
        <f>M751*$AB$7-L751*$AC$7+$Z$8</f>
        <v>1899.8584661482892</v>
      </c>
      <c r="V751" s="9">
        <f>N751+$Z$7</f>
        <v>-269.49999999999949</v>
      </c>
      <c r="W751" s="9">
        <f>O751+$Z$7</f>
        <v>-269.49999999999949</v>
      </c>
    </row>
    <row r="752" spans="1:23" x14ac:dyDescent="0.25">
      <c r="A752" t="s">
        <v>54</v>
      </c>
      <c r="B752" t="s">
        <v>816</v>
      </c>
      <c r="C752" t="s">
        <v>197</v>
      </c>
      <c r="D752" s="6">
        <v>214402.54499999891</v>
      </c>
      <c r="E752" s="7">
        <f>D752+$Y$10</f>
        <v>208147.54499999891</v>
      </c>
      <c r="F752" s="8">
        <v>140</v>
      </c>
      <c r="G752" s="8">
        <v>0.24</v>
      </c>
      <c r="H752" s="8">
        <v>70.000102351632648</v>
      </c>
      <c r="I752" s="8">
        <v>70.000102351632648</v>
      </c>
      <c r="J752" s="8">
        <v>-45136.167352149678</v>
      </c>
      <c r="K752" s="8">
        <v>-7641.463088221557</v>
      </c>
      <c r="L752" s="8">
        <v>-45166.755074011497</v>
      </c>
      <c r="M752" s="8">
        <v>-7504.8455102423177</v>
      </c>
      <c r="N752" s="8">
        <v>-257.49999999999949</v>
      </c>
      <c r="O752" s="8">
        <v>-257.25999999999948</v>
      </c>
      <c r="P752" s="8">
        <f>D752-F752/2</f>
        <v>214332.54499999891</v>
      </c>
      <c r="Q752" s="8">
        <f>D752+F752/2</f>
        <v>214472.54499999891</v>
      </c>
      <c r="R752" s="9">
        <f>J752*$AB$7+K752*$AC$7</f>
        <v>-45738.58331281838</v>
      </c>
      <c r="S752" s="9">
        <f>K752*$AB$7-J752*$AC$7+$Z$8</f>
        <v>1909.8580853789344</v>
      </c>
      <c r="T752" s="9">
        <f>L752*$AB$7+M752*$AC$7</f>
        <v>-45740.098227936338</v>
      </c>
      <c r="U752" s="9">
        <f>M752*$AB$7-L752*$AC$7+$Z$8</f>
        <v>2049.8497864679439</v>
      </c>
      <c r="V752" s="9">
        <f>N752+$Z$7</f>
        <v>-269.49999999999949</v>
      </c>
      <c r="W752" s="9">
        <f>O752+$Z$7</f>
        <v>-269.25999999999948</v>
      </c>
    </row>
    <row r="753" spans="1:23" x14ac:dyDescent="0.25">
      <c r="A753" t="s">
        <v>41</v>
      </c>
      <c r="B753" t="s">
        <v>817</v>
      </c>
      <c r="C753" t="s">
        <v>46</v>
      </c>
      <c r="D753" s="6">
        <v>214507.54499999879</v>
      </c>
      <c r="E753" s="7">
        <f>D753+$Y$10</f>
        <v>208252.54499999879</v>
      </c>
      <c r="F753" s="8">
        <v>25</v>
      </c>
      <c r="G753" s="8">
        <v>0</v>
      </c>
      <c r="H753" s="8">
        <v>12.5</v>
      </c>
      <c r="I753" s="8">
        <v>12.5</v>
      </c>
      <c r="J753" s="8">
        <v>-45171.716936063538</v>
      </c>
      <c r="K753" s="8">
        <v>-7482.8994416883224</v>
      </c>
      <c r="L753" s="8">
        <v>-45177.230116121347</v>
      </c>
      <c r="M753" s="8">
        <v>-7458.5149210727759</v>
      </c>
      <c r="N753" s="8">
        <v>-257.25999999999948</v>
      </c>
      <c r="O753" s="8">
        <v>-257.25999999999948</v>
      </c>
      <c r="P753" s="8">
        <f>D753-F753/2</f>
        <v>214495.04499999879</v>
      </c>
      <c r="Q753" s="8">
        <f>D753+F753/2</f>
        <v>214520.04499999879</v>
      </c>
      <c r="R753" s="9">
        <f>J753*$AB$7+K753*$AC$7</f>
        <v>-45740.388817177853</v>
      </c>
      <c r="S753" s="9">
        <f>K753*$AB$7-J753*$AC$7+$Z$8</f>
        <v>2072.3479098984199</v>
      </c>
      <c r="T753" s="9">
        <f>L753*$AB$7+M753*$AC$7</f>
        <v>-45740.711694112855</v>
      </c>
      <c r="U753" s="9">
        <f>M753*$AB$7-L753*$AC$7+$Z$8</f>
        <v>2097.3458248211609</v>
      </c>
      <c r="V753" s="9">
        <f>N753+$Z$7</f>
        <v>-269.25999999999948</v>
      </c>
      <c r="W753" s="9">
        <f>O753+$Z$7</f>
        <v>-269.25999999999948</v>
      </c>
    </row>
    <row r="754" spans="1:23" x14ac:dyDescent="0.25">
      <c r="A754" t="s">
        <v>37</v>
      </c>
      <c r="B754" t="s">
        <v>1823</v>
      </c>
      <c r="C754" t="s">
        <v>1815</v>
      </c>
      <c r="D754" s="6">
        <v>214577.54499999891</v>
      </c>
      <c r="E754" s="7">
        <f>D754+$Y$10</f>
        <v>208322.54499999891</v>
      </c>
      <c r="F754" s="8">
        <v>115</v>
      </c>
      <c r="G754" s="8">
        <v>0</v>
      </c>
      <c r="H754" s="8">
        <v>57.499999999999993</v>
      </c>
      <c r="I754" s="8">
        <v>57.499999999999993</v>
      </c>
      <c r="J754" s="8">
        <v>-45177.230116121347</v>
      </c>
      <c r="K754" s="8">
        <v>-7458.5149210727759</v>
      </c>
      <c r="L754" s="8">
        <v>-45202.590744387307</v>
      </c>
      <c r="M754" s="8">
        <v>-7346.3461262412529</v>
      </c>
      <c r="N754" s="8">
        <v>-257.25999999999948</v>
      </c>
      <c r="O754" s="8">
        <v>-257.25999999999948</v>
      </c>
      <c r="P754" s="8">
        <f>D754-F754/2</f>
        <v>214520.04499999891</v>
      </c>
      <c r="Q754" s="8">
        <f>D754+F754/2</f>
        <v>214635.04499999891</v>
      </c>
      <c r="R754" s="9">
        <f>J754*$AB$7+K754*$AC$7</f>
        <v>-45740.711694112855</v>
      </c>
      <c r="S754" s="9">
        <f>K754*$AB$7-J754*$AC$7+$Z$8</f>
        <v>2097.3458248211609</v>
      </c>
      <c r="T754" s="9">
        <f>L754*$AB$7+M754*$AC$7</f>
        <v>-45742.196928013887</v>
      </c>
      <c r="U754" s="9">
        <f>M754*$AB$7-L754*$AC$7+$Z$8</f>
        <v>2212.3362334657941</v>
      </c>
      <c r="V754" s="9">
        <f>N754+$Z$7</f>
        <v>-269.25999999999948</v>
      </c>
      <c r="W754" s="9">
        <f>O754+$Z$7</f>
        <v>-269.25999999999948</v>
      </c>
    </row>
    <row r="755" spans="1:23" x14ac:dyDescent="0.25">
      <c r="A755" t="s">
        <v>37</v>
      </c>
      <c r="B755" t="s">
        <v>818</v>
      </c>
      <c r="C755" t="s">
        <v>1791</v>
      </c>
      <c r="D755" s="6">
        <v>214762.54499999891</v>
      </c>
      <c r="E755" s="7">
        <f>D755+$Y$10</f>
        <v>208507.54499999891</v>
      </c>
      <c r="F755" s="8">
        <v>220</v>
      </c>
      <c r="G755" s="8">
        <v>0</v>
      </c>
      <c r="H755" s="8">
        <v>110</v>
      </c>
      <c r="I755" s="8">
        <v>110</v>
      </c>
      <c r="J755" s="8">
        <v>-45206.449970427777</v>
      </c>
      <c r="K755" s="8">
        <v>-7329.2769618103703</v>
      </c>
      <c r="L755" s="8">
        <v>-45254.965954936582</v>
      </c>
      <c r="M755" s="8">
        <v>-7114.6931803935513</v>
      </c>
      <c r="N755" s="8">
        <v>-257.25999999999948</v>
      </c>
      <c r="O755" s="8">
        <v>-257.25999999999948</v>
      </c>
      <c r="P755" s="8">
        <f>D755-F755/2</f>
        <v>214652.54499999891</v>
      </c>
      <c r="Q755" s="8">
        <f>D755+F755/2</f>
        <v>214872.54499999891</v>
      </c>
      <c r="R755" s="9">
        <f>J755*$AB$7+K755*$AC$7</f>
        <v>-45742.422941868397</v>
      </c>
      <c r="S755" s="9">
        <f>K755*$AB$7-J755*$AC$7+$Z$8</f>
        <v>2229.8347739117162</v>
      </c>
      <c r="T755" s="9">
        <f>L755*$AB$7+M755*$AC$7</f>
        <v>-45745.264258896488</v>
      </c>
      <c r="U755" s="9">
        <f>M755*$AB$7-L755*$AC$7+$Z$8</f>
        <v>2449.8164252318793</v>
      </c>
      <c r="V755" s="9">
        <f>N755+$Z$7</f>
        <v>-269.25999999999948</v>
      </c>
      <c r="W755" s="9">
        <f>O755+$Z$7</f>
        <v>-269.25999999999948</v>
      </c>
    </row>
    <row r="756" spans="1:23" x14ac:dyDescent="0.25">
      <c r="A756" t="s">
        <v>37</v>
      </c>
      <c r="B756" t="s">
        <v>1749</v>
      </c>
      <c r="C756" t="s">
        <v>1701</v>
      </c>
      <c r="D756" s="6">
        <v>215290.04499999891</v>
      </c>
      <c r="E756" s="7">
        <f>D756+$Y$10</f>
        <v>209035.04499999891</v>
      </c>
      <c r="F756" s="8">
        <v>775.00000000000011</v>
      </c>
      <c r="G756" s="8">
        <v>-5.48</v>
      </c>
      <c r="H756" s="8">
        <v>387.76848365843779</v>
      </c>
      <c r="I756" s="8">
        <v>387.76848365843779</v>
      </c>
      <c r="J756" s="8">
        <v>-45261.581771005956</v>
      </c>
      <c r="K756" s="8">
        <v>-7085.4317556548922</v>
      </c>
      <c r="L756" s="8">
        <v>-45396.098389283368</v>
      </c>
      <c r="M756" s="8">
        <v>-6322.5501039817973</v>
      </c>
      <c r="N756" s="8">
        <v>-257.25999999999948</v>
      </c>
      <c r="O756" s="8">
        <v>-262.73999999999961</v>
      </c>
      <c r="P756" s="8">
        <f>D756-F756/2</f>
        <v>214902.54499999891</v>
      </c>
      <c r="Q756" s="8">
        <f>D756+F756/2</f>
        <v>215677.54499999891</v>
      </c>
      <c r="R756" s="9">
        <f>J756*$AB$7+K756*$AC$7</f>
        <v>-45745.651711218488</v>
      </c>
      <c r="S756" s="9">
        <f>K756*$AB$7-J756*$AC$7+$Z$8</f>
        <v>2479.8139231391733</v>
      </c>
      <c r="T756" s="9">
        <f>L756*$AB$7+M756*$AC$7</f>
        <v>-45718.61680455217</v>
      </c>
      <c r="U756" s="9">
        <f>M756*$AB$7-L756*$AC$7+$Z$8</f>
        <v>3253.9923579161978</v>
      </c>
      <c r="V756" s="9">
        <f>N756+$Z$7</f>
        <v>-269.25999999999948</v>
      </c>
      <c r="W756" s="9">
        <f>O756+$Z$7</f>
        <v>-274.73999999999961</v>
      </c>
    </row>
    <row r="757" spans="1:23" x14ac:dyDescent="0.25">
      <c r="A757" t="s">
        <v>50</v>
      </c>
      <c r="B757" t="s">
        <v>1126</v>
      </c>
      <c r="C757" t="s">
        <v>1080</v>
      </c>
      <c r="D757" s="6">
        <v>215290.04500000199</v>
      </c>
      <c r="E757" s="7">
        <f>D757+$Y$10</f>
        <v>209035.04500000199</v>
      </c>
      <c r="F757" s="8">
        <v>0</v>
      </c>
      <c r="G757" s="8">
        <v>0</v>
      </c>
      <c r="H757" s="8">
        <v>0</v>
      </c>
      <c r="I757" s="8">
        <v>0</v>
      </c>
      <c r="J757" s="8">
        <v>-45338.988827194757</v>
      </c>
      <c r="K757" s="8">
        <v>-6705.7804277438772</v>
      </c>
      <c r="L757" s="8">
        <v>-45338.988827194757</v>
      </c>
      <c r="M757" s="8">
        <v>-6705.7804277438772</v>
      </c>
      <c r="N757" s="8">
        <v>-259.99999999999937</v>
      </c>
      <c r="O757" s="8">
        <v>-259.99999999999937</v>
      </c>
      <c r="P757" s="8">
        <f>D757-F757/2</f>
        <v>215290.04500000199</v>
      </c>
      <c r="Q757" s="8">
        <f>D757+F757/2</f>
        <v>215290.04500000199</v>
      </c>
      <c r="R757" s="9">
        <f>J757*$AB$7+K757*$AC$7</f>
        <v>-45742.433288002241</v>
      </c>
      <c r="S757" s="9">
        <f>K757*$AB$7-J757*$AC$7+$Z$8</f>
        <v>2867.2627905841746</v>
      </c>
      <c r="T757" s="9">
        <f>L757*$AB$7+M757*$AC$7</f>
        <v>-45742.433288002241</v>
      </c>
      <c r="U757" s="9">
        <f>M757*$AB$7-L757*$AC$7+$Z$8</f>
        <v>2867.2627905841746</v>
      </c>
      <c r="V757" s="9">
        <f>N757+$Z$7</f>
        <v>-271.99999999999937</v>
      </c>
      <c r="W757" s="9">
        <f>O757+$Z$7</f>
        <v>-271.99999999999937</v>
      </c>
    </row>
    <row r="758" spans="1:23" x14ac:dyDescent="0.25">
      <c r="A758" t="s">
        <v>37</v>
      </c>
      <c r="B758" t="s">
        <v>819</v>
      </c>
      <c r="C758" t="s">
        <v>1787</v>
      </c>
      <c r="D758" s="6">
        <v>215817.54499999891</v>
      </c>
      <c r="E758" s="7">
        <f>D758+$Y$10</f>
        <v>209562.54499999891</v>
      </c>
      <c r="F758" s="8">
        <v>220</v>
      </c>
      <c r="G758" s="8">
        <v>0</v>
      </c>
      <c r="H758" s="8">
        <v>110</v>
      </c>
      <c r="I758" s="8">
        <v>110</v>
      </c>
      <c r="J758" s="8">
        <v>-45399.88955242552</v>
      </c>
      <c r="K758" s="8">
        <v>-6292.7906167209294</v>
      </c>
      <c r="L758" s="8">
        <v>-45427.691415467998</v>
      </c>
      <c r="M758" s="8">
        <v>-6074.5543768079224</v>
      </c>
      <c r="N758" s="8">
        <v>-262.73999999999961</v>
      </c>
      <c r="O758" s="8">
        <v>-262.73999999999961</v>
      </c>
      <c r="P758" s="8">
        <f>D758-F758/2</f>
        <v>215707.54499999891</v>
      </c>
      <c r="Q758" s="8">
        <f>D758+F758/2</f>
        <v>215927.54499999891</v>
      </c>
      <c r="R758" s="9">
        <f>J758*$AB$7+K758*$AC$7</f>
        <v>-45716.137776369374</v>
      </c>
      <c r="S758" s="9">
        <f>K758*$AB$7-J758*$AC$7+$Z$8</f>
        <v>3283.8897561185358</v>
      </c>
      <c r="T758" s="9">
        <f>L758*$AB$7+M758*$AC$7</f>
        <v>-45697.958236362276</v>
      </c>
      <c r="U758" s="9">
        <f>M758*$AB$7-L758*$AC$7+$Z$8</f>
        <v>3503.1373429356545</v>
      </c>
      <c r="V758" s="9">
        <f>N758+$Z$7</f>
        <v>-274.73999999999961</v>
      </c>
      <c r="W758" s="9">
        <f>O758+$Z$7</f>
        <v>-274.73999999999961</v>
      </c>
    </row>
    <row r="759" spans="1:23" x14ac:dyDescent="0.25">
      <c r="A759" t="s">
        <v>54</v>
      </c>
      <c r="B759" t="s">
        <v>820</v>
      </c>
      <c r="C759" t="s">
        <v>198</v>
      </c>
      <c r="D759" s="6">
        <v>216177.54499999891</v>
      </c>
      <c r="E759" s="7">
        <f>D759+$Y$10</f>
        <v>209922.54499999891</v>
      </c>
      <c r="F759" s="8">
        <v>140</v>
      </c>
      <c r="G759" s="8">
        <v>0.24</v>
      </c>
      <c r="H759" s="8">
        <v>70.000102351632648</v>
      </c>
      <c r="I759" s="8">
        <v>70.000102351632648</v>
      </c>
      <c r="J759" s="8">
        <v>-45450.438394320932</v>
      </c>
      <c r="K759" s="8">
        <v>-5895.9974532427368</v>
      </c>
      <c r="L759" s="8">
        <v>-45468.421301401992</v>
      </c>
      <c r="M759" s="8">
        <v>-5757.1573063308169</v>
      </c>
      <c r="N759" s="8">
        <v>-262.73999999999961</v>
      </c>
      <c r="O759" s="8">
        <v>-262.49999999999949</v>
      </c>
      <c r="P759" s="8">
        <f>D759-F759/2</f>
        <v>216107.54499999891</v>
      </c>
      <c r="Q759" s="8">
        <f>D759+F759/2</f>
        <v>216247.54499999891</v>
      </c>
      <c r="R759" s="9">
        <f>J759*$AB$7+K759*$AC$7</f>
        <v>-45683.084067265569</v>
      </c>
      <c r="S759" s="9">
        <f>K759*$AB$7-J759*$AC$7+$Z$8</f>
        <v>3682.5217321496611</v>
      </c>
      <c r="T759" s="9">
        <f>L759*$AB$7+M759*$AC$7</f>
        <v>-45671.80751498328</v>
      </c>
      <c r="U759" s="9">
        <f>M759*$AB$7-L759*$AC$7+$Z$8</f>
        <v>3822.0667453541255</v>
      </c>
      <c r="V759" s="9">
        <f>N759+$Z$7</f>
        <v>-274.73999999999961</v>
      </c>
      <c r="W759" s="9">
        <f>O759+$Z$7</f>
        <v>-274.49999999999949</v>
      </c>
    </row>
    <row r="760" spans="1:23" x14ac:dyDescent="0.25">
      <c r="A760" t="s">
        <v>37</v>
      </c>
      <c r="B760" t="s">
        <v>821</v>
      </c>
      <c r="C760" t="s">
        <v>1792</v>
      </c>
      <c r="D760" s="6">
        <v>216377.54499999879</v>
      </c>
      <c r="E760" s="7">
        <f>D760+$Y$10</f>
        <v>210122.54499999879</v>
      </c>
      <c r="F760" s="8">
        <v>220</v>
      </c>
      <c r="G760" s="8">
        <v>0</v>
      </c>
      <c r="H760" s="8">
        <v>110</v>
      </c>
      <c r="I760" s="8">
        <v>110</v>
      </c>
      <c r="J760" s="8">
        <v>-45471.031825246391</v>
      </c>
      <c r="K760" s="8">
        <v>-5737.328409103342</v>
      </c>
      <c r="L760" s="8">
        <v>-45499.747587534803</v>
      </c>
      <c r="M760" s="8">
        <v>-5519.2105396011029</v>
      </c>
      <c r="N760" s="8">
        <v>-262.49999999999949</v>
      </c>
      <c r="O760" s="8">
        <v>-262.49999999999949</v>
      </c>
      <c r="P760" s="8">
        <f>D760-F760/2</f>
        <v>216267.54499999879</v>
      </c>
      <c r="Q760" s="8">
        <f>D760+F760/2</f>
        <v>216487.54499999879</v>
      </c>
      <c r="R760" s="9">
        <f>J760*$AB$7+K760*$AC$7</f>
        <v>-45670.238333068715</v>
      </c>
      <c r="S760" s="9">
        <f>K760*$AB$7-J760*$AC$7+$Z$8</f>
        <v>3842.0050920287867</v>
      </c>
      <c r="T760" s="9">
        <f>L760*$AB$7+M760*$AC$7</f>
        <v>-45652.977332008595</v>
      </c>
      <c r="U760" s="9">
        <f>M760*$AB$7-L760*$AC$7+$Z$8</f>
        <v>4061.3269054500761</v>
      </c>
      <c r="V760" s="9">
        <f>N760+$Z$7</f>
        <v>-274.49999999999949</v>
      </c>
      <c r="W760" s="9">
        <f>O760+$Z$7</f>
        <v>-274.49999999999949</v>
      </c>
    </row>
    <row r="761" spans="1:23" x14ac:dyDescent="0.25">
      <c r="A761" t="s">
        <v>54</v>
      </c>
      <c r="B761" t="s">
        <v>822</v>
      </c>
      <c r="C761" t="s">
        <v>197</v>
      </c>
      <c r="D761" s="6">
        <v>216567.54499999879</v>
      </c>
      <c r="E761" s="7">
        <f>D761+$Y$10</f>
        <v>210312.54499999879</v>
      </c>
      <c r="F761" s="8">
        <v>140</v>
      </c>
      <c r="G761" s="8">
        <v>0.24</v>
      </c>
      <c r="H761" s="8">
        <v>70.000102351632648</v>
      </c>
      <c r="I761" s="8">
        <v>70.000102351632648</v>
      </c>
      <c r="J761" s="8">
        <v>-45501.052849457003</v>
      </c>
      <c r="K761" s="8">
        <v>-5509.2960909873646</v>
      </c>
      <c r="L761" s="8">
        <v>-45519.617169321289</v>
      </c>
      <c r="M761" s="8">
        <v>-5370.5324885204827</v>
      </c>
      <c r="N761" s="8">
        <v>-262.49999999999949</v>
      </c>
      <c r="O761" s="8">
        <v>-262.25999999999948</v>
      </c>
      <c r="P761" s="8">
        <f>D761-F761/2</f>
        <v>216497.54499999879</v>
      </c>
      <c r="Q761" s="8">
        <f>D761+F761/2</f>
        <v>216637.54499999879</v>
      </c>
      <c r="R761" s="9">
        <f>J761*$AB$7+K761*$AC$7</f>
        <v>-45652.192741051309</v>
      </c>
      <c r="S761" s="9">
        <f>K761*$AB$7-J761*$AC$7+$Z$8</f>
        <v>4071.2960787874063</v>
      </c>
      <c r="T761" s="9">
        <f>L761*$AB$7+M761*$AC$7</f>
        <v>-45641.500810772974</v>
      </c>
      <c r="U761" s="9">
        <f>M761*$AB$7-L761*$AC$7+$Z$8</f>
        <v>4210.8871027414316</v>
      </c>
      <c r="V761" s="9">
        <f>N761+$Z$7</f>
        <v>-274.49999999999949</v>
      </c>
      <c r="W761" s="9">
        <f>O761+$Z$7</f>
        <v>-274.25999999999948</v>
      </c>
    </row>
    <row r="762" spans="1:23" x14ac:dyDescent="0.25">
      <c r="A762" t="s">
        <v>41</v>
      </c>
      <c r="B762" t="s">
        <v>823</v>
      </c>
      <c r="C762" t="s">
        <v>46</v>
      </c>
      <c r="D762" s="6">
        <v>216672.54499999879</v>
      </c>
      <c r="E762" s="7">
        <f>D762+$Y$10</f>
        <v>210417.54499999879</v>
      </c>
      <c r="F762" s="8">
        <v>25</v>
      </c>
      <c r="G762" s="8">
        <v>0</v>
      </c>
      <c r="H762" s="8">
        <v>12.5</v>
      </c>
      <c r="I762" s="8">
        <v>12.5</v>
      </c>
      <c r="J762" s="8">
        <v>-45522.647424084978</v>
      </c>
      <c r="K762" s="8">
        <v>-5348.2374766104767</v>
      </c>
      <c r="L762" s="8">
        <v>-45526.014373822407</v>
      </c>
      <c r="M762" s="8">
        <v>-5323.4652411549177</v>
      </c>
      <c r="N762" s="8">
        <v>-262.25999999999948</v>
      </c>
      <c r="O762" s="8">
        <v>-262.25999999999948</v>
      </c>
      <c r="P762" s="8">
        <f>D762-F762/2</f>
        <v>216660.04499999879</v>
      </c>
      <c r="Q762" s="8">
        <f>D762+F762/2</f>
        <v>216685.04499999879</v>
      </c>
      <c r="R762" s="9">
        <f>J762*$AB$7+K762*$AC$7</f>
        <v>-45639.829453576669</v>
      </c>
      <c r="S762" s="9">
        <f>K762*$AB$7-J762*$AC$7+$Z$8</f>
        <v>4233.3249405410634</v>
      </c>
      <c r="T762" s="9">
        <f>L762*$AB$7+M762*$AC$7</f>
        <v>-45637.972390025228</v>
      </c>
      <c r="U762" s="9">
        <f>M762*$AB$7-L762*$AC$7+$Z$8</f>
        <v>4258.2558714295392</v>
      </c>
      <c r="V762" s="9">
        <f>N762+$Z$7</f>
        <v>-274.25999999999948</v>
      </c>
      <c r="W762" s="9">
        <f>O762+$Z$7</f>
        <v>-274.25999999999948</v>
      </c>
    </row>
    <row r="763" spans="1:23" x14ac:dyDescent="0.25">
      <c r="A763" t="s">
        <v>37</v>
      </c>
      <c r="B763" t="s">
        <v>1822</v>
      </c>
      <c r="C763" t="s">
        <v>1815</v>
      </c>
      <c r="D763" s="6">
        <v>216742.54499999879</v>
      </c>
      <c r="E763" s="7">
        <f>D763+$Y$10</f>
        <v>210487.54499999879</v>
      </c>
      <c r="F763" s="8">
        <v>115</v>
      </c>
      <c r="G763" s="8">
        <v>0</v>
      </c>
      <c r="H763" s="8">
        <v>57.499999999999993</v>
      </c>
      <c r="I763" s="8">
        <v>57.499999999999993</v>
      </c>
      <c r="J763" s="8">
        <v>-45526.014373822407</v>
      </c>
      <c r="K763" s="8">
        <v>-5323.4652411549177</v>
      </c>
      <c r="L763" s="8">
        <v>-45541.502342614578</v>
      </c>
      <c r="M763" s="8">
        <v>-5209.5129580593493</v>
      </c>
      <c r="N763" s="8">
        <v>-262.25999999999948</v>
      </c>
      <c r="O763" s="8">
        <v>-262.25999999999948</v>
      </c>
      <c r="P763" s="8">
        <f>D763-F763/2</f>
        <v>216685.04499999879</v>
      </c>
      <c r="Q763" s="8">
        <f>D763+F763/2</f>
        <v>216800.04499999879</v>
      </c>
      <c r="R763" s="9">
        <f>J763*$AB$7+K763*$AC$7</f>
        <v>-45637.972390025228</v>
      </c>
      <c r="S763" s="9">
        <f>K763*$AB$7-J763*$AC$7+$Z$8</f>
        <v>4258.2558714295392</v>
      </c>
      <c r="T763" s="9">
        <f>L763*$AB$7+M763*$AC$7</f>
        <v>-45629.429897688591</v>
      </c>
      <c r="U763" s="9">
        <f>M763*$AB$7-L763*$AC$7+$Z$8</f>
        <v>4372.9381535165212</v>
      </c>
      <c r="V763" s="9">
        <f>N763+$Z$7</f>
        <v>-274.25999999999948</v>
      </c>
      <c r="W763" s="9">
        <f>O763+$Z$7</f>
        <v>-274.25999999999948</v>
      </c>
    </row>
    <row r="764" spans="1:23" x14ac:dyDescent="0.25">
      <c r="A764" t="s">
        <v>37</v>
      </c>
      <c r="B764" t="s">
        <v>824</v>
      </c>
      <c r="C764" t="s">
        <v>1791</v>
      </c>
      <c r="D764" s="6">
        <v>216927.54499999891</v>
      </c>
      <c r="E764" s="7">
        <f>D764+$Y$10</f>
        <v>210672.54499999891</v>
      </c>
      <c r="F764" s="8">
        <v>220</v>
      </c>
      <c r="G764" s="8">
        <v>0</v>
      </c>
      <c r="H764" s="8">
        <v>110</v>
      </c>
      <c r="I764" s="8">
        <v>110</v>
      </c>
      <c r="J764" s="8">
        <v>-45543.859207430782</v>
      </c>
      <c r="K764" s="8">
        <v>-5192.1723932404566</v>
      </c>
      <c r="L764" s="8">
        <v>-45573.48836512016</v>
      </c>
      <c r="M764" s="8">
        <v>-4974.176721231539</v>
      </c>
      <c r="N764" s="8">
        <v>-262.25999999999948</v>
      </c>
      <c r="O764" s="8">
        <v>-262.25999999999948</v>
      </c>
      <c r="P764" s="8">
        <f>D764-F764/2</f>
        <v>216817.54499999891</v>
      </c>
      <c r="Q764" s="8">
        <f>D764+F764/2</f>
        <v>217037.54499999891</v>
      </c>
      <c r="R764" s="9">
        <f>J764*$AB$7+K764*$AC$7</f>
        <v>-45628.129953202581</v>
      </c>
      <c r="S764" s="9">
        <f>K764*$AB$7-J764*$AC$7+$Z$8</f>
        <v>4390.3898051384567</v>
      </c>
      <c r="T764" s="9">
        <f>L764*$AB$7+M764*$AC$7</f>
        <v>-45611.787793949879</v>
      </c>
      <c r="U764" s="9">
        <f>M764*$AB$7-L764*$AC$7+$Z$8</f>
        <v>4609.7819969570373</v>
      </c>
      <c r="V764" s="9">
        <f>N764+$Z$7</f>
        <v>-274.25999999999948</v>
      </c>
      <c r="W764" s="9">
        <f>O764+$Z$7</f>
        <v>-274.25999999999948</v>
      </c>
    </row>
    <row r="765" spans="1:23" x14ac:dyDescent="0.25">
      <c r="A765" t="s">
        <v>37</v>
      </c>
      <c r="B765" t="s">
        <v>1750</v>
      </c>
      <c r="C765" t="s">
        <v>1704</v>
      </c>
      <c r="D765" s="6">
        <v>217455.04499999879</v>
      </c>
      <c r="E765" s="7">
        <f>D765+$Y$10</f>
        <v>211200.04499999879</v>
      </c>
      <c r="F765" s="8">
        <v>775.00000000000011</v>
      </c>
      <c r="G765" s="8">
        <v>-5.48</v>
      </c>
      <c r="H765" s="8">
        <v>387.76848365843779</v>
      </c>
      <c r="I765" s="8">
        <v>387.76848365843779</v>
      </c>
      <c r="J765" s="8">
        <v>-45577.528704805067</v>
      </c>
      <c r="K765" s="8">
        <v>-4944.4500386848667</v>
      </c>
      <c r="L765" s="8">
        <v>-45645.043929758132</v>
      </c>
      <c r="M765" s="8">
        <v>-4172.7474862387826</v>
      </c>
      <c r="N765" s="8">
        <v>-262.25999999999948</v>
      </c>
      <c r="O765" s="8">
        <v>-267.73999999999961</v>
      </c>
      <c r="P765" s="8">
        <f>D765-F765/2</f>
        <v>217067.54499999879</v>
      </c>
      <c r="Q765" s="8">
        <f>D765+F765/2</f>
        <v>217842.54499999879</v>
      </c>
      <c r="R765" s="9">
        <f>J765*$AB$7+K765*$AC$7</f>
        <v>-45609.559317688138</v>
      </c>
      <c r="S765" s="9">
        <f>K765*$AB$7-J765*$AC$7+$Z$8</f>
        <v>4639.6991140232076</v>
      </c>
      <c r="T765" s="9">
        <f>L765*$AB$7+M765*$AC$7</f>
        <v>-45515.153190501544</v>
      </c>
      <c r="U765" s="9">
        <f>M765*$AB$7-L765*$AC$7+$Z$8</f>
        <v>5408.5753187544315</v>
      </c>
      <c r="V765" s="9">
        <f>N765+$Z$7</f>
        <v>-274.25999999999948</v>
      </c>
      <c r="W765" s="9">
        <f>O765+$Z$7</f>
        <v>-279.73999999999961</v>
      </c>
    </row>
    <row r="766" spans="1:23" x14ac:dyDescent="0.25">
      <c r="A766" t="s">
        <v>50</v>
      </c>
      <c r="B766" t="s">
        <v>1127</v>
      </c>
      <c r="C766" t="s">
        <v>1080</v>
      </c>
      <c r="D766" s="6">
        <v>217455.04500000199</v>
      </c>
      <c r="E766" s="7">
        <f>D766+$Y$10</f>
        <v>211200.04500000199</v>
      </c>
      <c r="F766" s="8">
        <v>0</v>
      </c>
      <c r="G766" s="8">
        <v>0</v>
      </c>
      <c r="H766" s="8">
        <v>0</v>
      </c>
      <c r="I766" s="8">
        <v>0</v>
      </c>
      <c r="J766" s="8">
        <v>-45621.552410306009</v>
      </c>
      <c r="K766" s="8">
        <v>-4559.496929220375</v>
      </c>
      <c r="L766" s="8">
        <v>-45621.552410306009</v>
      </c>
      <c r="M766" s="8">
        <v>-4559.496929220375</v>
      </c>
      <c r="N766" s="8">
        <v>-264.99999999999937</v>
      </c>
      <c r="O766" s="8">
        <v>-264.99999999999937</v>
      </c>
      <c r="P766" s="8">
        <f>D766-F766/2</f>
        <v>217455.04500000199</v>
      </c>
      <c r="Q766" s="8">
        <f>D766+F766/2</f>
        <v>217455.04500000199</v>
      </c>
      <c r="R766" s="9">
        <f>J766*$AB$7+K766*$AC$7</f>
        <v>-45572.584747724984</v>
      </c>
      <c r="S766" s="9">
        <f>K766*$AB$7-J766*$AC$7+$Z$8</f>
        <v>5025.3931174876816</v>
      </c>
      <c r="T766" s="9">
        <f>L766*$AB$7+M766*$AC$7</f>
        <v>-45572.584747724984</v>
      </c>
      <c r="U766" s="9">
        <f>M766*$AB$7-L766*$AC$7+$Z$8</f>
        <v>5025.3931174876816</v>
      </c>
      <c r="V766" s="9">
        <f>N766+$Z$7</f>
        <v>-276.99999999999937</v>
      </c>
      <c r="W766" s="9">
        <f>O766+$Z$7</f>
        <v>-276.99999999999937</v>
      </c>
    </row>
    <row r="767" spans="1:23" x14ac:dyDescent="0.25">
      <c r="A767" t="s">
        <v>37</v>
      </c>
      <c r="B767" t="s">
        <v>825</v>
      </c>
      <c r="C767" t="s">
        <v>1787</v>
      </c>
      <c r="D767" s="6">
        <v>217982.54499999891</v>
      </c>
      <c r="E767" s="7">
        <f>D767+$Y$10</f>
        <v>211727.54499999891</v>
      </c>
      <c r="F767" s="8">
        <v>220</v>
      </c>
      <c r="G767" s="8">
        <v>0</v>
      </c>
      <c r="H767" s="8">
        <v>110</v>
      </c>
      <c r="I767" s="8">
        <v>110</v>
      </c>
      <c r="J767" s="8">
        <v>-45646.22695616394</v>
      </c>
      <c r="K767" s="8">
        <v>-4142.7708211720465</v>
      </c>
      <c r="L767" s="8">
        <v>-45654.902483139849</v>
      </c>
      <c r="M767" s="8">
        <v>-3922.9419440159909</v>
      </c>
      <c r="N767" s="8">
        <v>-267.73999999999961</v>
      </c>
      <c r="O767" s="8">
        <v>-267.73999999999961</v>
      </c>
      <c r="P767" s="8">
        <f>D767-F767/2</f>
        <v>217872.54499999891</v>
      </c>
      <c r="Q767" s="8">
        <f>D767+F767/2</f>
        <v>218092.54499999891</v>
      </c>
      <c r="R767" s="9">
        <f>J767*$AB$7+K767*$AC$7</f>
        <v>-45510.077865822881</v>
      </c>
      <c r="S767" s="9">
        <f>K767*$AB$7-J767*$AC$7+$Z$8</f>
        <v>5438.1428867877748</v>
      </c>
      <c r="T767" s="9">
        <f>L767*$AB$7+M767*$AC$7</f>
        <v>-45472.858818179382</v>
      </c>
      <c r="U767" s="9">
        <f>M767*$AB$7-L767*$AC$7+$Z$8</f>
        <v>5654.9717190322735</v>
      </c>
      <c r="V767" s="9">
        <f>N767+$Z$7</f>
        <v>-279.73999999999961</v>
      </c>
      <c r="W767" s="9">
        <f>O767+$Z$7</f>
        <v>-279.73999999999961</v>
      </c>
    </row>
    <row r="768" spans="1:23" x14ac:dyDescent="0.25">
      <c r="A768" t="s">
        <v>54</v>
      </c>
      <c r="B768" t="s">
        <v>826</v>
      </c>
      <c r="C768" t="s">
        <v>198</v>
      </c>
      <c r="D768" s="6">
        <v>218342.54499999879</v>
      </c>
      <c r="E768" s="7">
        <f>D768+$Y$10</f>
        <v>212087.54499999879</v>
      </c>
      <c r="F768" s="8">
        <v>140</v>
      </c>
      <c r="G768" s="8">
        <v>0.24</v>
      </c>
      <c r="H768" s="8">
        <v>70.000102351632648</v>
      </c>
      <c r="I768" s="8">
        <v>70.000102351632648</v>
      </c>
      <c r="J768" s="8">
        <v>-45662.000641574683</v>
      </c>
      <c r="K768" s="8">
        <v>-3743.08195361559</v>
      </c>
      <c r="L768" s="8">
        <v>-45667.81440213781</v>
      </c>
      <c r="M768" s="8">
        <v>-3603.2028217562402</v>
      </c>
      <c r="N768" s="8">
        <v>-267.73999999999961</v>
      </c>
      <c r="O768" s="8">
        <v>-267.49999999999949</v>
      </c>
      <c r="P768" s="8">
        <f>D768-F768/2</f>
        <v>218272.54499999879</v>
      </c>
      <c r="Q768" s="8">
        <f>D768+F768/2</f>
        <v>218412.54499999879</v>
      </c>
      <c r="R768" s="9">
        <f>J768*$AB$7+K768*$AC$7</f>
        <v>-45442.406870107428</v>
      </c>
      <c r="S768" s="9">
        <f>K768*$AB$7-J768*$AC$7+$Z$8</f>
        <v>5832.3771272323083</v>
      </c>
      <c r="T768" s="9">
        <f>L768*$AB$7+M768*$AC$7</f>
        <v>-45419.011079238495</v>
      </c>
      <c r="U768" s="9">
        <f>M768*$AB$7-L768*$AC$7+$Z$8</f>
        <v>5970.4083132419491</v>
      </c>
      <c r="V768" s="9">
        <f>N768+$Z$7</f>
        <v>-279.73999999999961</v>
      </c>
      <c r="W768" s="9">
        <f>O768+$Z$7</f>
        <v>-279.49999999999949</v>
      </c>
    </row>
    <row r="769" spans="1:23" x14ac:dyDescent="0.25">
      <c r="A769" t="s">
        <v>37</v>
      </c>
      <c r="B769" t="s">
        <v>827</v>
      </c>
      <c r="C769" t="s">
        <v>1788</v>
      </c>
      <c r="D769" s="6">
        <v>218542.54499999879</v>
      </c>
      <c r="E769" s="7">
        <f>D769+$Y$10</f>
        <v>212287.54499999879</v>
      </c>
      <c r="F769" s="8">
        <v>220</v>
      </c>
      <c r="G769" s="8">
        <v>0</v>
      </c>
      <c r="H769" s="8">
        <v>110</v>
      </c>
      <c r="I769" s="8">
        <v>110</v>
      </c>
      <c r="J769" s="8">
        <v>-45668.68678988512</v>
      </c>
      <c r="K769" s="8">
        <v>-3583.2218573245991</v>
      </c>
      <c r="L769" s="8">
        <v>-45678.283055105487</v>
      </c>
      <c r="M769" s="8">
        <v>-3363.4312485765909</v>
      </c>
      <c r="N769" s="8">
        <v>-267.49999999999949</v>
      </c>
      <c r="O769" s="8">
        <v>-267.49999999999949</v>
      </c>
      <c r="P769" s="8">
        <f>D769-F769/2</f>
        <v>218432.54499999879</v>
      </c>
      <c r="Q769" s="8">
        <f>D769+F769/2</f>
        <v>218652.54499999879</v>
      </c>
      <c r="R769" s="9">
        <f>J769*$AB$7+K769*$AC$7</f>
        <v>-45415.710127121281</v>
      </c>
      <c r="S769" s="9">
        <f>K769*$AB$7-J769*$AC$7+$Z$8</f>
        <v>5990.1340252726968</v>
      </c>
      <c r="T769" s="9">
        <f>L769*$AB$7+M769*$AC$7</f>
        <v>-45379.399653831926</v>
      </c>
      <c r="U769" s="9">
        <f>M769*$AB$7-L769*$AC$7+$Z$8</f>
        <v>6207.1168576108867</v>
      </c>
      <c r="V769" s="9">
        <f>N769+$Z$7</f>
        <v>-279.49999999999949</v>
      </c>
      <c r="W769" s="9">
        <f>O769+$Z$7</f>
        <v>-279.49999999999949</v>
      </c>
    </row>
    <row r="770" spans="1:23" x14ac:dyDescent="0.25">
      <c r="A770" t="s">
        <v>54</v>
      </c>
      <c r="B770" t="s">
        <v>828</v>
      </c>
      <c r="C770" t="s">
        <v>199</v>
      </c>
      <c r="D770" s="6">
        <v>218737.54499999879</v>
      </c>
      <c r="E770" s="7">
        <f>D770+$Y$10</f>
        <v>212482.54499999879</v>
      </c>
      <c r="F770" s="8">
        <v>150</v>
      </c>
      <c r="G770" s="8">
        <v>0.26</v>
      </c>
      <c r="H770" s="8">
        <v>75.000128701124865</v>
      </c>
      <c r="I770" s="8">
        <v>75.000128701124865</v>
      </c>
      <c r="J770" s="8">
        <v>-45678.719248979149</v>
      </c>
      <c r="K770" s="8">
        <v>-3353.4407663607708</v>
      </c>
      <c r="L770" s="8">
        <v>-45685.602149321719</v>
      </c>
      <c r="M770" s="8">
        <v>-3203.5988927985309</v>
      </c>
      <c r="N770" s="8">
        <v>-267.49999999999949</v>
      </c>
      <c r="O770" s="8">
        <v>-267.23999999999961</v>
      </c>
      <c r="P770" s="8">
        <f>D770-F770/2</f>
        <v>218662.54499999879</v>
      </c>
      <c r="Q770" s="8">
        <f>D770+F770/2</f>
        <v>218812.54499999879</v>
      </c>
      <c r="R770" s="9">
        <f>J770*$AB$7+K770*$AC$7</f>
        <v>-45377.74917777333</v>
      </c>
      <c r="S770" s="9">
        <f>K770*$AB$7-J770*$AC$7+$Z$8</f>
        <v>6216.9797136262623</v>
      </c>
      <c r="T770" s="9">
        <f>L770*$AB$7+M770*$AC$7</f>
        <v>-45353.327792941876</v>
      </c>
      <c r="U770" s="9">
        <f>M770*$AB$7-L770*$AC$7+$Z$8</f>
        <v>6364.9782181885803</v>
      </c>
      <c r="V770" s="9">
        <f>N770+$Z$7</f>
        <v>-279.49999999999949</v>
      </c>
      <c r="W770" s="9">
        <f>O770+$Z$7</f>
        <v>-279.23999999999961</v>
      </c>
    </row>
    <row r="771" spans="1:23" x14ac:dyDescent="0.25">
      <c r="A771" t="s">
        <v>41</v>
      </c>
      <c r="B771" t="s">
        <v>829</v>
      </c>
      <c r="C771" t="s">
        <v>46</v>
      </c>
      <c r="D771" s="6">
        <v>218847.54499999879</v>
      </c>
      <c r="E771" s="7">
        <f>D771+$Y$10</f>
        <v>212592.54499999879</v>
      </c>
      <c r="F771" s="8">
        <v>25</v>
      </c>
      <c r="G771" s="8">
        <v>0</v>
      </c>
      <c r="H771" s="8">
        <v>12.5</v>
      </c>
      <c r="I771" s="8">
        <v>12.5</v>
      </c>
      <c r="J771" s="8">
        <v>-45686.685579665427</v>
      </c>
      <c r="K771" s="8">
        <v>-3181.1249928545881</v>
      </c>
      <c r="L771" s="8">
        <v>-45687.889391158438</v>
      </c>
      <c r="M771" s="8">
        <v>-3156.1539929168721</v>
      </c>
      <c r="N771" s="8">
        <v>-267.23999999999961</v>
      </c>
      <c r="O771" s="8">
        <v>-267.23999999999961</v>
      </c>
      <c r="P771" s="8">
        <f>D771-F771/2</f>
        <v>218835.04499999879</v>
      </c>
      <c r="Q771" s="8">
        <f>D771+F771/2</f>
        <v>218860.04499999879</v>
      </c>
      <c r="R771" s="9">
        <f>J771*$AB$7+K771*$AC$7</f>
        <v>-45349.714961196529</v>
      </c>
      <c r="S771" s="9">
        <f>K771*$AB$7-J771*$AC$7+$Z$8</f>
        <v>6387.1862673325222</v>
      </c>
      <c r="T771" s="9">
        <f>L771*$AB$7+M771*$AC$7</f>
        <v>-45345.700703701696</v>
      </c>
      <c r="U771" s="9">
        <f>M771*$AB$7-L771*$AC$7+$Z$8</f>
        <v>6411.8618774924616</v>
      </c>
      <c r="V771" s="9">
        <f>N771+$Z$7</f>
        <v>-279.23999999999961</v>
      </c>
      <c r="W771" s="9">
        <f>O771+$Z$7</f>
        <v>-279.23999999999961</v>
      </c>
    </row>
    <row r="772" spans="1:23" x14ac:dyDescent="0.25">
      <c r="A772" t="s">
        <v>37</v>
      </c>
      <c r="B772" t="s">
        <v>1803</v>
      </c>
      <c r="C772" t="s">
        <v>1815</v>
      </c>
      <c r="D772" s="6">
        <v>218917.54499999879</v>
      </c>
      <c r="E772" s="7">
        <f>D772+$Y$10</f>
        <v>212662.54499999879</v>
      </c>
      <c r="F772" s="8">
        <v>115</v>
      </c>
      <c r="G772" s="8">
        <v>0</v>
      </c>
      <c r="H772" s="8">
        <v>57.499999999999993</v>
      </c>
      <c r="I772" s="8">
        <v>57.499999999999993</v>
      </c>
      <c r="J772" s="8">
        <v>-45687.889391158438</v>
      </c>
      <c r="K772" s="8">
        <v>-3156.1539929168721</v>
      </c>
      <c r="L772" s="8">
        <v>-45693.426924026287</v>
      </c>
      <c r="M772" s="8">
        <v>-3041.2873932033908</v>
      </c>
      <c r="N772" s="8">
        <v>-267.23999999999961</v>
      </c>
      <c r="O772" s="8">
        <v>-267.23999999999961</v>
      </c>
      <c r="P772" s="8">
        <f>D772-F772/2</f>
        <v>218860.04499999879</v>
      </c>
      <c r="Q772" s="8">
        <f>D772+F772/2</f>
        <v>218975.04499999879</v>
      </c>
      <c r="R772" s="9">
        <f>J772*$AB$7+K772*$AC$7</f>
        <v>-45345.700703701696</v>
      </c>
      <c r="S772" s="9">
        <f>K772*$AB$7-J772*$AC$7+$Z$8</f>
        <v>6411.8618774924616</v>
      </c>
      <c r="T772" s="9">
        <f>L772*$AB$7+M772*$AC$7</f>
        <v>-45327.235119225443</v>
      </c>
      <c r="U772" s="9">
        <f>M772*$AB$7-L772*$AC$7+$Z$8</f>
        <v>6525.3696842281679</v>
      </c>
      <c r="V772" s="9">
        <f>N772+$Z$7</f>
        <v>-279.23999999999961</v>
      </c>
      <c r="W772" s="9">
        <f>O772+$Z$7</f>
        <v>-279.23999999999961</v>
      </c>
    </row>
    <row r="773" spans="1:23" x14ac:dyDescent="0.25">
      <c r="A773" t="s">
        <v>54</v>
      </c>
      <c r="B773" t="s">
        <v>830</v>
      </c>
      <c r="C773" t="s">
        <v>200</v>
      </c>
      <c r="D773" s="6">
        <v>219242.04499999879</v>
      </c>
      <c r="E773" s="7">
        <f>D773+$Y$10</f>
        <v>212987.04499999879</v>
      </c>
      <c r="F773" s="8">
        <v>240</v>
      </c>
      <c r="G773" s="8">
        <v>-1</v>
      </c>
      <c r="H773" s="8">
        <v>120.0030462669925</v>
      </c>
      <c r="I773" s="8">
        <v>120.0030462669925</v>
      </c>
      <c r="J773" s="8">
        <v>-45700.505335605187</v>
      </c>
      <c r="K773" s="8">
        <v>-2894.4579135696331</v>
      </c>
      <c r="L773" s="8">
        <v>-45709.969426728618</v>
      </c>
      <c r="M773" s="8">
        <v>-2654.6476368289591</v>
      </c>
      <c r="N773" s="8">
        <v>-267.23999999999961</v>
      </c>
      <c r="O773" s="8">
        <v>-268.23999999999961</v>
      </c>
      <c r="P773" s="8">
        <f>D773-F773/2</f>
        <v>219122.04499999879</v>
      </c>
      <c r="Q773" s="8">
        <f>D773+F773/2</f>
        <v>219362.04499999879</v>
      </c>
      <c r="R773" s="9">
        <f>J773*$AB$7+K773*$AC$7</f>
        <v>-45303.631285155803</v>
      </c>
      <c r="S773" s="9">
        <f>K773*$AB$7-J773*$AC$7+$Z$8</f>
        <v>6670.462271968594</v>
      </c>
      <c r="T773" s="9">
        <f>L773*$AB$7+M773*$AC$7</f>
        <v>-45263.029203068683</v>
      </c>
      <c r="U773" s="9">
        <f>M773*$AB$7-L773*$AC$7+$Z$8</f>
        <v>6906.9998139813197</v>
      </c>
      <c r="V773" s="9">
        <f>N773+$Z$7</f>
        <v>-279.23999999999961</v>
      </c>
      <c r="W773" s="9">
        <f>O773+$Z$7</f>
        <v>-280.23999999999961</v>
      </c>
    </row>
    <row r="774" spans="1:23" x14ac:dyDescent="0.25">
      <c r="A774" t="s">
        <v>37</v>
      </c>
      <c r="B774" t="s">
        <v>831</v>
      </c>
      <c r="C774" t="s">
        <v>53</v>
      </c>
      <c r="D774" s="6">
        <v>219442.04499999879</v>
      </c>
      <c r="E774" s="7">
        <f>D774+$Y$10</f>
        <v>213187.04499999879</v>
      </c>
      <c r="F774" s="8">
        <v>140</v>
      </c>
      <c r="G774" s="8">
        <v>0</v>
      </c>
      <c r="H774" s="8">
        <v>70</v>
      </c>
      <c r="I774" s="8">
        <v>70</v>
      </c>
      <c r="J774" s="8">
        <v>-45710.276556371267</v>
      </c>
      <c r="K774" s="8">
        <v>-2644.652354372593</v>
      </c>
      <c r="L774" s="8">
        <v>-45714.576371368406</v>
      </c>
      <c r="M774" s="8">
        <v>-2504.7183999834228</v>
      </c>
      <c r="N774" s="8">
        <v>-268.23999999999961</v>
      </c>
      <c r="O774" s="8">
        <v>-268.23999999999961</v>
      </c>
      <c r="P774" s="8">
        <f>D774-F774/2</f>
        <v>219372.04499999879</v>
      </c>
      <c r="Q774" s="8">
        <f>D774+F774/2</f>
        <v>219512.04499999879</v>
      </c>
      <c r="R774" s="9">
        <f>J774*$AB$7+K774*$AC$7</f>
        <v>-45261.251485116052</v>
      </c>
      <c r="S774" s="9">
        <f>K774*$AB$7-J774*$AC$7+$Z$8</f>
        <v>6916.8405313779731</v>
      </c>
      <c r="T774" s="9">
        <f>L774*$AB$7+M774*$AC$7</f>
        <v>-45236.363433779239</v>
      </c>
      <c r="U774" s="9">
        <f>M774*$AB$7-L774*$AC$7+$Z$8</f>
        <v>7054.6105749311928</v>
      </c>
      <c r="V774" s="9">
        <f>N774+$Z$7</f>
        <v>-280.23999999999961</v>
      </c>
      <c r="W774" s="9">
        <f>O774+$Z$7</f>
        <v>-280.23999999999961</v>
      </c>
    </row>
    <row r="775" spans="1:23" x14ac:dyDescent="0.25">
      <c r="A775" t="s">
        <v>37</v>
      </c>
      <c r="B775" t="s">
        <v>832</v>
      </c>
      <c r="C775" t="s">
        <v>58</v>
      </c>
      <c r="D775" s="6">
        <v>219643.29499999879</v>
      </c>
      <c r="E775" s="7">
        <f>D775+$Y$10</f>
        <v>213388.29499999879</v>
      </c>
      <c r="F775" s="8">
        <v>242.5</v>
      </c>
      <c r="G775" s="8">
        <v>-1.76</v>
      </c>
      <c r="H775" s="8">
        <v>121.2595395645824</v>
      </c>
      <c r="I775" s="8">
        <v>121.259530473635</v>
      </c>
      <c r="J775" s="8">
        <v>-45714.883501011063</v>
      </c>
      <c r="K775" s="8">
        <v>-2494.7231175270572</v>
      </c>
      <c r="L775" s="8">
        <v>-45718.607740916523</v>
      </c>
      <c r="M775" s="8">
        <v>-2252.2612522056952</v>
      </c>
      <c r="N775" s="8">
        <v>-268.23999999999961</v>
      </c>
      <c r="O775" s="8">
        <v>-269.99999999999949</v>
      </c>
      <c r="P775" s="8">
        <f>D775-F775/2</f>
        <v>219522.04499999879</v>
      </c>
      <c r="Q775" s="8">
        <f>D775+F775/2</f>
        <v>219764.54499999879</v>
      </c>
      <c r="R775" s="9">
        <f>J775*$AB$7+K775*$AC$7</f>
        <v>-45234.585715826615</v>
      </c>
      <c r="S775" s="9">
        <f>K775*$AB$7-J775*$AC$7+$Z$8</f>
        <v>7064.4512923278489</v>
      </c>
      <c r="T775" s="9">
        <f>L775*$AB$7+M775*$AC$7</f>
        <v>-45187.817915776897</v>
      </c>
      <c r="U775" s="9">
        <f>M775*$AB$7-L775*$AC$7+$Z$8</f>
        <v>7302.3890971771361</v>
      </c>
      <c r="V775" s="9">
        <f>N775+$Z$7</f>
        <v>-280.23999999999961</v>
      </c>
      <c r="W775" s="9">
        <f>O775+$Z$7</f>
        <v>-281.99999999999949</v>
      </c>
    </row>
    <row r="776" spans="1:23" x14ac:dyDescent="0.25">
      <c r="A776" t="s">
        <v>50</v>
      </c>
      <c r="B776" t="s">
        <v>833</v>
      </c>
      <c r="C776" t="s">
        <v>51</v>
      </c>
      <c r="D776" s="6">
        <v>219750.7666000021</v>
      </c>
      <c r="E776" s="7">
        <f>D776+$Y$10</f>
        <v>213495.7666000021</v>
      </c>
      <c r="F776" s="8">
        <v>0</v>
      </c>
      <c r="G776" s="8">
        <v>0</v>
      </c>
      <c r="H776" s="8">
        <v>0</v>
      </c>
      <c r="I776" s="8">
        <v>0</v>
      </c>
      <c r="J776" s="8">
        <v>-45718.595716997268</v>
      </c>
      <c r="K776" s="8">
        <v>-2266.0396452106652</v>
      </c>
      <c r="L776" s="8">
        <v>-45718.595716997268</v>
      </c>
      <c r="M776" s="8">
        <v>-2266.0396452106652</v>
      </c>
      <c r="N776" s="8">
        <v>-269.89999999999952</v>
      </c>
      <c r="O776" s="8">
        <v>-269.89999999999952</v>
      </c>
      <c r="P776" s="8">
        <f>D776-F776/2</f>
        <v>219750.7666000021</v>
      </c>
      <c r="Q776" s="8">
        <f>D776+F776/2</f>
        <v>219750.7666000021</v>
      </c>
      <c r="R776" s="9">
        <f>J776*$AB$7+K776*$AC$7</f>
        <v>-45190.670843595544</v>
      </c>
      <c r="S776" s="9">
        <f>K776*$AB$7-J776*$AC$7+$Z$8</f>
        <v>7288.9092952039755</v>
      </c>
      <c r="T776" s="9">
        <f>L776*$AB$7+M776*$AC$7</f>
        <v>-45190.670843595544</v>
      </c>
      <c r="U776" s="9">
        <f>M776*$AB$7-L776*$AC$7+$Z$8</f>
        <v>7288.9092952039755</v>
      </c>
      <c r="V776" s="9">
        <f>N776+$Z$7</f>
        <v>-281.89999999999952</v>
      </c>
      <c r="W776" s="9">
        <f>O776+$Z$7</f>
        <v>-281.89999999999952</v>
      </c>
    </row>
    <row r="777" spans="1:23" x14ac:dyDescent="0.25">
      <c r="A777" t="s">
        <v>37</v>
      </c>
      <c r="B777" t="s">
        <v>834</v>
      </c>
      <c r="C777" t="s">
        <v>55</v>
      </c>
      <c r="D777" s="6">
        <v>220085.04499999891</v>
      </c>
      <c r="E777" s="7">
        <f>D777+$Y$10</f>
        <v>213830.04499999891</v>
      </c>
      <c r="F777" s="8">
        <v>230</v>
      </c>
      <c r="G777" s="8">
        <v>0</v>
      </c>
      <c r="H777" s="8">
        <v>115</v>
      </c>
      <c r="I777" s="8">
        <v>115</v>
      </c>
      <c r="J777" s="8">
        <v>-45718.607740916523</v>
      </c>
      <c r="K777" s="8">
        <v>-2046.761252205695</v>
      </c>
      <c r="L777" s="8">
        <v>-45718.607740916523</v>
      </c>
      <c r="M777" s="8">
        <v>-1816.761252205695</v>
      </c>
      <c r="N777" s="8">
        <v>-269.99999999999949</v>
      </c>
      <c r="O777" s="8">
        <v>-269.99999999999949</v>
      </c>
      <c r="P777" s="8">
        <f>D777-F777/2</f>
        <v>219970.04499999891</v>
      </c>
      <c r="Q777" s="8">
        <f>D777+F777/2</f>
        <v>220200.04499999891</v>
      </c>
      <c r="R777" s="9">
        <f>J777*$AB$7+K777*$AC$7</f>
        <v>-45145.092063313852</v>
      </c>
      <c r="S777" s="9">
        <f>K777*$AB$7-J777*$AC$7+$Z$8</f>
        <v>7503.3984291279339</v>
      </c>
      <c r="T777" s="9">
        <f>L777*$AB$7+M777*$AC$7</f>
        <v>-45097.272374425767</v>
      </c>
      <c r="U777" s="9">
        <f>M777*$AB$7-L777*$AC$7+$Z$8</f>
        <v>7728.3723772967096</v>
      </c>
      <c r="V777" s="9">
        <f>N777+$Z$7</f>
        <v>-281.99999999999949</v>
      </c>
      <c r="W777" s="9">
        <f>O777+$Z$7</f>
        <v>-281.99999999999949</v>
      </c>
    </row>
    <row r="778" spans="1:23" x14ac:dyDescent="0.25">
      <c r="A778" t="s">
        <v>37</v>
      </c>
      <c r="B778" t="s">
        <v>835</v>
      </c>
      <c r="C778" t="s">
        <v>59</v>
      </c>
      <c r="D778" s="6">
        <v>220295.04499999879</v>
      </c>
      <c r="E778" s="7">
        <f>D778+$Y$10</f>
        <v>214040.04499999879</v>
      </c>
      <c r="F778" s="8">
        <v>170</v>
      </c>
      <c r="G778" s="8">
        <v>0</v>
      </c>
      <c r="H778" s="8">
        <v>85</v>
      </c>
      <c r="I778" s="8">
        <v>85</v>
      </c>
      <c r="J778" s="8">
        <v>-45718.607740916523</v>
      </c>
      <c r="K778" s="8">
        <v>-1806.761252205695</v>
      </c>
      <c r="L778" s="8">
        <v>-45718.607740916523</v>
      </c>
      <c r="M778" s="8">
        <v>-1636.761252205695</v>
      </c>
      <c r="N778" s="8">
        <v>-269.99999999999949</v>
      </c>
      <c r="O778" s="8">
        <v>-269.99999999999949</v>
      </c>
      <c r="P778" s="8">
        <f>D778-F778/2</f>
        <v>220210.04499999879</v>
      </c>
      <c r="Q778" s="8">
        <f>D778+F778/2</f>
        <v>220380.04499999879</v>
      </c>
      <c r="R778" s="9">
        <f>J778*$AB$7+K778*$AC$7</f>
        <v>-45095.193257517589</v>
      </c>
      <c r="S778" s="9">
        <f>K778*$AB$7-J778*$AC$7+$Z$8</f>
        <v>7738.1538533040475</v>
      </c>
      <c r="T778" s="9">
        <f>L778*$AB$7+M778*$AC$7</f>
        <v>-45059.848270078568</v>
      </c>
      <c r="U778" s="9">
        <f>M778*$AB$7-L778*$AC$7+$Z$8</f>
        <v>7904.4389454287939</v>
      </c>
      <c r="V778" s="9">
        <f>N778+$Z$7</f>
        <v>-281.99999999999949</v>
      </c>
      <c r="W778" s="9">
        <f>O778+$Z$7</f>
        <v>-281.99999999999949</v>
      </c>
    </row>
    <row r="779" spans="1:23" x14ac:dyDescent="0.25">
      <c r="A779" t="s">
        <v>37</v>
      </c>
      <c r="B779" t="s">
        <v>836</v>
      </c>
      <c r="C779" t="s">
        <v>55</v>
      </c>
      <c r="D779" s="6">
        <v>220505.04499999879</v>
      </c>
      <c r="E779" s="7">
        <f>D779+$Y$10</f>
        <v>214250.04499999879</v>
      </c>
      <c r="F779" s="8">
        <v>230</v>
      </c>
      <c r="G779" s="8">
        <v>0</v>
      </c>
      <c r="H779" s="8">
        <v>115</v>
      </c>
      <c r="I779" s="8">
        <v>115</v>
      </c>
      <c r="J779" s="8">
        <v>-45718.607740916523</v>
      </c>
      <c r="K779" s="8">
        <v>-1626.761252205695</v>
      </c>
      <c r="L779" s="8">
        <v>-45718.607740916523</v>
      </c>
      <c r="M779" s="8">
        <v>-1396.761252205695</v>
      </c>
      <c r="N779" s="8">
        <v>-269.99999999999949</v>
      </c>
      <c r="O779" s="8">
        <v>-269.99999999999949</v>
      </c>
      <c r="P779" s="8">
        <f>D779-F779/2</f>
        <v>220390.04499999879</v>
      </c>
      <c r="Q779" s="8">
        <f>D779+F779/2</f>
        <v>220620.04499999879</v>
      </c>
      <c r="R779" s="9">
        <f>J779*$AB$7+K779*$AC$7</f>
        <v>-45057.769153170389</v>
      </c>
      <c r="S779" s="9">
        <f>K779*$AB$7-J779*$AC$7+$Z$8</f>
        <v>7914.2204214361327</v>
      </c>
      <c r="T779" s="9">
        <f>L779*$AB$7+M779*$AC$7</f>
        <v>-45009.949464282305</v>
      </c>
      <c r="U779" s="9">
        <f>M779*$AB$7-L779*$AC$7+$Z$8</f>
        <v>8139.1943696049075</v>
      </c>
      <c r="V779" s="9">
        <f>N779+$Z$7</f>
        <v>-281.99999999999949</v>
      </c>
      <c r="W779" s="9">
        <f>O779+$Z$7</f>
        <v>-281.99999999999949</v>
      </c>
    </row>
    <row r="780" spans="1:23" x14ac:dyDescent="0.25">
      <c r="A780" t="s">
        <v>37</v>
      </c>
      <c r="B780" t="s">
        <v>837</v>
      </c>
      <c r="C780" t="s">
        <v>59</v>
      </c>
      <c r="D780" s="6">
        <v>220715.04499999879</v>
      </c>
      <c r="E780" s="7">
        <f>D780+$Y$10</f>
        <v>214460.04499999879</v>
      </c>
      <c r="F780" s="8">
        <v>170</v>
      </c>
      <c r="G780" s="8">
        <v>0</v>
      </c>
      <c r="H780" s="8">
        <v>85</v>
      </c>
      <c r="I780" s="8">
        <v>85</v>
      </c>
      <c r="J780" s="8">
        <v>-45718.607740916523</v>
      </c>
      <c r="K780" s="8">
        <v>-1386.761252205695</v>
      </c>
      <c r="L780" s="8">
        <v>-45718.607740916523</v>
      </c>
      <c r="M780" s="8">
        <v>-1216.761252205695</v>
      </c>
      <c r="N780" s="8">
        <v>-269.99999999999949</v>
      </c>
      <c r="O780" s="8">
        <v>-269.99999999999949</v>
      </c>
      <c r="P780" s="8">
        <f>D780-F780/2</f>
        <v>220630.04499999879</v>
      </c>
      <c r="Q780" s="8">
        <f>D780+F780/2</f>
        <v>220800.04499999879</v>
      </c>
      <c r="R780" s="9">
        <f>J780*$AB$7+K780*$AC$7</f>
        <v>-45007.870347374126</v>
      </c>
      <c r="S780" s="9">
        <f>K780*$AB$7-J780*$AC$7+$Z$8</f>
        <v>8148.9758456122454</v>
      </c>
      <c r="T780" s="9">
        <f>L780*$AB$7+M780*$AC$7</f>
        <v>-44972.525359935113</v>
      </c>
      <c r="U780" s="9">
        <f>M780*$AB$7-L780*$AC$7+$Z$8</f>
        <v>8315.2609377369936</v>
      </c>
      <c r="V780" s="9">
        <f>N780+$Z$7</f>
        <v>-281.99999999999949</v>
      </c>
      <c r="W780" s="9">
        <f>O780+$Z$7</f>
        <v>-281.99999999999949</v>
      </c>
    </row>
    <row r="781" spans="1:23" x14ac:dyDescent="0.25">
      <c r="A781" t="s">
        <v>37</v>
      </c>
      <c r="B781" t="s">
        <v>838</v>
      </c>
      <c r="C781" t="s">
        <v>55</v>
      </c>
      <c r="D781" s="6">
        <v>220925.04499999879</v>
      </c>
      <c r="E781" s="7">
        <f>D781+$Y$10</f>
        <v>214670.04499999879</v>
      </c>
      <c r="F781" s="8">
        <v>230</v>
      </c>
      <c r="G781" s="8">
        <v>0</v>
      </c>
      <c r="H781" s="8">
        <v>115</v>
      </c>
      <c r="I781" s="8">
        <v>115</v>
      </c>
      <c r="J781" s="8">
        <v>-45718.607740916523</v>
      </c>
      <c r="K781" s="8">
        <v>-1206.761252205695</v>
      </c>
      <c r="L781" s="8">
        <v>-45718.607740916523</v>
      </c>
      <c r="M781" s="8">
        <v>-976.7612522056952</v>
      </c>
      <c r="N781" s="8">
        <v>-269.99999999999949</v>
      </c>
      <c r="O781" s="8">
        <v>-269.99999999999949</v>
      </c>
      <c r="P781" s="8">
        <f>D781-F781/2</f>
        <v>220810.04499999879</v>
      </c>
      <c r="Q781" s="8">
        <f>D781+F781/2</f>
        <v>221040.04499999879</v>
      </c>
      <c r="R781" s="9">
        <f>J781*$AB$7+K781*$AC$7</f>
        <v>-44970.446243026934</v>
      </c>
      <c r="S781" s="9">
        <f>K781*$AB$7-J781*$AC$7+$Z$8</f>
        <v>8325.0424137443315</v>
      </c>
      <c r="T781" s="9">
        <f>L781*$AB$7+M781*$AC$7</f>
        <v>-44922.626554138849</v>
      </c>
      <c r="U781" s="9">
        <f>M781*$AB$7-L781*$AC$7+$Z$8</f>
        <v>8550.0163619131054</v>
      </c>
      <c r="V781" s="9">
        <f>N781+$Z$7</f>
        <v>-281.99999999999949</v>
      </c>
      <c r="W781" s="9">
        <f>O781+$Z$7</f>
        <v>-281.99999999999949</v>
      </c>
    </row>
    <row r="782" spans="1:23" x14ac:dyDescent="0.25">
      <c r="A782" t="s">
        <v>37</v>
      </c>
      <c r="B782" t="s">
        <v>839</v>
      </c>
      <c r="C782" t="s">
        <v>60</v>
      </c>
      <c r="D782" s="6">
        <v>221155.04499999879</v>
      </c>
      <c r="E782" s="7">
        <f>D782+$Y$10</f>
        <v>214900.04499999879</v>
      </c>
      <c r="F782" s="8">
        <v>210</v>
      </c>
      <c r="G782" s="8">
        <v>0</v>
      </c>
      <c r="H782" s="8">
        <v>105</v>
      </c>
      <c r="I782" s="8">
        <v>105</v>
      </c>
      <c r="J782" s="8">
        <v>-45718.607740916523</v>
      </c>
      <c r="K782" s="8">
        <v>-966.7612522056952</v>
      </c>
      <c r="L782" s="8">
        <v>-45718.607740916523</v>
      </c>
      <c r="M782" s="8">
        <v>-756.7612522056952</v>
      </c>
      <c r="N782" s="8">
        <v>-269.99999999999949</v>
      </c>
      <c r="O782" s="8">
        <v>-269.99999999999949</v>
      </c>
      <c r="P782" s="8">
        <f>D782-F782/2</f>
        <v>221050.04499999879</v>
      </c>
      <c r="Q782" s="8">
        <f>D782+F782/2</f>
        <v>221260.04499999879</v>
      </c>
      <c r="R782" s="9">
        <f>J782*$AB$7+K782*$AC$7</f>
        <v>-44920.547437230671</v>
      </c>
      <c r="S782" s="9">
        <f>K782*$AB$7-J782*$AC$7+$Z$8</f>
        <v>8559.7978379204433</v>
      </c>
      <c r="T782" s="9">
        <f>L782*$AB$7+M782*$AC$7</f>
        <v>-44876.885982158943</v>
      </c>
      <c r="U782" s="9">
        <f>M782*$AB$7-L782*$AC$7+$Z$8</f>
        <v>8765.2088340745431</v>
      </c>
      <c r="V782" s="9">
        <f>N782+$Z$7</f>
        <v>-281.99999999999949</v>
      </c>
      <c r="W782" s="9">
        <f>O782+$Z$7</f>
        <v>-281.99999999999949</v>
      </c>
    </row>
    <row r="783" spans="1:23" x14ac:dyDescent="0.25">
      <c r="A783" t="s">
        <v>41</v>
      </c>
      <c r="B783" t="s">
        <v>840</v>
      </c>
      <c r="C783" t="s">
        <v>46</v>
      </c>
      <c r="D783" s="6">
        <v>221295.0449999987</v>
      </c>
      <c r="E783" s="7">
        <f>D783+$Y$10</f>
        <v>215040.0449999987</v>
      </c>
      <c r="F783" s="8">
        <v>25</v>
      </c>
      <c r="G783" s="8">
        <v>0</v>
      </c>
      <c r="H783" s="8">
        <v>12.5</v>
      </c>
      <c r="I783" s="8">
        <v>12.5</v>
      </c>
      <c r="J783" s="8">
        <v>-45718.607740916523</v>
      </c>
      <c r="K783" s="8">
        <v>-734.2612522056952</v>
      </c>
      <c r="L783" s="8">
        <v>-45718.607740916523</v>
      </c>
      <c r="M783" s="8">
        <v>-709.2612522056952</v>
      </c>
      <c r="N783" s="8">
        <v>-269.99999999999949</v>
      </c>
      <c r="O783" s="8">
        <v>-269.99999999999949</v>
      </c>
      <c r="P783" s="8">
        <f>D783-F783/2</f>
        <v>221282.5449999987</v>
      </c>
      <c r="Q783" s="8">
        <f>D783+F783/2</f>
        <v>221307.5449999987</v>
      </c>
      <c r="R783" s="9">
        <f>J783*$AB$7+K783*$AC$7</f>
        <v>-44872.207969115545</v>
      </c>
      <c r="S783" s="9">
        <f>K783*$AB$7-J783*$AC$7+$Z$8</f>
        <v>8787.2171550910534</v>
      </c>
      <c r="T783" s="9">
        <f>L783*$AB$7+M783*$AC$7</f>
        <v>-44867.010176845099</v>
      </c>
      <c r="U783" s="9">
        <f>M783*$AB$7-L783*$AC$7+$Z$8</f>
        <v>8811.6708451093982</v>
      </c>
      <c r="V783" s="9">
        <f>N783+$Z$7</f>
        <v>-281.99999999999949</v>
      </c>
      <c r="W783" s="9">
        <f>O783+$Z$7</f>
        <v>-281.99999999999949</v>
      </c>
    </row>
    <row r="784" spans="1:23" x14ac:dyDescent="0.25">
      <c r="A784" t="s">
        <v>37</v>
      </c>
      <c r="B784" t="s">
        <v>841</v>
      </c>
      <c r="C784" t="s">
        <v>47</v>
      </c>
      <c r="D784" s="6">
        <v>221360.04499999879</v>
      </c>
      <c r="E784" s="7">
        <f>D784+$Y$10</f>
        <v>215105.04499999879</v>
      </c>
      <c r="F784" s="8">
        <v>105</v>
      </c>
      <c r="G784" s="8">
        <v>0</v>
      </c>
      <c r="H784" s="8">
        <v>52.500000000000007</v>
      </c>
      <c r="I784" s="8">
        <v>52.500000000000007</v>
      </c>
      <c r="J784" s="8">
        <v>-45718.607740916523</v>
      </c>
      <c r="K784" s="8">
        <v>-709.2612522056952</v>
      </c>
      <c r="L784" s="8">
        <v>-45718.607740916523</v>
      </c>
      <c r="M784" s="8">
        <v>-604.2612522056952</v>
      </c>
      <c r="N784" s="8">
        <v>-269.99999999999949</v>
      </c>
      <c r="O784" s="8">
        <v>-269.99999999999949</v>
      </c>
      <c r="P784" s="8">
        <f>D784-F784/2</f>
        <v>221307.54499999879</v>
      </c>
      <c r="Q784" s="8">
        <f>D784+F784/2</f>
        <v>221412.54499999879</v>
      </c>
      <c r="R784" s="9">
        <f>J784*$AB$7+K784*$AC$7</f>
        <v>-44867.010176845099</v>
      </c>
      <c r="S784" s="9">
        <f>K784*$AB$7-J784*$AC$7+$Z$8</f>
        <v>8811.6708451093982</v>
      </c>
      <c r="T784" s="9">
        <f>L784*$AB$7+M784*$AC$7</f>
        <v>-44845.179449309231</v>
      </c>
      <c r="U784" s="9">
        <f>M784*$AB$7-L784*$AC$7+$Z$8</f>
        <v>8914.3763431864481</v>
      </c>
      <c r="V784" s="9">
        <f>N784+$Z$7</f>
        <v>-281.99999999999949</v>
      </c>
      <c r="W784" s="9">
        <f>O784+$Z$7</f>
        <v>-281.99999999999949</v>
      </c>
    </row>
    <row r="785" spans="1:23" x14ac:dyDescent="0.25">
      <c r="A785" t="s">
        <v>37</v>
      </c>
      <c r="B785" t="s">
        <v>842</v>
      </c>
      <c r="C785" t="s">
        <v>60</v>
      </c>
      <c r="D785" s="6">
        <v>221535.0449999987</v>
      </c>
      <c r="E785" s="7">
        <f>D785+$Y$10</f>
        <v>215280.0449999987</v>
      </c>
      <c r="F785" s="8">
        <v>210</v>
      </c>
      <c r="G785" s="8">
        <v>0</v>
      </c>
      <c r="H785" s="8">
        <v>105</v>
      </c>
      <c r="I785" s="8">
        <v>105</v>
      </c>
      <c r="J785" s="8">
        <v>-45718.607740916523</v>
      </c>
      <c r="K785" s="8">
        <v>-586.7612522056952</v>
      </c>
      <c r="L785" s="8">
        <v>-45718.607740916523</v>
      </c>
      <c r="M785" s="8">
        <v>-376.7612522056952</v>
      </c>
      <c r="N785" s="8">
        <v>-269.99999999999949</v>
      </c>
      <c r="O785" s="8">
        <v>-269.99999999999949</v>
      </c>
      <c r="P785" s="8">
        <f>D785-F785/2</f>
        <v>221430.0449999987</v>
      </c>
      <c r="Q785" s="8">
        <f>D785+F785/2</f>
        <v>221640.0449999987</v>
      </c>
      <c r="R785" s="9">
        <f>J785*$AB$7+K785*$AC$7</f>
        <v>-44841.540994719922</v>
      </c>
      <c r="S785" s="9">
        <f>K785*$AB$7-J785*$AC$7+$Z$8</f>
        <v>8931.4939261992895</v>
      </c>
      <c r="T785" s="9">
        <f>L785*$AB$7+M785*$AC$7</f>
        <v>-44797.879539648195</v>
      </c>
      <c r="U785" s="9">
        <f>M785*$AB$7-L785*$AC$7+$Z$8</f>
        <v>9136.9049223533893</v>
      </c>
      <c r="V785" s="9">
        <f>N785+$Z$7</f>
        <v>-281.99999999999949</v>
      </c>
      <c r="W785" s="9">
        <f>O785+$Z$7</f>
        <v>-281.99999999999949</v>
      </c>
    </row>
    <row r="786" spans="1:23" x14ac:dyDescent="0.25">
      <c r="A786" t="s">
        <v>24</v>
      </c>
      <c r="B786" t="s">
        <v>843</v>
      </c>
      <c r="C786" t="s">
        <v>27</v>
      </c>
      <c r="D786" s="6">
        <v>221740.0449999987</v>
      </c>
      <c r="E786" s="7">
        <f>D786+$Y$10</f>
        <v>215485.0449999987</v>
      </c>
      <c r="F786" s="8">
        <v>0</v>
      </c>
      <c r="G786" s="8">
        <v>0</v>
      </c>
      <c r="H786" s="8">
        <v>0</v>
      </c>
      <c r="I786" s="8">
        <v>0</v>
      </c>
      <c r="J786" s="8">
        <v>-45718.607740916523</v>
      </c>
      <c r="K786" s="8">
        <v>-276.7612522056952</v>
      </c>
      <c r="L786" s="8">
        <v>-45718.607740916523</v>
      </c>
      <c r="M786" s="8">
        <v>-276.7612522056952</v>
      </c>
      <c r="N786" s="8">
        <v>-269.99999999999949</v>
      </c>
      <c r="O786" s="8">
        <v>-269.99999999999949</v>
      </c>
      <c r="P786" s="8">
        <f>D786-F786/2</f>
        <v>221740.0449999987</v>
      </c>
      <c r="Q786" s="8">
        <f>D786+F786/2</f>
        <v>221740.0449999987</v>
      </c>
      <c r="R786" s="9">
        <f>J786*$AB$7+K786*$AC$7</f>
        <v>-44777.088370566416</v>
      </c>
      <c r="S786" s="9">
        <f>K786*$AB$7-J786*$AC$7+$Z$8</f>
        <v>9234.7196824267703</v>
      </c>
      <c r="T786" s="9">
        <f>L786*$AB$7+M786*$AC$7</f>
        <v>-44777.088370566416</v>
      </c>
      <c r="U786" s="9">
        <f>M786*$AB$7-L786*$AC$7+$Z$8</f>
        <v>9234.7196824267703</v>
      </c>
      <c r="V786" s="9">
        <f>N786+$Z$7</f>
        <v>-281.99999999999949</v>
      </c>
      <c r="W786" s="9">
        <f>O786+$Z$7</f>
        <v>-281.99999999999949</v>
      </c>
    </row>
    <row r="787" spans="1:23" x14ac:dyDescent="0.25">
      <c r="A787" t="s">
        <v>24</v>
      </c>
      <c r="B787" t="s">
        <v>844</v>
      </c>
      <c r="C787" t="s">
        <v>33</v>
      </c>
      <c r="D787" s="6">
        <v>223795.0449999987</v>
      </c>
      <c r="E787" s="7">
        <f>D787+$Y$10</f>
        <v>217540.0449999987</v>
      </c>
      <c r="F787" s="8">
        <v>0</v>
      </c>
      <c r="G787" s="8">
        <v>0</v>
      </c>
      <c r="H787" s="8">
        <v>0</v>
      </c>
      <c r="I787" s="8">
        <v>0</v>
      </c>
      <c r="J787" s="8">
        <v>-45718.607740916537</v>
      </c>
      <c r="K787" s="8">
        <v>1778.238747794305</v>
      </c>
      <c r="L787" s="8">
        <v>-45718.607740916537</v>
      </c>
      <c r="M787" s="8">
        <v>1778.238747794305</v>
      </c>
      <c r="N787" s="8">
        <v>-269.99999999999949</v>
      </c>
      <c r="O787" s="8">
        <v>-269.99999999999949</v>
      </c>
      <c r="P787" s="8">
        <f>D787-F787/2</f>
        <v>223795.0449999987</v>
      </c>
      <c r="Q787" s="8">
        <f>D787+F787/2</f>
        <v>223795.0449999987</v>
      </c>
      <c r="R787" s="9">
        <f>J787*$AB$7+K787*$AC$7</f>
        <v>-44349.829845935936</v>
      </c>
      <c r="S787" s="9">
        <f>K787*$AB$7-J787*$AC$7+$Z$8</f>
        <v>11244.813001934745</v>
      </c>
      <c r="T787" s="9">
        <f>L787*$AB$7+M787*$AC$7</f>
        <v>-44349.829845935936</v>
      </c>
      <c r="U787" s="9">
        <f>M787*$AB$7-L787*$AC$7+$Z$8</f>
        <v>11244.813001934745</v>
      </c>
      <c r="V787" s="9">
        <f>N787+$Z$7</f>
        <v>-281.99999999999949</v>
      </c>
      <c r="W787" s="9">
        <f>O787+$Z$7</f>
        <v>-281.99999999999949</v>
      </c>
    </row>
    <row r="788" spans="1:23" x14ac:dyDescent="0.25">
      <c r="A788" t="s">
        <v>1667</v>
      </c>
      <c r="B788" t="s">
        <v>1688</v>
      </c>
      <c r="C788" t="s">
        <v>1680</v>
      </c>
      <c r="D788" s="6">
        <v>223795.04500000211</v>
      </c>
      <c r="E788" s="7">
        <f>D788+$Y$10</f>
        <v>217540.04500000211</v>
      </c>
      <c r="F788" s="8">
        <v>2952</v>
      </c>
      <c r="G788" s="8">
        <v>0</v>
      </c>
      <c r="H788" s="8">
        <v>1476</v>
      </c>
      <c r="I788" s="8">
        <v>1476</v>
      </c>
      <c r="J788" s="8">
        <v>-45718.607740916508</v>
      </c>
      <c r="K788" s="8">
        <v>302.23874779410107</v>
      </c>
      <c r="L788" s="8">
        <v>-45718.607740916537</v>
      </c>
      <c r="M788" s="8">
        <v>3254.2387477941011</v>
      </c>
      <c r="N788" s="8">
        <v>-269.99999999999949</v>
      </c>
      <c r="O788" s="8">
        <v>-269.99999999999949</v>
      </c>
      <c r="P788" s="8">
        <f>D788-F788/2</f>
        <v>222319.04500000211</v>
      </c>
      <c r="Q788" s="8">
        <f>D788+F788/2</f>
        <v>225271.04500000211</v>
      </c>
      <c r="R788" s="9">
        <f>J788*$AB$7+K788*$AC$7</f>
        <v>-44656.707501582961</v>
      </c>
      <c r="S788" s="9">
        <f>K788*$AB$7-J788*$AC$7+$Z$8</f>
        <v>9801.0671432514428</v>
      </c>
      <c r="T788" s="9">
        <f>L788*$AB$7+M788*$AC$7</f>
        <v>-44042.952190288968</v>
      </c>
      <c r="U788" s="9">
        <f>M788*$AB$7-L788*$AC$7+$Z$8</f>
        <v>12688.558860617642</v>
      </c>
      <c r="V788" s="9">
        <f>N788+$Z$7</f>
        <v>-281.99999999999949</v>
      </c>
      <c r="W788" s="9">
        <f>O788+$Z$7</f>
        <v>-281.99999999999949</v>
      </c>
    </row>
    <row r="789" spans="1:23" x14ac:dyDescent="0.25">
      <c r="A789" t="s">
        <v>50</v>
      </c>
      <c r="B789" t="s">
        <v>845</v>
      </c>
      <c r="C789" t="s">
        <v>62</v>
      </c>
      <c r="D789" s="6">
        <v>223795.04500000211</v>
      </c>
      <c r="E789" s="7">
        <f>D789+$Y$10</f>
        <v>217540.04500000211</v>
      </c>
      <c r="F789" s="8">
        <v>0</v>
      </c>
      <c r="G789" s="8">
        <v>0</v>
      </c>
      <c r="H789" s="8">
        <v>0</v>
      </c>
      <c r="I789" s="8">
        <v>0</v>
      </c>
      <c r="J789" s="8">
        <v>-45718.607740916523</v>
      </c>
      <c r="K789" s="8">
        <v>1778.2387477941011</v>
      </c>
      <c r="L789" s="8">
        <v>-45718.607740916523</v>
      </c>
      <c r="M789" s="8">
        <v>1778.2387477941011</v>
      </c>
      <c r="N789" s="8">
        <v>-269.99999999999949</v>
      </c>
      <c r="O789" s="8">
        <v>-269.99999999999949</v>
      </c>
      <c r="P789" s="8">
        <f>D789-F789/2</f>
        <v>223795.04500000211</v>
      </c>
      <c r="Q789" s="8">
        <f>D789+F789/2</f>
        <v>223795.04500000211</v>
      </c>
      <c r="R789" s="9">
        <f>J789*$AB$7+K789*$AC$7</f>
        <v>-44349.829845935965</v>
      </c>
      <c r="S789" s="9">
        <f>K789*$AB$7-J789*$AC$7+$Z$8</f>
        <v>11244.813001934541</v>
      </c>
      <c r="T789" s="9">
        <f>L789*$AB$7+M789*$AC$7</f>
        <v>-44349.829845935965</v>
      </c>
      <c r="U789" s="9">
        <f>M789*$AB$7-L789*$AC$7+$Z$8</f>
        <v>11244.813001934541</v>
      </c>
      <c r="V789" s="9">
        <f>N789+$Z$7</f>
        <v>-281.99999999999949</v>
      </c>
      <c r="W789" s="9">
        <f>O789+$Z$7</f>
        <v>-281.99999999999949</v>
      </c>
    </row>
    <row r="790" spans="1:23" x14ac:dyDescent="0.25">
      <c r="A790" t="s">
        <v>24</v>
      </c>
      <c r="B790" t="s">
        <v>846</v>
      </c>
      <c r="C790" t="s">
        <v>44</v>
      </c>
      <c r="D790" s="6">
        <v>225850.0449999987</v>
      </c>
      <c r="E790" s="7">
        <f>D790+$Y$10</f>
        <v>219595.0449999987</v>
      </c>
      <c r="F790" s="8">
        <v>0</v>
      </c>
      <c r="G790" s="8">
        <v>0</v>
      </c>
      <c r="H790" s="8">
        <v>0</v>
      </c>
      <c r="I790" s="8">
        <v>0</v>
      </c>
      <c r="J790" s="8">
        <v>-45718.607740916559</v>
      </c>
      <c r="K790" s="8">
        <v>3833.2387477943048</v>
      </c>
      <c r="L790" s="8">
        <v>-45718.607740916559</v>
      </c>
      <c r="M790" s="8">
        <v>3833.2387477943048</v>
      </c>
      <c r="N790" s="8">
        <v>-269.99999999999949</v>
      </c>
      <c r="O790" s="8">
        <v>-269.99999999999949</v>
      </c>
      <c r="P790" s="8">
        <f>D790-F790/2</f>
        <v>225850.0449999987</v>
      </c>
      <c r="Q790" s="8">
        <f>D790+F790/2</f>
        <v>225850.0449999987</v>
      </c>
      <c r="R790" s="9">
        <f>J790*$AB$7+K790*$AC$7</f>
        <v>-43922.571321305462</v>
      </c>
      <c r="S790" s="9">
        <f>K790*$AB$7-J790*$AC$7+$Z$8</f>
        <v>13254.906321442721</v>
      </c>
      <c r="T790" s="9">
        <f>L790*$AB$7+M790*$AC$7</f>
        <v>-43922.571321305462</v>
      </c>
      <c r="U790" s="9">
        <f>M790*$AB$7-L790*$AC$7+$Z$8</f>
        <v>13254.906321442721</v>
      </c>
      <c r="V790" s="9">
        <f>N790+$Z$7</f>
        <v>-281.99999999999949</v>
      </c>
      <c r="W790" s="9">
        <f>O790+$Z$7</f>
        <v>-281.99999999999949</v>
      </c>
    </row>
    <row r="791" spans="1:23" x14ac:dyDescent="0.25">
      <c r="A791" t="s">
        <v>37</v>
      </c>
      <c r="B791" t="s">
        <v>847</v>
      </c>
      <c r="C791" t="s">
        <v>45</v>
      </c>
      <c r="D791" s="6">
        <v>226055.0449999987</v>
      </c>
      <c r="E791" s="7">
        <f>D791+$Y$10</f>
        <v>219800.0449999987</v>
      </c>
      <c r="F791" s="8">
        <v>210</v>
      </c>
      <c r="G791" s="8">
        <v>0</v>
      </c>
      <c r="H791" s="8">
        <v>105</v>
      </c>
      <c r="I791" s="8">
        <v>105</v>
      </c>
      <c r="J791" s="8">
        <v>-45718.607740916559</v>
      </c>
      <c r="K791" s="8">
        <v>3933.2387477943048</v>
      </c>
      <c r="L791" s="8">
        <v>-45718.607740916559</v>
      </c>
      <c r="M791" s="8">
        <v>4143.2387477943048</v>
      </c>
      <c r="N791" s="8">
        <v>-269.99999999999949</v>
      </c>
      <c r="O791" s="8">
        <v>-269.99999999999949</v>
      </c>
      <c r="P791" s="8">
        <f>D791-F791/2</f>
        <v>225950.0449999987</v>
      </c>
      <c r="Q791" s="8">
        <f>D791+F791/2</f>
        <v>226160.0449999987</v>
      </c>
      <c r="R791" s="9">
        <f>J791*$AB$7+K791*$AC$7</f>
        <v>-43901.780152223684</v>
      </c>
      <c r="S791" s="9">
        <f>K791*$AB$7-J791*$AC$7+$Z$8</f>
        <v>13352.721081516102</v>
      </c>
      <c r="T791" s="9">
        <f>L791*$AB$7+M791*$AC$7</f>
        <v>-43858.118697151956</v>
      </c>
      <c r="U791" s="9">
        <f>M791*$AB$7-L791*$AC$7+$Z$8</f>
        <v>13558.1320776702</v>
      </c>
      <c r="V791" s="9">
        <f>N791+$Z$7</f>
        <v>-281.99999999999949</v>
      </c>
      <c r="W791" s="9">
        <f>O791+$Z$7</f>
        <v>-281.99999999999949</v>
      </c>
    </row>
    <row r="792" spans="1:23" x14ac:dyDescent="0.25">
      <c r="A792" t="s">
        <v>41</v>
      </c>
      <c r="B792" t="s">
        <v>848</v>
      </c>
      <c r="C792" t="s">
        <v>46</v>
      </c>
      <c r="D792" s="6">
        <v>226195.0449999987</v>
      </c>
      <c r="E792" s="7">
        <f>D792+$Y$10</f>
        <v>219940.0449999987</v>
      </c>
      <c r="F792" s="8">
        <v>25</v>
      </c>
      <c r="G792" s="8">
        <v>0</v>
      </c>
      <c r="H792" s="8">
        <v>12.5</v>
      </c>
      <c r="I792" s="8">
        <v>12.5</v>
      </c>
      <c r="J792" s="8">
        <v>-45718.607740916559</v>
      </c>
      <c r="K792" s="8">
        <v>4165.7387477943048</v>
      </c>
      <c r="L792" s="8">
        <v>-45718.607740916559</v>
      </c>
      <c r="M792" s="8">
        <v>4190.7387477943048</v>
      </c>
      <c r="N792" s="8">
        <v>-269.99999999999949</v>
      </c>
      <c r="O792" s="8">
        <v>-269.99999999999949</v>
      </c>
      <c r="P792" s="8">
        <f>D792-F792/2</f>
        <v>226182.5449999987</v>
      </c>
      <c r="Q792" s="8">
        <f>D792+F792/2</f>
        <v>226207.5449999987</v>
      </c>
      <c r="R792" s="9">
        <f>J792*$AB$7+K792*$AC$7</f>
        <v>-43853.440684108558</v>
      </c>
      <c r="S792" s="9">
        <f>K792*$AB$7-J792*$AC$7+$Z$8</f>
        <v>13580.140398686712</v>
      </c>
      <c r="T792" s="9">
        <f>L792*$AB$7+M792*$AC$7</f>
        <v>-43848.242891838112</v>
      </c>
      <c r="U792" s="9">
        <f>M792*$AB$7-L792*$AC$7+$Z$8</f>
        <v>13604.594088705056</v>
      </c>
      <c r="V792" s="9">
        <f>N792+$Z$7</f>
        <v>-281.99999999999949</v>
      </c>
      <c r="W792" s="9">
        <f>O792+$Z$7</f>
        <v>-281.99999999999949</v>
      </c>
    </row>
    <row r="793" spans="1:23" x14ac:dyDescent="0.25">
      <c r="A793" t="s">
        <v>37</v>
      </c>
      <c r="B793" t="s">
        <v>849</v>
      </c>
      <c r="C793" t="s">
        <v>47</v>
      </c>
      <c r="D793" s="6">
        <v>226260.0449999987</v>
      </c>
      <c r="E793" s="7">
        <f>D793+$Y$10</f>
        <v>220005.0449999987</v>
      </c>
      <c r="F793" s="8">
        <v>105</v>
      </c>
      <c r="G793" s="8">
        <v>0</v>
      </c>
      <c r="H793" s="8">
        <v>52.500000000000007</v>
      </c>
      <c r="I793" s="8">
        <v>52.500000000000007</v>
      </c>
      <c r="J793" s="8">
        <v>-45718.607740916559</v>
      </c>
      <c r="K793" s="8">
        <v>4190.7387477943048</v>
      </c>
      <c r="L793" s="8">
        <v>-45718.607740916559</v>
      </c>
      <c r="M793" s="8">
        <v>4295.7387477943048</v>
      </c>
      <c r="N793" s="8">
        <v>-269.99999999999949</v>
      </c>
      <c r="O793" s="8">
        <v>-269.99999999999949</v>
      </c>
      <c r="P793" s="8">
        <f>D793-F793/2</f>
        <v>226207.5449999987</v>
      </c>
      <c r="Q793" s="8">
        <f>D793+F793/2</f>
        <v>226312.5449999987</v>
      </c>
      <c r="R793" s="9">
        <f>J793*$AB$7+K793*$AC$7</f>
        <v>-43848.242891838112</v>
      </c>
      <c r="S793" s="9">
        <f>K793*$AB$7-J793*$AC$7+$Z$8</f>
        <v>13604.594088705056</v>
      </c>
      <c r="T793" s="9">
        <f>L793*$AB$7+M793*$AC$7</f>
        <v>-43826.412164302252</v>
      </c>
      <c r="U793" s="9">
        <f>M793*$AB$7-L793*$AC$7+$Z$8</f>
        <v>13707.299586782105</v>
      </c>
      <c r="V793" s="9">
        <f>N793+$Z$7</f>
        <v>-281.99999999999949</v>
      </c>
      <c r="W793" s="9">
        <f>O793+$Z$7</f>
        <v>-281.99999999999949</v>
      </c>
    </row>
    <row r="794" spans="1:23" x14ac:dyDescent="0.25">
      <c r="A794" t="s">
        <v>37</v>
      </c>
      <c r="B794" t="s">
        <v>850</v>
      </c>
      <c r="C794" t="s">
        <v>45</v>
      </c>
      <c r="D794" s="6">
        <v>226435.0449999987</v>
      </c>
      <c r="E794" s="7">
        <f>D794+$Y$10</f>
        <v>220180.0449999987</v>
      </c>
      <c r="F794" s="8">
        <v>210</v>
      </c>
      <c r="G794" s="8">
        <v>0</v>
      </c>
      <c r="H794" s="8">
        <v>105</v>
      </c>
      <c r="I794" s="8">
        <v>105</v>
      </c>
      <c r="J794" s="8">
        <v>-45718.607740916559</v>
      </c>
      <c r="K794" s="8">
        <v>4313.2387477943048</v>
      </c>
      <c r="L794" s="8">
        <v>-45718.607740916559</v>
      </c>
      <c r="M794" s="8">
        <v>4523.2387477943048</v>
      </c>
      <c r="N794" s="8">
        <v>-269.99999999999949</v>
      </c>
      <c r="O794" s="8">
        <v>-269.99999999999949</v>
      </c>
      <c r="P794" s="8">
        <f>D794-F794/2</f>
        <v>226330.0449999987</v>
      </c>
      <c r="Q794" s="8">
        <f>D794+F794/2</f>
        <v>226540.0449999987</v>
      </c>
      <c r="R794" s="9">
        <f>J794*$AB$7+K794*$AC$7</f>
        <v>-43822.773709712936</v>
      </c>
      <c r="S794" s="9">
        <f>K794*$AB$7-J794*$AC$7+$Z$8</f>
        <v>13724.417169794946</v>
      </c>
      <c r="T794" s="9">
        <f>L794*$AB$7+M794*$AC$7</f>
        <v>-43779.112254641208</v>
      </c>
      <c r="U794" s="9">
        <f>M794*$AB$7-L794*$AC$7+$Z$8</f>
        <v>13929.828165949046</v>
      </c>
      <c r="V794" s="9">
        <f>N794+$Z$7</f>
        <v>-281.99999999999949</v>
      </c>
      <c r="W794" s="9">
        <f>O794+$Z$7</f>
        <v>-281.99999999999949</v>
      </c>
    </row>
    <row r="795" spans="1:23" x14ac:dyDescent="0.25">
      <c r="A795" t="s">
        <v>37</v>
      </c>
      <c r="B795" t="s">
        <v>851</v>
      </c>
      <c r="C795" t="s">
        <v>48</v>
      </c>
      <c r="D795" s="6">
        <v>226665.0449999987</v>
      </c>
      <c r="E795" s="7">
        <f>D795+$Y$10</f>
        <v>220410.0449999987</v>
      </c>
      <c r="F795" s="8">
        <v>230</v>
      </c>
      <c r="G795" s="8">
        <v>0</v>
      </c>
      <c r="H795" s="8">
        <v>115</v>
      </c>
      <c r="I795" s="8">
        <v>115</v>
      </c>
      <c r="J795" s="8">
        <v>-45718.607740916559</v>
      </c>
      <c r="K795" s="8">
        <v>4533.2387477943048</v>
      </c>
      <c r="L795" s="8">
        <v>-45718.607740916559</v>
      </c>
      <c r="M795" s="8">
        <v>4763.2387477943048</v>
      </c>
      <c r="N795" s="8">
        <v>-269.99999999999949</v>
      </c>
      <c r="O795" s="8">
        <v>-269.99999999999949</v>
      </c>
      <c r="P795" s="8">
        <f>D795-F795/2</f>
        <v>226550.0449999987</v>
      </c>
      <c r="Q795" s="8">
        <f>D795+F795/2</f>
        <v>226780.0449999987</v>
      </c>
      <c r="R795" s="9">
        <f>J795*$AB$7+K795*$AC$7</f>
        <v>-43777.033137733029</v>
      </c>
      <c r="S795" s="9">
        <f>K795*$AB$7-J795*$AC$7+$Z$8</f>
        <v>13939.609641956384</v>
      </c>
      <c r="T795" s="9">
        <f>L795*$AB$7+M795*$AC$7</f>
        <v>-43729.213448844945</v>
      </c>
      <c r="U795" s="9">
        <f>M795*$AB$7-L795*$AC$7+$Z$8</f>
        <v>14164.583590125159</v>
      </c>
      <c r="V795" s="9">
        <f>N795+$Z$7</f>
        <v>-281.99999999999949</v>
      </c>
      <c r="W795" s="9">
        <f>O795+$Z$7</f>
        <v>-281.99999999999949</v>
      </c>
    </row>
    <row r="796" spans="1:23" x14ac:dyDescent="0.25">
      <c r="A796" t="s">
        <v>37</v>
      </c>
      <c r="B796" t="s">
        <v>852</v>
      </c>
      <c r="C796" t="s">
        <v>49</v>
      </c>
      <c r="D796" s="6">
        <v>226875.0449999987</v>
      </c>
      <c r="E796" s="7">
        <f>D796+$Y$10</f>
        <v>220620.0449999987</v>
      </c>
      <c r="F796" s="8">
        <v>170</v>
      </c>
      <c r="G796" s="8">
        <v>0</v>
      </c>
      <c r="H796" s="8">
        <v>85</v>
      </c>
      <c r="I796" s="8">
        <v>85</v>
      </c>
      <c r="J796" s="8">
        <v>-45718.607740916559</v>
      </c>
      <c r="K796" s="8">
        <v>4773.2387477943048</v>
      </c>
      <c r="L796" s="8">
        <v>-45718.607740916559</v>
      </c>
      <c r="M796" s="8">
        <v>4943.2387477943048</v>
      </c>
      <c r="N796" s="8">
        <v>-269.99999999999949</v>
      </c>
      <c r="O796" s="8">
        <v>-269.99999999999949</v>
      </c>
      <c r="P796" s="8">
        <f>D796-F796/2</f>
        <v>226790.0449999987</v>
      </c>
      <c r="Q796" s="8">
        <f>D796+F796/2</f>
        <v>226960.0449999987</v>
      </c>
      <c r="R796" s="9">
        <f>J796*$AB$7+K796*$AC$7</f>
        <v>-43727.134331936766</v>
      </c>
      <c r="S796" s="9">
        <f>K796*$AB$7-J796*$AC$7+$Z$8</f>
        <v>14174.365066132497</v>
      </c>
      <c r="T796" s="9">
        <f>L796*$AB$7+M796*$AC$7</f>
        <v>-43691.789344497753</v>
      </c>
      <c r="U796" s="9">
        <f>M796*$AB$7-L796*$AC$7+$Z$8</f>
        <v>14340.650158257245</v>
      </c>
      <c r="V796" s="9">
        <f>N796+$Z$7</f>
        <v>-281.99999999999949</v>
      </c>
      <c r="W796" s="9">
        <f>O796+$Z$7</f>
        <v>-281.99999999999949</v>
      </c>
    </row>
    <row r="797" spans="1:23" x14ac:dyDescent="0.25">
      <c r="A797" t="s">
        <v>37</v>
      </c>
      <c r="B797" t="s">
        <v>853</v>
      </c>
      <c r="C797" t="s">
        <v>48</v>
      </c>
      <c r="D797" s="6">
        <v>227085.0449999987</v>
      </c>
      <c r="E797" s="7">
        <f>D797+$Y$10</f>
        <v>220830.0449999987</v>
      </c>
      <c r="F797" s="8">
        <v>230</v>
      </c>
      <c r="G797" s="8">
        <v>0</v>
      </c>
      <c r="H797" s="8">
        <v>115</v>
      </c>
      <c r="I797" s="8">
        <v>115</v>
      </c>
      <c r="J797" s="8">
        <v>-45718.607740916559</v>
      </c>
      <c r="K797" s="8">
        <v>4953.2387477943048</v>
      </c>
      <c r="L797" s="8">
        <v>-45718.607740916559</v>
      </c>
      <c r="M797" s="8">
        <v>5183.2387477943048</v>
      </c>
      <c r="N797" s="8">
        <v>-269.99999999999949</v>
      </c>
      <c r="O797" s="8">
        <v>-269.99999999999949</v>
      </c>
      <c r="P797" s="8">
        <f>D797-F797/2</f>
        <v>226970.0449999987</v>
      </c>
      <c r="Q797" s="8">
        <f>D797+F797/2</f>
        <v>227200.0449999987</v>
      </c>
      <c r="R797" s="9">
        <f>J797*$AB$7+K797*$AC$7</f>
        <v>-43689.710227589574</v>
      </c>
      <c r="S797" s="9">
        <f>K797*$AB$7-J797*$AC$7+$Z$8</f>
        <v>14350.431634264583</v>
      </c>
      <c r="T797" s="9">
        <f>L797*$AB$7+M797*$AC$7</f>
        <v>-43641.890538701489</v>
      </c>
      <c r="U797" s="9">
        <f>M797*$AB$7-L797*$AC$7+$Z$8</f>
        <v>14575.405582433359</v>
      </c>
      <c r="V797" s="9">
        <f>N797+$Z$7</f>
        <v>-281.99999999999949</v>
      </c>
      <c r="W797" s="9">
        <f>O797+$Z$7</f>
        <v>-281.99999999999949</v>
      </c>
    </row>
    <row r="798" spans="1:23" x14ac:dyDescent="0.25">
      <c r="A798" t="s">
        <v>37</v>
      </c>
      <c r="B798" t="s">
        <v>854</v>
      </c>
      <c r="C798" t="s">
        <v>49</v>
      </c>
      <c r="D798" s="6">
        <v>227295.04499999859</v>
      </c>
      <c r="E798" s="7">
        <f>D798+$Y$10</f>
        <v>221040.04499999859</v>
      </c>
      <c r="F798" s="8">
        <v>170</v>
      </c>
      <c r="G798" s="8">
        <v>0</v>
      </c>
      <c r="H798" s="8">
        <v>85</v>
      </c>
      <c r="I798" s="8">
        <v>85</v>
      </c>
      <c r="J798" s="8">
        <v>-45718.607740916559</v>
      </c>
      <c r="K798" s="8">
        <v>5193.2387477943048</v>
      </c>
      <c r="L798" s="8">
        <v>-45718.607740916559</v>
      </c>
      <c r="M798" s="8">
        <v>5363.2387477943048</v>
      </c>
      <c r="N798" s="8">
        <v>-269.99999999999949</v>
      </c>
      <c r="O798" s="8">
        <v>-269.99999999999949</v>
      </c>
      <c r="P798" s="8">
        <f>D798-F798/2</f>
        <v>227210.04499999859</v>
      </c>
      <c r="Q798" s="8">
        <f>D798+F798/2</f>
        <v>227380.04499999859</v>
      </c>
      <c r="R798" s="9">
        <f>J798*$AB$7+K798*$AC$7</f>
        <v>-43639.811421793311</v>
      </c>
      <c r="S798" s="9">
        <f>K798*$AB$7-J798*$AC$7+$Z$8</f>
        <v>14585.187058440697</v>
      </c>
      <c r="T798" s="9">
        <f>L798*$AB$7+M798*$AC$7</f>
        <v>-43604.46643435429</v>
      </c>
      <c r="U798" s="9">
        <f>M798*$AB$7-L798*$AC$7+$Z$8</f>
        <v>14751.472150565443</v>
      </c>
      <c r="V798" s="9">
        <f>N798+$Z$7</f>
        <v>-281.99999999999949</v>
      </c>
      <c r="W798" s="9">
        <f>O798+$Z$7</f>
        <v>-281.99999999999949</v>
      </c>
    </row>
    <row r="799" spans="1:23" x14ac:dyDescent="0.25">
      <c r="A799" t="s">
        <v>37</v>
      </c>
      <c r="B799" t="s">
        <v>855</v>
      </c>
      <c r="C799" t="s">
        <v>48</v>
      </c>
      <c r="D799" s="6">
        <v>227505.04499999859</v>
      </c>
      <c r="E799" s="7">
        <f>D799+$Y$10</f>
        <v>221250.04499999859</v>
      </c>
      <c r="F799" s="8">
        <v>230</v>
      </c>
      <c r="G799" s="8">
        <v>0</v>
      </c>
      <c r="H799" s="8">
        <v>115</v>
      </c>
      <c r="I799" s="8">
        <v>115</v>
      </c>
      <c r="J799" s="8">
        <v>-45718.607740916559</v>
      </c>
      <c r="K799" s="8">
        <v>5373.2387477943048</v>
      </c>
      <c r="L799" s="8">
        <v>-45718.607740916559</v>
      </c>
      <c r="M799" s="8">
        <v>5603.2387477943048</v>
      </c>
      <c r="N799" s="8">
        <v>-269.99999999999949</v>
      </c>
      <c r="O799" s="8">
        <v>-269.99999999999949</v>
      </c>
      <c r="P799" s="8">
        <f>D799-F799/2</f>
        <v>227390.04499999859</v>
      </c>
      <c r="Q799" s="8">
        <f>D799+F799/2</f>
        <v>227620.04499999859</v>
      </c>
      <c r="R799" s="9">
        <f>J799*$AB$7+K799*$AC$7</f>
        <v>-43602.387317446111</v>
      </c>
      <c r="S799" s="9">
        <f>K799*$AB$7-J799*$AC$7+$Z$8</f>
        <v>14761.253626572781</v>
      </c>
      <c r="T799" s="9">
        <f>L799*$AB$7+M799*$AC$7</f>
        <v>-43554.567628558027</v>
      </c>
      <c r="U799" s="9">
        <f>M799*$AB$7-L799*$AC$7+$Z$8</f>
        <v>14986.227574741555</v>
      </c>
      <c r="V799" s="9">
        <f>N799+$Z$7</f>
        <v>-281.99999999999949</v>
      </c>
      <c r="W799" s="9">
        <f>O799+$Z$7</f>
        <v>-281.99999999999949</v>
      </c>
    </row>
    <row r="800" spans="1:23" x14ac:dyDescent="0.25">
      <c r="A800" t="s">
        <v>41</v>
      </c>
      <c r="B800" t="s">
        <v>856</v>
      </c>
      <c r="C800" t="s">
        <v>46</v>
      </c>
      <c r="D800" s="6">
        <v>227655.04499999859</v>
      </c>
      <c r="E800" s="7">
        <f>D800+$Y$10</f>
        <v>221400.04499999859</v>
      </c>
      <c r="F800" s="8">
        <v>25</v>
      </c>
      <c r="G800" s="8">
        <v>0</v>
      </c>
      <c r="H800" s="8">
        <v>12.5</v>
      </c>
      <c r="I800" s="8">
        <v>12.5</v>
      </c>
      <c r="J800" s="8">
        <v>-45718.607740916559</v>
      </c>
      <c r="K800" s="8">
        <v>5625.7387477943048</v>
      </c>
      <c r="L800" s="8">
        <v>-45718.607740916559</v>
      </c>
      <c r="M800" s="8">
        <v>5650.7387477943048</v>
      </c>
      <c r="N800" s="8">
        <v>-269.99999999999949</v>
      </c>
      <c r="O800" s="8">
        <v>-269.99999999999949</v>
      </c>
      <c r="P800" s="8">
        <f>D800-F800/2</f>
        <v>227642.54499999859</v>
      </c>
      <c r="Q800" s="8">
        <f>D800+F800/2</f>
        <v>227667.54499999859</v>
      </c>
      <c r="R800" s="9">
        <f>J800*$AB$7+K800*$AC$7</f>
        <v>-43549.889615514629</v>
      </c>
      <c r="S800" s="9">
        <f>K800*$AB$7-J800*$AC$7+$Z$8</f>
        <v>15008.235895758067</v>
      </c>
      <c r="T800" s="9">
        <f>L800*$AB$7+M800*$AC$7</f>
        <v>-43544.691823244182</v>
      </c>
      <c r="U800" s="9">
        <f>M800*$AB$7-L800*$AC$7+$Z$8</f>
        <v>15032.689585776412</v>
      </c>
      <c r="V800" s="9">
        <f>N800+$Z$7</f>
        <v>-281.99999999999949</v>
      </c>
      <c r="W800" s="9">
        <f>O800+$Z$7</f>
        <v>-281.99999999999949</v>
      </c>
    </row>
    <row r="801" spans="1:23" x14ac:dyDescent="0.25">
      <c r="A801" t="s">
        <v>37</v>
      </c>
      <c r="B801" t="s">
        <v>857</v>
      </c>
      <c r="C801" t="s">
        <v>47</v>
      </c>
      <c r="D801" s="6">
        <v>227720.04499999859</v>
      </c>
      <c r="E801" s="7">
        <f>D801+$Y$10</f>
        <v>221465.04499999859</v>
      </c>
      <c r="F801" s="8">
        <v>105</v>
      </c>
      <c r="G801" s="8">
        <v>0</v>
      </c>
      <c r="H801" s="8">
        <v>52.500000000000007</v>
      </c>
      <c r="I801" s="8">
        <v>52.500000000000007</v>
      </c>
      <c r="J801" s="8">
        <v>-45718.607740916559</v>
      </c>
      <c r="K801" s="8">
        <v>5650.7387477943048</v>
      </c>
      <c r="L801" s="8">
        <v>-45718.607740916559</v>
      </c>
      <c r="M801" s="8">
        <v>5755.7387477943048</v>
      </c>
      <c r="N801" s="8">
        <v>-269.99999999999949</v>
      </c>
      <c r="O801" s="8">
        <v>-269.99999999999949</v>
      </c>
      <c r="P801" s="8">
        <f>D801-F801/2</f>
        <v>227667.54499999859</v>
      </c>
      <c r="Q801" s="8">
        <f>D801+F801/2</f>
        <v>227772.54499999859</v>
      </c>
      <c r="R801" s="9">
        <f>J801*$AB$7+K801*$AC$7</f>
        <v>-43544.691823244182</v>
      </c>
      <c r="S801" s="9">
        <f>K801*$AB$7-J801*$AC$7+$Z$8</f>
        <v>15032.689585776412</v>
      </c>
      <c r="T801" s="9">
        <f>L801*$AB$7+M801*$AC$7</f>
        <v>-43522.861095708322</v>
      </c>
      <c r="U801" s="9">
        <f>M801*$AB$7-L801*$AC$7+$Z$8</f>
        <v>15135.395083853462</v>
      </c>
      <c r="V801" s="9">
        <f>N801+$Z$7</f>
        <v>-281.99999999999949</v>
      </c>
      <c r="W801" s="9">
        <f>O801+$Z$7</f>
        <v>-281.99999999999949</v>
      </c>
    </row>
    <row r="802" spans="1:23" x14ac:dyDescent="0.25">
      <c r="A802" t="s">
        <v>50</v>
      </c>
      <c r="B802" t="s">
        <v>1751</v>
      </c>
      <c r="C802" t="s">
        <v>51</v>
      </c>
      <c r="D802" s="6">
        <v>227839.32340000209</v>
      </c>
      <c r="E802" s="7">
        <f>D802+$Y$10</f>
        <v>221584.32340000209</v>
      </c>
      <c r="F802" s="8">
        <v>0</v>
      </c>
      <c r="G802" s="8">
        <v>0</v>
      </c>
      <c r="H802" s="8">
        <v>0</v>
      </c>
      <c r="I802" s="8">
        <v>0</v>
      </c>
      <c r="J802" s="8">
        <v>-45718.595716997312</v>
      </c>
      <c r="K802" s="8">
        <v>5822.5171407988673</v>
      </c>
      <c r="L802" s="8">
        <v>-45718.595716997312</v>
      </c>
      <c r="M802" s="8">
        <v>5822.5171407988673</v>
      </c>
      <c r="N802" s="8">
        <v>-270.09999999999951</v>
      </c>
      <c r="O802" s="8">
        <v>-270.09999999999951</v>
      </c>
      <c r="P802" s="8">
        <f>D802-F802/2</f>
        <v>227839.32340000209</v>
      </c>
      <c r="Q802" s="8">
        <f>D802+F802/2</f>
        <v>227839.32340000209</v>
      </c>
      <c r="R802" s="9">
        <f>J802*$AB$7+K802*$AC$7</f>
        <v>-43508.965325940888</v>
      </c>
      <c r="S802" s="9">
        <f>K802*$AB$7-J802*$AC$7+$Z$8</f>
        <v>15200.711708838353</v>
      </c>
      <c r="T802" s="9">
        <f>L802*$AB$7+M802*$AC$7</f>
        <v>-43508.965325940888</v>
      </c>
      <c r="U802" s="9">
        <f>M802*$AB$7-L802*$AC$7+$Z$8</f>
        <v>15200.711708838353</v>
      </c>
      <c r="V802" s="9">
        <f>N802+$Z$7</f>
        <v>-282.09999999999951</v>
      </c>
      <c r="W802" s="9">
        <f>O802+$Z$7</f>
        <v>-282.09999999999951</v>
      </c>
    </row>
    <row r="803" spans="1:23" x14ac:dyDescent="0.25">
      <c r="A803" t="s">
        <v>37</v>
      </c>
      <c r="B803" t="s">
        <v>858</v>
      </c>
      <c r="C803" t="s">
        <v>52</v>
      </c>
      <c r="D803" s="6">
        <v>227946.79499999859</v>
      </c>
      <c r="E803" s="7">
        <f>D803+$Y$10</f>
        <v>221691.79499999859</v>
      </c>
      <c r="F803" s="8">
        <v>242.5</v>
      </c>
      <c r="G803" s="8">
        <v>-1.76</v>
      </c>
      <c r="H803" s="8">
        <v>121.259530473635</v>
      </c>
      <c r="I803" s="8">
        <v>121.2595395645824</v>
      </c>
      <c r="J803" s="8">
        <v>-45718.607740916559</v>
      </c>
      <c r="K803" s="8">
        <v>5808.7387477943048</v>
      </c>
      <c r="L803" s="8">
        <v>-45714.883501011092</v>
      </c>
      <c r="M803" s="8">
        <v>6051.2006131156668</v>
      </c>
      <c r="N803" s="8">
        <v>-269.99999999999949</v>
      </c>
      <c r="O803" s="8">
        <v>-271.75999999999948</v>
      </c>
      <c r="P803" s="8">
        <f>D803-F803/2</f>
        <v>227825.54499999859</v>
      </c>
      <c r="Q803" s="8">
        <f>D803+F803/2</f>
        <v>228068.04499999859</v>
      </c>
      <c r="R803" s="9">
        <f>J803*$AB$7+K803*$AC$7</f>
        <v>-43511.841776094981</v>
      </c>
      <c r="S803" s="9">
        <f>K803*$AB$7-J803*$AC$7+$Z$8</f>
        <v>15187.236906692353</v>
      </c>
      <c r="T803" s="9">
        <f>L803*$AB$7+M803*$AC$7</f>
        <v>-43457.788263389099</v>
      </c>
      <c r="U803" s="9">
        <f>M803*$AB$7-L803*$AC$7+$Z$8</f>
        <v>15423.626085510128</v>
      </c>
      <c r="V803" s="9">
        <f>N803+$Z$7</f>
        <v>-281.99999999999949</v>
      </c>
      <c r="W803" s="9">
        <f>O803+$Z$7</f>
        <v>-283.75999999999948</v>
      </c>
    </row>
    <row r="804" spans="1:23" x14ac:dyDescent="0.25">
      <c r="A804" t="s">
        <v>37</v>
      </c>
      <c r="B804" t="s">
        <v>859</v>
      </c>
      <c r="C804" t="s">
        <v>53</v>
      </c>
      <c r="D804" s="6">
        <v>228148.04499999859</v>
      </c>
      <c r="E804" s="7">
        <f>D804+$Y$10</f>
        <v>221893.04499999859</v>
      </c>
      <c r="F804" s="8">
        <v>140</v>
      </c>
      <c r="G804" s="8">
        <v>0</v>
      </c>
      <c r="H804" s="8">
        <v>70</v>
      </c>
      <c r="I804" s="8">
        <v>70</v>
      </c>
      <c r="J804" s="8">
        <v>-45714.576371368443</v>
      </c>
      <c r="K804" s="8">
        <v>6061.1958955720329</v>
      </c>
      <c r="L804" s="8">
        <v>-45710.276556371311</v>
      </c>
      <c r="M804" s="8">
        <v>6201.1298499612021</v>
      </c>
      <c r="N804" s="8">
        <v>-271.75999999999948</v>
      </c>
      <c r="O804" s="8">
        <v>-271.75999999999948</v>
      </c>
      <c r="P804" s="8">
        <f>D804-F804/2</f>
        <v>228078.04499999859</v>
      </c>
      <c r="Q804" s="8">
        <f>D804+F804/2</f>
        <v>228218.04499999859</v>
      </c>
      <c r="R804" s="9">
        <f>J804*$AB$7+K804*$AC$7</f>
        <v>-43455.409709190324</v>
      </c>
      <c r="S804" s="9">
        <f>K804*$AB$7-J804*$AC$7+$Z$8</f>
        <v>15433.339091220176</v>
      </c>
      <c r="T804" s="9">
        <f>L804*$AB$7+M804*$AC$7</f>
        <v>-43422.109950407408</v>
      </c>
      <c r="U804" s="9">
        <f>M804*$AB$7-L804*$AC$7+$Z$8</f>
        <v>15569.321171160878</v>
      </c>
      <c r="V804" s="9">
        <f>N804+$Z$7</f>
        <v>-283.75999999999948</v>
      </c>
      <c r="W804" s="9">
        <f>O804+$Z$7</f>
        <v>-283.75999999999948</v>
      </c>
    </row>
    <row r="805" spans="1:23" x14ac:dyDescent="0.25">
      <c r="A805" t="s">
        <v>54</v>
      </c>
      <c r="B805" t="s">
        <v>860</v>
      </c>
      <c r="C805" t="s">
        <v>195</v>
      </c>
      <c r="D805" s="6">
        <v>228348.04499999859</v>
      </c>
      <c r="E805" s="7">
        <f>D805+$Y$10</f>
        <v>222093.04499999859</v>
      </c>
      <c r="F805" s="8">
        <v>240</v>
      </c>
      <c r="G805" s="8">
        <v>-1</v>
      </c>
      <c r="H805" s="8">
        <v>120.0030462669925</v>
      </c>
      <c r="I805" s="8">
        <v>120.0030462669925</v>
      </c>
      <c r="J805" s="8">
        <v>-45709.969426728661</v>
      </c>
      <c r="K805" s="8">
        <v>6211.1251324175682</v>
      </c>
      <c r="L805" s="8">
        <v>-45700.505335605238</v>
      </c>
      <c r="M805" s="8">
        <v>6450.9354091582427</v>
      </c>
      <c r="N805" s="8">
        <v>-271.75999999999948</v>
      </c>
      <c r="O805" s="8">
        <v>-272.75999999999948</v>
      </c>
      <c r="P805" s="8">
        <f>D805-F805/2</f>
        <v>228228.04499999859</v>
      </c>
      <c r="Q805" s="8">
        <f>D805+F805/2</f>
        <v>228468.04499999859</v>
      </c>
      <c r="R805" s="9">
        <f>J805*$AB$7+K805*$AC$7</f>
        <v>-43419.731396208634</v>
      </c>
      <c r="S805" s="9">
        <f>K805*$AB$7-J805*$AC$7+$Z$8</f>
        <v>15579.034176870926</v>
      </c>
      <c r="T805" s="9">
        <f>L805*$AB$7+M805*$AC$7</f>
        <v>-43360.614758070507</v>
      </c>
      <c r="U805" s="9">
        <f>M805*$AB$7-L805*$AC$7+$Z$8</f>
        <v>15811.636328508604</v>
      </c>
      <c r="V805" s="9">
        <f>N805+$Z$7</f>
        <v>-283.75999999999948</v>
      </c>
      <c r="W805" s="9">
        <f>O805+$Z$7</f>
        <v>-284.75999999999948</v>
      </c>
    </row>
    <row r="806" spans="1:23" x14ac:dyDescent="0.25">
      <c r="A806" t="s">
        <v>54</v>
      </c>
      <c r="B806" t="s">
        <v>861</v>
      </c>
      <c r="C806" t="s">
        <v>196</v>
      </c>
      <c r="D806" s="6">
        <v>228852.54499999859</v>
      </c>
      <c r="E806" s="7">
        <f>D806+$Y$10</f>
        <v>222597.54499999859</v>
      </c>
      <c r="F806" s="8">
        <v>150</v>
      </c>
      <c r="G806" s="8">
        <v>0.26</v>
      </c>
      <c r="H806" s="8">
        <v>75.000128701124865</v>
      </c>
      <c r="I806" s="8">
        <v>75.000128701124865</v>
      </c>
      <c r="J806" s="8">
        <v>-45685.602149321778</v>
      </c>
      <c r="K806" s="8">
        <v>6760.0763883871332</v>
      </c>
      <c r="L806" s="8">
        <v>-45678.719248979207</v>
      </c>
      <c r="M806" s="8">
        <v>6909.9182619493731</v>
      </c>
      <c r="N806" s="8">
        <v>-272.75999999999948</v>
      </c>
      <c r="O806" s="8">
        <v>-272.49999999999949</v>
      </c>
      <c r="P806" s="8">
        <f>D806-F806/2</f>
        <v>228777.54499999859</v>
      </c>
      <c r="Q806" s="8">
        <f>D806+F806/2</f>
        <v>228927.54499999859</v>
      </c>
      <c r="R806" s="9">
        <f>J806*$AB$7+K806*$AC$7</f>
        <v>-43281.763218471511</v>
      </c>
      <c r="S806" s="9">
        <f>K806*$AB$7-J806*$AC$7+$Z$8</f>
        <v>16110.923288971077</v>
      </c>
      <c r="T806" s="9">
        <f>L806*$AB$7+M806*$AC$7</f>
        <v>-43243.876848727712</v>
      </c>
      <c r="U806" s="9">
        <f>M806*$AB$7-L806*$AC$7+$Z$8</f>
        <v>16256.059722637485</v>
      </c>
      <c r="V806" s="9">
        <f>N806+$Z$7</f>
        <v>-284.75999999999948</v>
      </c>
      <c r="W806" s="9">
        <f>O806+$Z$7</f>
        <v>-284.49999999999949</v>
      </c>
    </row>
    <row r="807" spans="1:23" x14ac:dyDescent="0.25">
      <c r="A807" t="s">
        <v>37</v>
      </c>
      <c r="B807" t="s">
        <v>862</v>
      </c>
      <c r="C807" t="s">
        <v>1787</v>
      </c>
      <c r="D807" s="6">
        <v>229047.54499999859</v>
      </c>
      <c r="E807" s="7">
        <f>D807+$Y$10</f>
        <v>222792.54499999859</v>
      </c>
      <c r="F807" s="8">
        <v>220</v>
      </c>
      <c r="G807" s="8">
        <v>0</v>
      </c>
      <c r="H807" s="8">
        <v>110</v>
      </c>
      <c r="I807" s="8">
        <v>110</v>
      </c>
      <c r="J807" s="8">
        <v>-45678.283055105552</v>
      </c>
      <c r="K807" s="8">
        <v>6919.9087441651936</v>
      </c>
      <c r="L807" s="8">
        <v>-45668.686789885178</v>
      </c>
      <c r="M807" s="8">
        <v>7139.6993529132014</v>
      </c>
      <c r="N807" s="8">
        <v>-272.49999999999949</v>
      </c>
      <c r="O807" s="8">
        <v>-272.49999999999949</v>
      </c>
      <c r="P807" s="8">
        <f>D807-F807/2</f>
        <v>228937.54499999859</v>
      </c>
      <c r="Q807" s="8">
        <f>D807+F807/2</f>
        <v>229157.54499999859</v>
      </c>
      <c r="R807" s="9">
        <f>J807*$AB$7+K807*$AC$7</f>
        <v>-43241.373048687165</v>
      </c>
      <c r="S807" s="9">
        <f>K807*$AB$7-J807*$AC$7+$Z$8</f>
        <v>16265.741199041267</v>
      </c>
      <c r="T807" s="9">
        <f>L807*$AB$7+M807*$AC$7</f>
        <v>-43186.289447795185</v>
      </c>
      <c r="U807" s="9">
        <f>M807*$AB$7-L807*$AC$7+$Z$8</f>
        <v>16478.733679924451</v>
      </c>
      <c r="V807" s="9">
        <f>N807+$Z$7</f>
        <v>-284.49999999999949</v>
      </c>
      <c r="W807" s="9">
        <f>O807+$Z$7</f>
        <v>-284.49999999999949</v>
      </c>
    </row>
    <row r="808" spans="1:23" x14ac:dyDescent="0.25">
      <c r="A808" t="s">
        <v>54</v>
      </c>
      <c r="B808" t="s">
        <v>863</v>
      </c>
      <c r="C808" t="s">
        <v>197</v>
      </c>
      <c r="D808" s="6">
        <v>229247.54499999859</v>
      </c>
      <c r="E808" s="7">
        <f>D808+$Y$10</f>
        <v>222992.54499999859</v>
      </c>
      <c r="F808" s="8">
        <v>140</v>
      </c>
      <c r="G808" s="8">
        <v>0.24</v>
      </c>
      <c r="H808" s="8">
        <v>70.000102351632648</v>
      </c>
      <c r="I808" s="8">
        <v>70.000102351632648</v>
      </c>
      <c r="J808" s="8">
        <v>-45667.814402137868</v>
      </c>
      <c r="K808" s="8">
        <v>7159.6803173448416</v>
      </c>
      <c r="L808" s="8">
        <v>-45662.000641574741</v>
      </c>
      <c r="M808" s="8">
        <v>7299.5594492041928</v>
      </c>
      <c r="N808" s="8">
        <v>-272.49999999999949</v>
      </c>
      <c r="O808" s="8">
        <v>-272.25999999999948</v>
      </c>
      <c r="P808" s="8">
        <f>D808-F808/2</f>
        <v>229177.54499999859</v>
      </c>
      <c r="Q808" s="8">
        <f>D808+F808/2</f>
        <v>229317.54499999859</v>
      </c>
      <c r="R808" s="9">
        <f>J808*$AB$7+K808*$AC$7</f>
        <v>-43181.281847714097</v>
      </c>
      <c r="S808" s="9">
        <f>K808*$AB$7-J808*$AC$7+$Z$8</f>
        <v>16498.096632732017</v>
      </c>
      <c r="T808" s="9">
        <f>L808*$AB$7+M808*$AC$7</f>
        <v>-43146.512624953029</v>
      </c>
      <c r="U808" s="9">
        <f>M808*$AB$7-L808*$AC$7+$Z$8</f>
        <v>16633.710321164279</v>
      </c>
      <c r="V808" s="9">
        <f>N808+$Z$7</f>
        <v>-284.49999999999949</v>
      </c>
      <c r="W808" s="9">
        <f>O808+$Z$7</f>
        <v>-284.25999999999948</v>
      </c>
    </row>
    <row r="809" spans="1:23" x14ac:dyDescent="0.25">
      <c r="A809" t="s">
        <v>41</v>
      </c>
      <c r="B809" t="s">
        <v>864</v>
      </c>
      <c r="C809" t="s">
        <v>46</v>
      </c>
      <c r="D809" s="6">
        <v>229352.54499999859</v>
      </c>
      <c r="E809" s="7">
        <f>D809+$Y$10</f>
        <v>223097.54499999859</v>
      </c>
      <c r="F809" s="8">
        <v>25</v>
      </c>
      <c r="G809" s="8">
        <v>0</v>
      </c>
      <c r="H809" s="8">
        <v>12.5</v>
      </c>
      <c r="I809" s="8">
        <v>12.5</v>
      </c>
      <c r="J809" s="8">
        <v>-45661.113371770392</v>
      </c>
      <c r="K809" s="8">
        <v>7322.0419480042401</v>
      </c>
      <c r="L809" s="8">
        <v>-45660.127516432207</v>
      </c>
      <c r="M809" s="8">
        <v>7347.0225022265222</v>
      </c>
      <c r="N809" s="8">
        <v>-272.25999999999948</v>
      </c>
      <c r="O809" s="8">
        <v>-272.25999999999948</v>
      </c>
      <c r="P809" s="8">
        <f>D809-F809/2</f>
        <v>229340.04499999859</v>
      </c>
      <c r="Q809" s="8">
        <f>D809+F809/2</f>
        <v>229365.04499999859</v>
      </c>
      <c r="R809" s="9">
        <f>J809*$AB$7+K809*$AC$7</f>
        <v>-43140.970369783383</v>
      </c>
      <c r="S809" s="9">
        <f>K809*$AB$7-J809*$AC$7+$Z$8</f>
        <v>16655.517049658811</v>
      </c>
      <c r="T809" s="9">
        <f>L809*$AB$7+M809*$AC$7</f>
        <v>-43134.812308483743</v>
      </c>
      <c r="U809" s="9">
        <f>M809*$AB$7-L809*$AC$7+$Z$8</f>
        <v>16679.746747986072</v>
      </c>
      <c r="V809" s="9">
        <f>N809+$Z$7</f>
        <v>-284.25999999999948</v>
      </c>
      <c r="W809" s="9">
        <f>O809+$Z$7</f>
        <v>-284.25999999999948</v>
      </c>
    </row>
    <row r="810" spans="1:23" x14ac:dyDescent="0.25">
      <c r="A810" t="s">
        <v>37</v>
      </c>
      <c r="B810" t="s">
        <v>865</v>
      </c>
      <c r="C810" t="s">
        <v>1815</v>
      </c>
      <c r="D810" s="6">
        <v>229422.54499999859</v>
      </c>
      <c r="E810" s="7">
        <f>D810+$Y$10</f>
        <v>223167.54499999859</v>
      </c>
      <c r="F810" s="8">
        <v>115</v>
      </c>
      <c r="G810" s="8">
        <v>0</v>
      </c>
      <c r="H810" s="8">
        <v>57.499999999999993</v>
      </c>
      <c r="I810" s="8">
        <v>57.499999999999993</v>
      </c>
      <c r="J810" s="8">
        <v>-45660.127516432207</v>
      </c>
      <c r="K810" s="8">
        <v>7347.0225022265222</v>
      </c>
      <c r="L810" s="8">
        <v>-45655.592581876634</v>
      </c>
      <c r="M810" s="8">
        <v>7461.9330516490008</v>
      </c>
      <c r="N810" s="8">
        <v>-272.25999999999948</v>
      </c>
      <c r="O810" s="8">
        <v>-272.25999999999948</v>
      </c>
      <c r="P810" s="8">
        <f>D810-F810/2</f>
        <v>229365.04499999859</v>
      </c>
      <c r="Q810" s="8">
        <f>D810+F810/2</f>
        <v>229480.04499999859</v>
      </c>
      <c r="R810" s="9">
        <f>J810*$AB$7+K810*$AC$7</f>
        <v>-43134.812308483743</v>
      </c>
      <c r="S810" s="9">
        <f>K810*$AB$7-J810*$AC$7+$Z$8</f>
        <v>16679.746747986072</v>
      </c>
      <c r="T810" s="9">
        <f>L810*$AB$7+M810*$AC$7</f>
        <v>-43106.485226505494</v>
      </c>
      <c r="U810" s="9">
        <f>M810*$AB$7-L810*$AC$7+$Z$8</f>
        <v>16791.203360291478</v>
      </c>
      <c r="V810" s="9">
        <f>N810+$Z$7</f>
        <v>-284.25999999999948</v>
      </c>
      <c r="W810" s="9">
        <f>O810+$Z$7</f>
        <v>-284.25999999999948</v>
      </c>
    </row>
    <row r="811" spans="1:23" x14ac:dyDescent="0.25">
      <c r="A811" t="s">
        <v>37</v>
      </c>
      <c r="B811" t="s">
        <v>866</v>
      </c>
      <c r="C811" t="s">
        <v>1788</v>
      </c>
      <c r="D811" s="6">
        <v>229607.54499999859</v>
      </c>
      <c r="E811" s="7">
        <f>D811+$Y$10</f>
        <v>223352.54499999859</v>
      </c>
      <c r="F811" s="8">
        <v>220</v>
      </c>
      <c r="G811" s="8">
        <v>0</v>
      </c>
      <c r="H811" s="8">
        <v>110</v>
      </c>
      <c r="I811" s="8">
        <v>110</v>
      </c>
      <c r="J811" s="8">
        <v>-45654.902483139907</v>
      </c>
      <c r="K811" s="8">
        <v>7479.4194396045932</v>
      </c>
      <c r="L811" s="8">
        <v>-45646.226956163999</v>
      </c>
      <c r="M811" s="8">
        <v>7699.2483167606479</v>
      </c>
      <c r="N811" s="8">
        <v>-272.25999999999948</v>
      </c>
      <c r="O811" s="8">
        <v>-272.25999999999948</v>
      </c>
      <c r="P811" s="8">
        <f>D811-F811/2</f>
        <v>229497.54499999859</v>
      </c>
      <c r="Q811" s="8">
        <f>D811+F811/2</f>
        <v>229717.54499999859</v>
      </c>
      <c r="R811" s="9">
        <f>J811*$AB$7+K811*$AC$7</f>
        <v>-43102.174583595763</v>
      </c>
      <c r="S811" s="9">
        <f>K811*$AB$7-J811*$AC$7+$Z$8</f>
        <v>16808.164149120556</v>
      </c>
      <c r="T811" s="9">
        <f>L811*$AB$7+M811*$AC$7</f>
        <v>-43047.983644159089</v>
      </c>
      <c r="U811" s="9">
        <f>M811*$AB$7-L811*$AC$7+$Z$8</f>
        <v>17021.38549440046</v>
      </c>
      <c r="V811" s="9">
        <f>N811+$Z$7</f>
        <v>-284.25999999999948</v>
      </c>
      <c r="W811" s="9">
        <f>O811+$Z$7</f>
        <v>-284.25999999999948</v>
      </c>
    </row>
    <row r="812" spans="1:23" x14ac:dyDescent="0.25">
      <c r="A812" t="s">
        <v>37</v>
      </c>
      <c r="B812" t="s">
        <v>1752</v>
      </c>
      <c r="C812" t="s">
        <v>1699</v>
      </c>
      <c r="D812" s="6">
        <v>230135.04499999859</v>
      </c>
      <c r="E812" s="7">
        <f>D812+$Y$10</f>
        <v>223880.04499999859</v>
      </c>
      <c r="F812" s="8">
        <v>775.00000000000011</v>
      </c>
      <c r="G812" s="8">
        <v>-5.48</v>
      </c>
      <c r="H812" s="8">
        <v>387.76848365843779</v>
      </c>
      <c r="I812" s="8">
        <v>387.76848365843779</v>
      </c>
      <c r="J812" s="8">
        <v>-45645.043929758191</v>
      </c>
      <c r="K812" s="8">
        <v>7729.2249818273849</v>
      </c>
      <c r="L812" s="8">
        <v>-45577.528704805147</v>
      </c>
      <c r="M812" s="8">
        <v>8500.9275342734691</v>
      </c>
      <c r="N812" s="8">
        <v>-272.25999999999948</v>
      </c>
      <c r="O812" s="8">
        <v>-277.73999999999961</v>
      </c>
      <c r="P812" s="8">
        <f>D812-F812/2</f>
        <v>229747.54499999859</v>
      </c>
      <c r="Q812" s="8">
        <f>D812+F812/2</f>
        <v>230522.54499999859</v>
      </c>
      <c r="R812" s="9">
        <f>J812*$AB$7+K812*$AC$7</f>
        <v>-43040.593970599533</v>
      </c>
      <c r="S812" s="9">
        <f>K812*$AB$7-J812*$AC$7+$Z$8</f>
        <v>17050.461132393179</v>
      </c>
      <c r="T812" s="9">
        <f>L812*$AB$7+M812*$AC$7</f>
        <v>-42814.10813281127</v>
      </c>
      <c r="U812" s="9">
        <f>M812*$AB$7-L812*$AC$7+$Z$8</f>
        <v>17791.262927972541</v>
      </c>
      <c r="V812" s="9">
        <f>N812+$Z$7</f>
        <v>-284.25999999999948</v>
      </c>
      <c r="W812" s="9">
        <f>O812+$Z$7</f>
        <v>-289.73999999999961</v>
      </c>
    </row>
    <row r="813" spans="1:23" x14ac:dyDescent="0.25">
      <c r="A813" t="s">
        <v>50</v>
      </c>
      <c r="B813" t="s">
        <v>1128</v>
      </c>
      <c r="C813" t="s">
        <v>1080</v>
      </c>
      <c r="D813" s="6">
        <v>230135.0450000022</v>
      </c>
      <c r="E813" s="7">
        <f>D813+$Y$10</f>
        <v>223880.0450000022</v>
      </c>
      <c r="F813" s="8">
        <v>0</v>
      </c>
      <c r="G813" s="8">
        <v>0</v>
      </c>
      <c r="H813" s="8">
        <v>0</v>
      </c>
      <c r="I813" s="8">
        <v>0</v>
      </c>
      <c r="J813" s="8">
        <v>-45621.552410306103</v>
      </c>
      <c r="K813" s="8">
        <v>8115.9744248085772</v>
      </c>
      <c r="L813" s="8">
        <v>-45621.552410306103</v>
      </c>
      <c r="M813" s="8">
        <v>8115.9744248085772</v>
      </c>
      <c r="N813" s="8">
        <v>-274.99999999999949</v>
      </c>
      <c r="O813" s="8">
        <v>-274.99999999999949</v>
      </c>
      <c r="P813" s="8">
        <f>D813-F813/2</f>
        <v>230135.0450000022</v>
      </c>
      <c r="Q813" s="8">
        <f>D813+F813/2</f>
        <v>230135.0450000022</v>
      </c>
      <c r="R813" s="9">
        <f>J813*$AB$7+K813*$AC$7</f>
        <v>-42937.206066596846</v>
      </c>
      <c r="S813" s="9">
        <f>K813*$AB$7-J813*$AC$7+$Z$8</f>
        <v>17423.875010601205</v>
      </c>
      <c r="T813" s="9">
        <f>L813*$AB$7+M813*$AC$7</f>
        <v>-42937.206066596846</v>
      </c>
      <c r="U813" s="9">
        <f>M813*$AB$7-L813*$AC$7+$Z$8</f>
        <v>17423.875010601205</v>
      </c>
      <c r="V813" s="9">
        <f>N813+$Z$7</f>
        <v>-286.99999999999949</v>
      </c>
      <c r="W813" s="9">
        <f>O813+$Z$7</f>
        <v>-286.99999999999949</v>
      </c>
    </row>
    <row r="814" spans="1:23" x14ac:dyDescent="0.25">
      <c r="A814" t="s">
        <v>37</v>
      </c>
      <c r="B814" t="s">
        <v>867</v>
      </c>
      <c r="C814" t="s">
        <v>1789</v>
      </c>
      <c r="D814" s="6">
        <v>230662.54499999859</v>
      </c>
      <c r="E814" s="7">
        <f>D814+$Y$10</f>
        <v>224407.54499999859</v>
      </c>
      <c r="F814" s="8">
        <v>220</v>
      </c>
      <c r="G814" s="8">
        <v>0</v>
      </c>
      <c r="H814" s="8">
        <v>110</v>
      </c>
      <c r="I814" s="8">
        <v>110</v>
      </c>
      <c r="J814" s="8">
        <v>-45573.488365120233</v>
      </c>
      <c r="K814" s="8">
        <v>8530.6542168201413</v>
      </c>
      <c r="L814" s="8">
        <v>-45543.859207430862</v>
      </c>
      <c r="M814" s="8">
        <v>8748.6498888290589</v>
      </c>
      <c r="N814" s="8">
        <v>-277.73999999999961</v>
      </c>
      <c r="O814" s="8">
        <v>-277.73999999999961</v>
      </c>
      <c r="P814" s="8">
        <f>D814-F814/2</f>
        <v>230552.54499999859</v>
      </c>
      <c r="Q814" s="8">
        <f>D814+F814/2</f>
        <v>230772.54499999859</v>
      </c>
      <c r="R814" s="9">
        <f>J814*$AB$7+K814*$AC$7</f>
        <v>-42803.975559411636</v>
      </c>
      <c r="S814" s="9">
        <f>K814*$AB$7-J814*$AC$7+$Z$8</f>
        <v>17819.499977327974</v>
      </c>
      <c r="T814" s="9">
        <f>L814*$AB$7+M814*$AC$7</f>
        <v>-42729.670021147693</v>
      </c>
      <c r="U814" s="9">
        <f>M814*$AB$7-L814*$AC$7+$Z$8</f>
        <v>18026.571672601145</v>
      </c>
      <c r="V814" s="9">
        <f>N814+$Z$7</f>
        <v>-289.73999999999961</v>
      </c>
      <c r="W814" s="9">
        <f>O814+$Z$7</f>
        <v>-289.73999999999961</v>
      </c>
    </row>
    <row r="815" spans="1:23" x14ac:dyDescent="0.25">
      <c r="A815" t="s">
        <v>54</v>
      </c>
      <c r="B815" t="s">
        <v>868</v>
      </c>
      <c r="C815" t="s">
        <v>198</v>
      </c>
      <c r="D815" s="6">
        <v>231022.54499999859</v>
      </c>
      <c r="E815" s="7">
        <f>D815+$Y$10</f>
        <v>224767.54499999859</v>
      </c>
      <c r="F815" s="8">
        <v>140</v>
      </c>
      <c r="G815" s="8">
        <v>0.24</v>
      </c>
      <c r="H815" s="8">
        <v>70.000102351632648</v>
      </c>
      <c r="I815" s="8">
        <v>70.000102351632648</v>
      </c>
      <c r="J815" s="8">
        <v>-45519.617169321376</v>
      </c>
      <c r="K815" s="8">
        <v>8927.0099841090851</v>
      </c>
      <c r="L815" s="8">
        <v>-45501.05284945709</v>
      </c>
      <c r="M815" s="8">
        <v>9065.7735865759678</v>
      </c>
      <c r="N815" s="8">
        <v>-277.73999999999961</v>
      </c>
      <c r="O815" s="8">
        <v>-277.49999999999949</v>
      </c>
      <c r="P815" s="8">
        <f>D815-F815/2</f>
        <v>230952.54499999859</v>
      </c>
      <c r="Q815" s="8">
        <f>D815+F815/2</f>
        <v>231092.54499999859</v>
      </c>
      <c r="R815" s="9">
        <f>J815*$AB$7+K815*$AC$7</f>
        <v>-42668.874580749907</v>
      </c>
      <c r="S815" s="9">
        <f>K815*$AB$7-J815*$AC$7+$Z$8</f>
        <v>18195.993968733746</v>
      </c>
      <c r="T815" s="9">
        <f>L815*$AB$7+M815*$AC$7</f>
        <v>-42621.865360602555</v>
      </c>
      <c r="U815" s="9">
        <f>M815*$AB$7-L815*$AC$7+$Z$8</f>
        <v>18327.86551442404</v>
      </c>
      <c r="V815" s="9">
        <f>N815+$Z$7</f>
        <v>-289.73999999999961</v>
      </c>
      <c r="W815" s="9">
        <f>O815+$Z$7</f>
        <v>-289.49999999999949</v>
      </c>
    </row>
    <row r="816" spans="1:23" x14ac:dyDescent="0.25">
      <c r="A816" t="s">
        <v>37</v>
      </c>
      <c r="B816" t="s">
        <v>869</v>
      </c>
      <c r="C816" t="s">
        <v>1790</v>
      </c>
      <c r="D816" s="6">
        <v>231212.54499999859</v>
      </c>
      <c r="E816" s="7">
        <f>D816+$Y$10</f>
        <v>224957.54499999859</v>
      </c>
      <c r="F816" s="8">
        <v>220</v>
      </c>
      <c r="G816" s="8">
        <v>0</v>
      </c>
      <c r="H816" s="8">
        <v>110</v>
      </c>
      <c r="I816" s="8">
        <v>110</v>
      </c>
      <c r="J816" s="8">
        <v>-45499.74758753489</v>
      </c>
      <c r="K816" s="8">
        <v>9075.6880351897053</v>
      </c>
      <c r="L816" s="8">
        <v>-45471.031825246479</v>
      </c>
      <c r="M816" s="8">
        <v>9293.8059046919443</v>
      </c>
      <c r="N816" s="8">
        <v>-277.49999999999949</v>
      </c>
      <c r="O816" s="8">
        <v>-277.49999999999949</v>
      </c>
      <c r="P816" s="8">
        <f>D816-F816/2</f>
        <v>231102.54499999859</v>
      </c>
      <c r="Q816" s="8">
        <f>D816+F816/2</f>
        <v>231322.54499999859</v>
      </c>
      <c r="R816" s="9">
        <f>J816*$AB$7+K816*$AC$7</f>
        <v>-42618.527292010214</v>
      </c>
      <c r="S816" s="9">
        <f>K816*$AB$7-J816*$AC$7+$Z$8</f>
        <v>18337.291929334962</v>
      </c>
      <c r="T816" s="9">
        <f>L816*$AB$7+M816*$AC$7</f>
        <v>-42545.089782978786</v>
      </c>
      <c r="U816" s="9">
        <f>M816*$AB$7-L816*$AC$7+$Z$8</f>
        <v>18544.673057375243</v>
      </c>
      <c r="V816" s="9">
        <f>N816+$Z$7</f>
        <v>-289.49999999999949</v>
      </c>
      <c r="W816" s="9">
        <f>O816+$Z$7</f>
        <v>-289.49999999999949</v>
      </c>
    </row>
    <row r="817" spans="1:23" x14ac:dyDescent="0.25">
      <c r="A817" t="s">
        <v>54</v>
      </c>
      <c r="B817" t="s">
        <v>870</v>
      </c>
      <c r="C817" t="s">
        <v>197</v>
      </c>
      <c r="D817" s="6">
        <v>231412.54499999859</v>
      </c>
      <c r="E817" s="7">
        <f>D817+$Y$10</f>
        <v>225157.54499999859</v>
      </c>
      <c r="F817" s="8">
        <v>140</v>
      </c>
      <c r="G817" s="8">
        <v>0.24</v>
      </c>
      <c r="H817" s="8">
        <v>70.000102351632648</v>
      </c>
      <c r="I817" s="8">
        <v>70.000102351632648</v>
      </c>
      <c r="J817" s="8">
        <v>-45468.421301402079</v>
      </c>
      <c r="K817" s="8">
        <v>9313.6348019194193</v>
      </c>
      <c r="L817" s="8">
        <v>-45450.43839432102</v>
      </c>
      <c r="M817" s="8">
        <v>9452.4749488313391</v>
      </c>
      <c r="N817" s="8">
        <v>-277.49999999999949</v>
      </c>
      <c r="O817" s="8">
        <v>-277.25999999999948</v>
      </c>
      <c r="P817" s="8">
        <f>D817-F817/2</f>
        <v>231342.54499999859</v>
      </c>
      <c r="Q817" s="8">
        <f>D817+F817/2</f>
        <v>231482.54499999859</v>
      </c>
      <c r="R817" s="9">
        <f>J817*$AB$7+K817*$AC$7</f>
        <v>-42538.413645794113</v>
      </c>
      <c r="S817" s="9">
        <f>K817*$AB$7-J817*$AC$7+$Z$8</f>
        <v>18563.525887197087</v>
      </c>
      <c r="T817" s="9">
        <f>L817*$AB$7+M817*$AC$7</f>
        <v>-42491.957218680705</v>
      </c>
      <c r="U817" s="9">
        <f>M817*$AB$7-L817*$AC$7+$Z$8</f>
        <v>18695.593187167469</v>
      </c>
      <c r="V817" s="9">
        <f>N817+$Z$7</f>
        <v>-289.49999999999949</v>
      </c>
      <c r="W817" s="9">
        <f>O817+$Z$7</f>
        <v>-289.25999999999948</v>
      </c>
    </row>
    <row r="818" spans="1:23" x14ac:dyDescent="0.25">
      <c r="A818" t="s">
        <v>41</v>
      </c>
      <c r="B818" t="s">
        <v>871</v>
      </c>
      <c r="C818" t="s">
        <v>46</v>
      </c>
      <c r="D818" s="6">
        <v>231517.54499999859</v>
      </c>
      <c r="E818" s="7">
        <f>D818+$Y$10</f>
        <v>225262.54499999859</v>
      </c>
      <c r="F818" s="8">
        <v>25</v>
      </c>
      <c r="G818" s="8">
        <v>0</v>
      </c>
      <c r="H818" s="8">
        <v>12.5</v>
      </c>
      <c r="I818" s="8">
        <v>12.5</v>
      </c>
      <c r="J818" s="8">
        <v>-45447.5950219644</v>
      </c>
      <c r="K818" s="8">
        <v>9474.7945642769846</v>
      </c>
      <c r="L818" s="8">
        <v>-45444.435719345936</v>
      </c>
      <c r="M818" s="8">
        <v>9499.5941369943685</v>
      </c>
      <c r="N818" s="8">
        <v>-277.25999999999948</v>
      </c>
      <c r="O818" s="8">
        <v>-277.25999999999948</v>
      </c>
      <c r="P818" s="8">
        <f>D818-F818/2</f>
        <v>231505.04499999859</v>
      </c>
      <c r="Q818" s="8">
        <f>D818+F818/2</f>
        <v>231530.04499999859</v>
      </c>
      <c r="R818" s="9">
        <f>J818*$AB$7+K818*$AC$7</f>
        <v>-42484.535471846386</v>
      </c>
      <c r="S818" s="9">
        <f>K818*$AB$7-J818*$AC$7+$Z$8</f>
        <v>18716.833895110638</v>
      </c>
      <c r="T818" s="9">
        <f>L818*$AB$7+M818*$AC$7</f>
        <v>-42476.289086474913</v>
      </c>
      <c r="U818" s="9">
        <f>M818*$AB$7-L818*$AC$7+$Z$8</f>
        <v>18740.43468171416</v>
      </c>
      <c r="V818" s="9">
        <f>N818+$Z$7</f>
        <v>-289.25999999999948</v>
      </c>
      <c r="W818" s="9">
        <f>O818+$Z$7</f>
        <v>-289.25999999999948</v>
      </c>
    </row>
    <row r="819" spans="1:23" x14ac:dyDescent="0.25">
      <c r="A819" t="s">
        <v>37</v>
      </c>
      <c r="B819" t="s">
        <v>872</v>
      </c>
      <c r="C819" t="s">
        <v>1815</v>
      </c>
      <c r="D819" s="6">
        <v>231587.54499999859</v>
      </c>
      <c r="E819" s="7">
        <f>D819+$Y$10</f>
        <v>225332.54499999859</v>
      </c>
      <c r="F819" s="8">
        <v>115</v>
      </c>
      <c r="G819" s="8">
        <v>0</v>
      </c>
      <c r="H819" s="8">
        <v>57.499999999999993</v>
      </c>
      <c r="I819" s="8">
        <v>57.499999999999993</v>
      </c>
      <c r="J819" s="8">
        <v>-45444.435719345936</v>
      </c>
      <c r="K819" s="8">
        <v>9499.5941369943685</v>
      </c>
      <c r="L819" s="8">
        <v>-45429.902927301009</v>
      </c>
      <c r="M819" s="8">
        <v>9613.6721714943487</v>
      </c>
      <c r="N819" s="8">
        <v>-277.25999999999948</v>
      </c>
      <c r="O819" s="8">
        <v>-277.25999999999948</v>
      </c>
      <c r="P819" s="8">
        <f>D819-F819/2</f>
        <v>231530.04499999859</v>
      </c>
      <c r="Q819" s="8">
        <f>D819+F819/2</f>
        <v>231645.04499999859</v>
      </c>
      <c r="R819" s="9">
        <f>J819*$AB$7+K819*$AC$7</f>
        <v>-42476.289086474913</v>
      </c>
      <c r="S819" s="9">
        <f>K819*$AB$7-J819*$AC$7+$Z$8</f>
        <v>18740.43468171416</v>
      </c>
      <c r="T819" s="9">
        <f>L819*$AB$7+M819*$AC$7</f>
        <v>-42438.355713766148</v>
      </c>
      <c r="U819" s="9">
        <f>M819*$AB$7-L819*$AC$7+$Z$8</f>
        <v>18848.998300090381</v>
      </c>
      <c r="V819" s="9">
        <f>N819+$Z$7</f>
        <v>-289.25999999999948</v>
      </c>
      <c r="W819" s="9">
        <f>O819+$Z$7</f>
        <v>-289.25999999999948</v>
      </c>
    </row>
    <row r="820" spans="1:23" x14ac:dyDescent="0.25">
      <c r="A820" t="s">
        <v>37</v>
      </c>
      <c r="B820" t="s">
        <v>873</v>
      </c>
      <c r="C820" t="s">
        <v>1791</v>
      </c>
      <c r="D820" s="6">
        <v>231772.54499999859</v>
      </c>
      <c r="E820" s="7">
        <f>D820+$Y$10</f>
        <v>225517.54499999859</v>
      </c>
      <c r="F820" s="8">
        <v>220</v>
      </c>
      <c r="G820" s="8">
        <v>0</v>
      </c>
      <c r="H820" s="8">
        <v>110</v>
      </c>
      <c r="I820" s="8">
        <v>110</v>
      </c>
      <c r="J820" s="8">
        <v>-45427.691415468093</v>
      </c>
      <c r="K820" s="8">
        <v>9631.0318723965174</v>
      </c>
      <c r="L820" s="8">
        <v>-45399.889552425608</v>
      </c>
      <c r="M820" s="8">
        <v>9849.2681123095244</v>
      </c>
      <c r="N820" s="8">
        <v>-277.25999999999948</v>
      </c>
      <c r="O820" s="8">
        <v>-277.25999999999948</v>
      </c>
      <c r="P820" s="8">
        <f>D820-F820/2</f>
        <v>231662.54499999859</v>
      </c>
      <c r="Q820" s="8">
        <f>D820+F820/2</f>
        <v>231882.54499999859</v>
      </c>
      <c r="R820" s="9">
        <f>J820*$AB$7+K820*$AC$7</f>
        <v>-42432.583244006128</v>
      </c>
      <c r="S820" s="9">
        <f>K820*$AB$7-J820*$AC$7+$Z$8</f>
        <v>18865.518850712848</v>
      </c>
      <c r="T820" s="9">
        <f>L820*$AB$7+M820*$AC$7</f>
        <v>-42360.015052737166</v>
      </c>
      <c r="U820" s="9">
        <f>M820*$AB$7-L820*$AC$7+$Z$8</f>
        <v>19073.20577282388</v>
      </c>
      <c r="V820" s="9">
        <f>N820+$Z$7</f>
        <v>-289.25999999999948</v>
      </c>
      <c r="W820" s="9">
        <f>O820+$Z$7</f>
        <v>-289.25999999999948</v>
      </c>
    </row>
    <row r="821" spans="1:23" x14ac:dyDescent="0.25">
      <c r="A821" t="s">
        <v>37</v>
      </c>
      <c r="B821" t="s">
        <v>1753</v>
      </c>
      <c r="C821" t="s">
        <v>1701</v>
      </c>
      <c r="D821" s="6">
        <v>232300.04499999859</v>
      </c>
      <c r="E821" s="7">
        <f>D821+$Y$10</f>
        <v>226045.04499999859</v>
      </c>
      <c r="F821" s="8">
        <v>775.00000000000011</v>
      </c>
      <c r="G821" s="8">
        <v>-5.48</v>
      </c>
      <c r="H821" s="8">
        <v>387.76848365843779</v>
      </c>
      <c r="I821" s="8">
        <v>387.76848365843779</v>
      </c>
      <c r="J821" s="8">
        <v>-45396.098389283463</v>
      </c>
      <c r="K821" s="8">
        <v>9879.0275995703923</v>
      </c>
      <c r="L821" s="8">
        <v>-45261.581771006073</v>
      </c>
      <c r="M821" s="8">
        <v>10641.909251243491</v>
      </c>
      <c r="N821" s="8">
        <v>-277.25999999999948</v>
      </c>
      <c r="O821" s="8">
        <v>-282.73999999999961</v>
      </c>
      <c r="P821" s="8">
        <f>D821-F821/2</f>
        <v>231912.54499999859</v>
      </c>
      <c r="Q821" s="8">
        <f>D821+F821/2</f>
        <v>232687.54499999859</v>
      </c>
      <c r="R821" s="9">
        <f>J821*$AB$7+K821*$AC$7</f>
        <v>-42350.119390291409</v>
      </c>
      <c r="S821" s="9">
        <f>K821*$AB$7-J821*$AC$7+$Z$8</f>
        <v>19101.526716748114</v>
      </c>
      <c r="T821" s="9">
        <f>L821*$AB$7+M821*$AC$7</f>
        <v>-42059.93026877135</v>
      </c>
      <c r="U821" s="9">
        <f>M821*$AB$7-L821*$AC$7+$Z$8</f>
        <v>19819.769996426858</v>
      </c>
      <c r="V821" s="9">
        <f>N821+$Z$7</f>
        <v>-289.25999999999948</v>
      </c>
      <c r="W821" s="9">
        <f>O821+$Z$7</f>
        <v>-294.73999999999961</v>
      </c>
    </row>
    <row r="822" spans="1:23" x14ac:dyDescent="0.25">
      <c r="A822" t="s">
        <v>50</v>
      </c>
      <c r="B822" t="s">
        <v>1129</v>
      </c>
      <c r="C822" t="s">
        <v>1080</v>
      </c>
      <c r="D822" s="6">
        <v>232300.0450000022</v>
      </c>
      <c r="E822" s="7">
        <f>D822+$Y$10</f>
        <v>226045.0450000022</v>
      </c>
      <c r="F822" s="8">
        <v>0</v>
      </c>
      <c r="G822" s="8">
        <v>0</v>
      </c>
      <c r="H822" s="8">
        <v>0</v>
      </c>
      <c r="I822" s="8">
        <v>0</v>
      </c>
      <c r="J822" s="8">
        <v>-45338.988827194888</v>
      </c>
      <c r="K822" s="8">
        <v>10262.257923332059</v>
      </c>
      <c r="L822" s="8">
        <v>-45338.988827194888</v>
      </c>
      <c r="M822" s="8">
        <v>10262.257923332059</v>
      </c>
      <c r="N822" s="8">
        <v>-279.99999999999949</v>
      </c>
      <c r="O822" s="8">
        <v>-279.99999999999949</v>
      </c>
      <c r="P822" s="8">
        <f>D822-F822/2</f>
        <v>232300.0450000022</v>
      </c>
      <c r="Q822" s="8">
        <f>D822+F822/2</f>
        <v>232300.0450000022</v>
      </c>
      <c r="R822" s="9">
        <f>J822*$AB$7+K822*$AC$7</f>
        <v>-42214.579744569586</v>
      </c>
      <c r="S822" s="9">
        <f>K822*$AB$7-J822*$AC$7+$Z$8</f>
        <v>19464.50879284833</v>
      </c>
      <c r="T822" s="9">
        <f>L822*$AB$7+M822*$AC$7</f>
        <v>-42214.579744569586</v>
      </c>
      <c r="U822" s="9">
        <f>M822*$AB$7-L822*$AC$7+$Z$8</f>
        <v>19464.50879284833</v>
      </c>
      <c r="V822" s="9">
        <f>N822+$Z$7</f>
        <v>-291.99999999999949</v>
      </c>
      <c r="W822" s="9">
        <f>O822+$Z$7</f>
        <v>-291.99999999999949</v>
      </c>
    </row>
    <row r="823" spans="1:23" x14ac:dyDescent="0.25">
      <c r="A823" t="s">
        <v>37</v>
      </c>
      <c r="B823" t="s">
        <v>874</v>
      </c>
      <c r="C823" t="s">
        <v>1787</v>
      </c>
      <c r="D823" s="6">
        <v>232827.54499999859</v>
      </c>
      <c r="E823" s="7">
        <f>D823+$Y$10</f>
        <v>226572.54499999859</v>
      </c>
      <c r="F823" s="8">
        <v>220</v>
      </c>
      <c r="G823" s="8">
        <v>0</v>
      </c>
      <c r="H823" s="8">
        <v>110</v>
      </c>
      <c r="I823" s="8">
        <v>110</v>
      </c>
      <c r="J823" s="8">
        <v>-45254.965954936677</v>
      </c>
      <c r="K823" s="8">
        <v>10671.17067598215</v>
      </c>
      <c r="L823" s="8">
        <v>-45206.449970427893</v>
      </c>
      <c r="M823" s="8">
        <v>10885.754457398971</v>
      </c>
      <c r="N823" s="8">
        <v>-282.73999999999961</v>
      </c>
      <c r="O823" s="8">
        <v>-282.73999999999961</v>
      </c>
      <c r="P823" s="8">
        <f>D823-F823/2</f>
        <v>232717.54499999859</v>
      </c>
      <c r="Q823" s="8">
        <f>D823+F823/2</f>
        <v>232937.54499999859</v>
      </c>
      <c r="R823" s="9">
        <f>J823*$AB$7+K823*$AC$7</f>
        <v>-42047.375231863029</v>
      </c>
      <c r="S823" s="9">
        <f>K823*$AB$7-J823*$AC$7+$Z$8</f>
        <v>19847.016483323903</v>
      </c>
      <c r="T823" s="9">
        <f>L823*$AB$7+M823*$AC$7</f>
        <v>-41955.304961202084</v>
      </c>
      <c r="U823" s="9">
        <f>M823*$AB$7-L823*$AC$7+$Z$8</f>
        <v>20046.824053902244</v>
      </c>
      <c r="V823" s="9">
        <f>N823+$Z$7</f>
        <v>-294.73999999999961</v>
      </c>
      <c r="W823" s="9">
        <f>O823+$Z$7</f>
        <v>-294.73999999999961</v>
      </c>
    </row>
    <row r="824" spans="1:23" x14ac:dyDescent="0.25">
      <c r="A824" t="s">
        <v>54</v>
      </c>
      <c r="B824" t="s">
        <v>875</v>
      </c>
      <c r="C824" t="s">
        <v>198</v>
      </c>
      <c r="D824" s="6">
        <v>233187.54499999859</v>
      </c>
      <c r="E824" s="7">
        <f>D824+$Y$10</f>
        <v>226932.54499999859</v>
      </c>
      <c r="F824" s="8">
        <v>140</v>
      </c>
      <c r="G824" s="8">
        <v>0.24</v>
      </c>
      <c r="H824" s="8">
        <v>70.000102351632648</v>
      </c>
      <c r="I824" s="8">
        <v>70.000102351632648</v>
      </c>
      <c r="J824" s="8">
        <v>-45166.755074011613</v>
      </c>
      <c r="K824" s="8">
        <v>11061.32300583092</v>
      </c>
      <c r="L824" s="8">
        <v>-45136.167352149787</v>
      </c>
      <c r="M824" s="8">
        <v>11197.940583810159</v>
      </c>
      <c r="N824" s="8">
        <v>-282.73999999999961</v>
      </c>
      <c r="O824" s="8">
        <v>-282.49999999999949</v>
      </c>
      <c r="P824" s="8">
        <f>D824-F824/2</f>
        <v>233117.54499999859</v>
      </c>
      <c r="Q824" s="8">
        <f>D824+F824/2</f>
        <v>233257.54499999859</v>
      </c>
      <c r="R824" s="9">
        <f>J824*$AB$7+K824*$AC$7</f>
        <v>-41879.974739752215</v>
      </c>
      <c r="S824" s="9">
        <f>K824*$AB$7-J824*$AC$7+$Z$8</f>
        <v>20210.302975284525</v>
      </c>
      <c r="T824" s="9">
        <f>L824*$AB$7+M824*$AC$7</f>
        <v>-41821.651041368066</v>
      </c>
      <c r="U824" s="9">
        <f>M824*$AB$7-L824*$AC$7+$Z$8</f>
        <v>20337.575586432427</v>
      </c>
      <c r="V824" s="9">
        <f>N824+$Z$7</f>
        <v>-294.73999999999961</v>
      </c>
      <c r="W824" s="9">
        <f>O824+$Z$7</f>
        <v>-294.49999999999949</v>
      </c>
    </row>
    <row r="825" spans="1:23" x14ac:dyDescent="0.25">
      <c r="A825" t="s">
        <v>37</v>
      </c>
      <c r="B825" t="s">
        <v>876</v>
      </c>
      <c r="C825" t="s">
        <v>1790</v>
      </c>
      <c r="D825" s="6">
        <v>233377.54499999859</v>
      </c>
      <c r="E825" s="7">
        <f>D825+$Y$10</f>
        <v>227122.54499999859</v>
      </c>
      <c r="F825" s="8">
        <v>220</v>
      </c>
      <c r="G825" s="8">
        <v>0</v>
      </c>
      <c r="H825" s="8">
        <v>110</v>
      </c>
      <c r="I825" s="8">
        <v>110</v>
      </c>
      <c r="J825" s="8">
        <v>-45134.002956010409</v>
      </c>
      <c r="K825" s="8">
        <v>11207.70354388136</v>
      </c>
      <c r="L825" s="8">
        <v>-45086.386240944033</v>
      </c>
      <c r="M825" s="8">
        <v>11422.48866544775</v>
      </c>
      <c r="N825" s="8">
        <v>-282.49999999999949</v>
      </c>
      <c r="O825" s="8">
        <v>-282.49999999999949</v>
      </c>
      <c r="P825" s="8">
        <f>D825-F825/2</f>
        <v>233267.54499999859</v>
      </c>
      <c r="Q825" s="8">
        <f>D825+F825/2</f>
        <v>233487.54499999859</v>
      </c>
      <c r="R825" s="9">
        <f>J825*$AB$7+K825*$AC$7</f>
        <v>-41817.50410894151</v>
      </c>
      <c r="S825" s="9">
        <f>K825*$AB$7-J825*$AC$7+$Z$8</f>
        <v>20346.675199141195</v>
      </c>
      <c r="T825" s="9">
        <f>L825*$AB$7+M825*$AC$7</f>
        <v>-41726.27159555714</v>
      </c>
      <c r="U825" s="9">
        <f>M825*$AB$7-L825*$AC$7+$Z$8</f>
        <v>20546.866678734041</v>
      </c>
      <c r="V825" s="9">
        <f>N825+$Z$7</f>
        <v>-294.49999999999949</v>
      </c>
      <c r="W825" s="9">
        <f>O825+$Z$7</f>
        <v>-294.49999999999949</v>
      </c>
    </row>
    <row r="826" spans="1:23" x14ac:dyDescent="0.25">
      <c r="A826" t="s">
        <v>54</v>
      </c>
      <c r="B826" t="s">
        <v>877</v>
      </c>
      <c r="C826" t="s">
        <v>197</v>
      </c>
      <c r="D826" s="6">
        <v>233577.5449999985</v>
      </c>
      <c r="E826" s="7">
        <f>D826+$Y$10</f>
        <v>227322.5449999985</v>
      </c>
      <c r="F826" s="8">
        <v>140</v>
      </c>
      <c r="G826" s="8">
        <v>0.24</v>
      </c>
      <c r="H826" s="8">
        <v>70.000102351632648</v>
      </c>
      <c r="I826" s="8">
        <v>70.000102351632648</v>
      </c>
      <c r="J826" s="8">
        <v>-45082.057448665269</v>
      </c>
      <c r="K826" s="8">
        <v>11442.01458559015</v>
      </c>
      <c r="L826" s="8">
        <v>-45052.04225584754</v>
      </c>
      <c r="M826" s="8">
        <v>11578.75909020267</v>
      </c>
      <c r="N826" s="8">
        <v>-282.49999999999949</v>
      </c>
      <c r="O826" s="8">
        <v>-282.25999999999948</v>
      </c>
      <c r="P826" s="8">
        <f>D826-F826/2</f>
        <v>233507.5449999985</v>
      </c>
      <c r="Q826" s="8">
        <f>D826+F826/2</f>
        <v>233647.5449999985</v>
      </c>
      <c r="R826" s="9">
        <f>J826*$AB$7+K826*$AC$7</f>
        <v>-41717.977730704013</v>
      </c>
      <c r="S826" s="9">
        <f>K826*$AB$7-J826*$AC$7+$Z$8</f>
        <v>20565.065904151576</v>
      </c>
      <c r="T826" s="9">
        <f>L826*$AB$7+M826*$AC$7</f>
        <v>-41660.187660699768</v>
      </c>
      <c r="U826" s="9">
        <f>M826*$AB$7-L826*$AC$7+$Z$8</f>
        <v>20692.581703762888</v>
      </c>
      <c r="V826" s="9">
        <f>N826+$Z$7</f>
        <v>-294.49999999999949</v>
      </c>
      <c r="W826" s="9">
        <f>O826+$Z$7</f>
        <v>-294.25999999999948</v>
      </c>
    </row>
    <row r="827" spans="1:23" x14ac:dyDescent="0.25">
      <c r="A827" t="s">
        <v>41</v>
      </c>
      <c r="B827" t="s">
        <v>878</v>
      </c>
      <c r="C827" t="s">
        <v>46</v>
      </c>
      <c r="D827" s="6">
        <v>233682.5449999985</v>
      </c>
      <c r="E827" s="7">
        <f>D827+$Y$10</f>
        <v>227427.5449999985</v>
      </c>
      <c r="F827" s="8">
        <v>25</v>
      </c>
      <c r="G827" s="8">
        <v>0</v>
      </c>
      <c r="H827" s="8">
        <v>12.5</v>
      </c>
      <c r="I827" s="8">
        <v>12.5</v>
      </c>
      <c r="J827" s="8">
        <v>-45047.26442071917</v>
      </c>
      <c r="K827" s="8">
        <v>11600.745956543429</v>
      </c>
      <c r="L827" s="8">
        <v>-45041.95571502098</v>
      </c>
      <c r="M827" s="8">
        <v>11625.175808033149</v>
      </c>
      <c r="N827" s="8">
        <v>-282.25999999999948</v>
      </c>
      <c r="O827" s="8">
        <v>-282.25999999999948</v>
      </c>
      <c r="P827" s="8">
        <f>D827-F827/2</f>
        <v>233670.0449999985</v>
      </c>
      <c r="Q827" s="8">
        <f>D827+F827/2</f>
        <v>233695.0449999985</v>
      </c>
      <c r="R827" s="9">
        <f>J827*$AB$7+K827*$AC$7</f>
        <v>-41650.942906175551</v>
      </c>
      <c r="S827" s="9">
        <f>K827*$AB$7-J827*$AC$7+$Z$8</f>
        <v>20713.094736541767</v>
      </c>
      <c r="T827" s="9">
        <f>L827*$AB$7+M827*$AC$7</f>
        <v>-41640.67095670422</v>
      </c>
      <c r="U827" s="9">
        <f>M827*$AB$7-L827*$AC$7+$Z$8</f>
        <v>20735.886995184956</v>
      </c>
      <c r="V827" s="9">
        <f>N827+$Z$7</f>
        <v>-294.25999999999948</v>
      </c>
      <c r="W827" s="9">
        <f>O827+$Z$7</f>
        <v>-294.25999999999948</v>
      </c>
    </row>
    <row r="828" spans="1:23" x14ac:dyDescent="0.25">
      <c r="A828" t="s">
        <v>37</v>
      </c>
      <c r="B828" t="s">
        <v>879</v>
      </c>
      <c r="C828" t="s">
        <v>1815</v>
      </c>
      <c r="D828" s="6">
        <v>233752.54499999859</v>
      </c>
      <c r="E828" s="7">
        <f>D828+$Y$10</f>
        <v>227497.54499999859</v>
      </c>
      <c r="F828" s="8">
        <v>115</v>
      </c>
      <c r="G828" s="8">
        <v>0</v>
      </c>
      <c r="H828" s="8">
        <v>57.499999999999993</v>
      </c>
      <c r="I828" s="8">
        <v>57.499999999999993</v>
      </c>
      <c r="J828" s="8">
        <v>-45041.95571502098</v>
      </c>
      <c r="K828" s="8">
        <v>11625.175808033149</v>
      </c>
      <c r="L828" s="8">
        <v>-45017.535668809323</v>
      </c>
      <c r="M828" s="8">
        <v>11737.55312488589</v>
      </c>
      <c r="N828" s="8">
        <v>-282.25999999999948</v>
      </c>
      <c r="O828" s="8">
        <v>-282.25999999999948</v>
      </c>
      <c r="P828" s="8">
        <f>D828-F828/2</f>
        <v>233695.04499999859</v>
      </c>
      <c r="Q828" s="8">
        <f>D828+F828/2</f>
        <v>233810.04499999859</v>
      </c>
      <c r="R828" s="9">
        <f>J828*$AB$7+K828*$AC$7</f>
        <v>-41640.67095670422</v>
      </c>
      <c r="S828" s="9">
        <f>K828*$AB$7-J828*$AC$7+$Z$8</f>
        <v>20735.886995184956</v>
      </c>
      <c r="T828" s="9">
        <f>L828*$AB$7+M828*$AC$7</f>
        <v>-41593.419989136055</v>
      </c>
      <c r="U828" s="9">
        <f>M828*$AB$7-L828*$AC$7+$Z$8</f>
        <v>20840.731384943654</v>
      </c>
      <c r="V828" s="9">
        <f>N828+$Z$7</f>
        <v>-294.25999999999948</v>
      </c>
      <c r="W828" s="9">
        <f>O828+$Z$7</f>
        <v>-294.25999999999948</v>
      </c>
    </row>
    <row r="829" spans="1:23" x14ac:dyDescent="0.25">
      <c r="A829" t="s">
        <v>37</v>
      </c>
      <c r="B829" t="s">
        <v>880</v>
      </c>
      <c r="C829" t="s">
        <v>1788</v>
      </c>
      <c r="D829" s="6">
        <v>233937.54499999859</v>
      </c>
      <c r="E829" s="7">
        <f>D829+$Y$10</f>
        <v>227682.54499999859</v>
      </c>
      <c r="F829" s="8">
        <v>220</v>
      </c>
      <c r="G829" s="8">
        <v>0</v>
      </c>
      <c r="H829" s="8">
        <v>110</v>
      </c>
      <c r="I829" s="8">
        <v>110</v>
      </c>
      <c r="J829" s="8">
        <v>-45013.819574820584</v>
      </c>
      <c r="K829" s="8">
        <v>11754.65402092869</v>
      </c>
      <c r="L829" s="8">
        <v>-44967.102964676516</v>
      </c>
      <c r="M829" s="8">
        <v>11969.636714038281</v>
      </c>
      <c r="N829" s="8">
        <v>-282.25999999999948</v>
      </c>
      <c r="O829" s="8">
        <v>-282.25999999999948</v>
      </c>
      <c r="P829" s="8">
        <f>D829-F829/2</f>
        <v>233827.54499999859</v>
      </c>
      <c r="Q829" s="8">
        <f>D829+F829/2</f>
        <v>234047.54499999859</v>
      </c>
      <c r="R829" s="9">
        <f>J829*$AB$7+K829*$AC$7</f>
        <v>-41586.229624506115</v>
      </c>
      <c r="S829" s="9">
        <f>K829*$AB$7-J829*$AC$7+$Z$8</f>
        <v>20856.685965993882</v>
      </c>
      <c r="T829" s="9">
        <f>L829*$AB$7+M829*$AC$7</f>
        <v>-41495.836469158305</v>
      </c>
      <c r="U829" s="9">
        <f>M829*$AB$7-L829*$AC$7+$Z$8</f>
        <v>21057.25784205399</v>
      </c>
      <c r="V829" s="9">
        <f>N829+$Z$7</f>
        <v>-294.25999999999948</v>
      </c>
      <c r="W829" s="9">
        <f>O829+$Z$7</f>
        <v>-294.25999999999948</v>
      </c>
    </row>
    <row r="830" spans="1:23" x14ac:dyDescent="0.25">
      <c r="A830" t="s">
        <v>54</v>
      </c>
      <c r="B830" t="s">
        <v>881</v>
      </c>
      <c r="C830" t="s">
        <v>56</v>
      </c>
      <c r="D830" s="6">
        <v>234170.04499999859</v>
      </c>
      <c r="E830" s="7">
        <f>D830+$Y$10</f>
        <v>227915.04499999859</v>
      </c>
      <c r="F830" s="8">
        <v>185</v>
      </c>
      <c r="G830" s="8">
        <v>-1</v>
      </c>
      <c r="H830" s="8">
        <v>92.502348164140045</v>
      </c>
      <c r="I830" s="8">
        <v>92.502348164140045</v>
      </c>
      <c r="J830" s="8">
        <v>-44960.732517838696</v>
      </c>
      <c r="K830" s="8">
        <v>11998.952535825951</v>
      </c>
      <c r="L830" s="8">
        <v>-44919.872519168057</v>
      </c>
      <c r="M830" s="8">
        <v>12179.38144626768</v>
      </c>
      <c r="N830" s="8">
        <v>-282.25999999999948</v>
      </c>
      <c r="O830" s="8">
        <v>-283.25999999999948</v>
      </c>
      <c r="P830" s="8">
        <f>D830-F830/2</f>
        <v>234077.54499999859</v>
      </c>
      <c r="Q830" s="8">
        <f>D830+F830/2</f>
        <v>234262.54499999859</v>
      </c>
      <c r="R830" s="9">
        <f>J830*$AB$7+K830*$AC$7</f>
        <v>-41483.51012979271</v>
      </c>
      <c r="S830" s="9">
        <f>K830*$AB$7-J830*$AC$7+$Z$8</f>
        <v>21084.608552425823</v>
      </c>
      <c r="T830" s="9">
        <f>L830*$AB$7+M830*$AC$7</f>
        <v>-41406.029740284685</v>
      </c>
      <c r="U830" s="9">
        <f>M830*$AB$7-L830*$AC$7+$Z$8</f>
        <v>21252.59938686699</v>
      </c>
      <c r="V830" s="9">
        <f>N830+$Z$7</f>
        <v>-294.25999999999948</v>
      </c>
      <c r="W830" s="9">
        <f>O830+$Z$7</f>
        <v>-295.25999999999948</v>
      </c>
    </row>
    <row r="831" spans="1:23" x14ac:dyDescent="0.25">
      <c r="A831" t="s">
        <v>37</v>
      </c>
      <c r="B831" t="s">
        <v>882</v>
      </c>
      <c r="C831" t="s">
        <v>65</v>
      </c>
      <c r="D831" s="6">
        <v>234465.05249999859</v>
      </c>
      <c r="E831" s="7">
        <f>D831+$Y$10</f>
        <v>228210.05249999859</v>
      </c>
      <c r="F831" s="8">
        <v>405.01200000000011</v>
      </c>
      <c r="G831" s="8">
        <v>-3.48</v>
      </c>
      <c r="H831" s="8">
        <v>202.56088196944191</v>
      </c>
      <c r="I831" s="8">
        <v>202.56088196944191</v>
      </c>
      <c r="J831" s="8">
        <v>-44919.872175112643</v>
      </c>
      <c r="K831" s="8">
        <v>12179.38290627654</v>
      </c>
      <c r="L831" s="8">
        <v>-44815.067294257191</v>
      </c>
      <c r="M831" s="8">
        <v>12570.52004651031</v>
      </c>
      <c r="N831" s="8">
        <v>-283.25999999999948</v>
      </c>
      <c r="O831" s="8">
        <v>-286.73999999999961</v>
      </c>
      <c r="P831" s="8">
        <f>D831-F831/2</f>
        <v>234262.5464999986</v>
      </c>
      <c r="Q831" s="8">
        <f>D831+F831/2</f>
        <v>234667.55849999859</v>
      </c>
      <c r="R831" s="9">
        <f>J831*$AB$7+K831*$AC$7</f>
        <v>-41406.029100194799</v>
      </c>
      <c r="S831" s="9">
        <f>K831*$AB$7-J831*$AC$7+$Z$8</f>
        <v>21252.600743438015</v>
      </c>
      <c r="T831" s="9">
        <f>L831*$AB$7+M831*$AC$7</f>
        <v>-41222.192473273222</v>
      </c>
      <c r="U831" s="9">
        <f>M831*$AB$7-L831*$AC$7+$Z$8</f>
        <v>21613.400438730947</v>
      </c>
      <c r="V831" s="9">
        <f>N831+$Z$7</f>
        <v>-295.25999999999948</v>
      </c>
      <c r="W831" s="9">
        <f>O831+$Z$7</f>
        <v>-298.73999999999961</v>
      </c>
    </row>
    <row r="832" spans="1:23" x14ac:dyDescent="0.25">
      <c r="A832" t="s">
        <v>50</v>
      </c>
      <c r="B832" t="s">
        <v>1130</v>
      </c>
      <c r="C832" t="s">
        <v>1083</v>
      </c>
      <c r="D832" s="6">
        <v>234465.05250000229</v>
      </c>
      <c r="E832" s="7">
        <f>D832+$Y$10</f>
        <v>228210.05250000229</v>
      </c>
      <c r="F832" s="8">
        <v>0</v>
      </c>
      <c r="G832" s="8">
        <v>0</v>
      </c>
      <c r="H832" s="8">
        <v>0</v>
      </c>
      <c r="I832" s="8">
        <v>0</v>
      </c>
      <c r="J832" s="8">
        <v>-44870.889526801053</v>
      </c>
      <c r="K832" s="8">
        <v>12375.867806929</v>
      </c>
      <c r="L832" s="8">
        <v>-44870.889526801053</v>
      </c>
      <c r="M832" s="8">
        <v>12375.867806929</v>
      </c>
      <c r="N832" s="8">
        <v>-284.99999999999949</v>
      </c>
      <c r="O832" s="8">
        <v>-284.99999999999949</v>
      </c>
      <c r="P832" s="8">
        <f>D832-F832/2</f>
        <v>234465.05250000229</v>
      </c>
      <c r="Q832" s="8">
        <f>D832+F832/2</f>
        <v>234465.05250000229</v>
      </c>
      <c r="R832" s="9">
        <f>J832*$AB$7+K832*$AC$7</f>
        <v>-41317.265332356415</v>
      </c>
      <c r="S832" s="9">
        <f>K832*$AB$7-J832*$AC$7+$Z$8</f>
        <v>21434.607912360443</v>
      </c>
      <c r="T832" s="9">
        <f>L832*$AB$7+M832*$AC$7</f>
        <v>-41317.265332356415</v>
      </c>
      <c r="U832" s="9">
        <f>M832*$AB$7-L832*$AC$7+$Z$8</f>
        <v>21434.607912360443</v>
      </c>
      <c r="V832" s="9">
        <f>N832+$Z$7</f>
        <v>-296.99999999999949</v>
      </c>
      <c r="W832" s="9">
        <f>O832+$Z$7</f>
        <v>-296.99999999999949</v>
      </c>
    </row>
    <row r="833" spans="1:23" x14ac:dyDescent="0.25">
      <c r="A833" t="s">
        <v>54</v>
      </c>
      <c r="B833" t="s">
        <v>883</v>
      </c>
      <c r="C833" t="s">
        <v>57</v>
      </c>
      <c r="D833" s="6">
        <v>234760.0599999986</v>
      </c>
      <c r="E833" s="7">
        <f>D833+$Y$10</f>
        <v>228505.0599999986</v>
      </c>
      <c r="F833" s="8">
        <v>185</v>
      </c>
      <c r="G833" s="8">
        <v>-1</v>
      </c>
      <c r="H833" s="8">
        <v>92.502348164140045</v>
      </c>
      <c r="I833" s="8">
        <v>92.502348164140045</v>
      </c>
      <c r="J833" s="8">
        <v>-44815.066862213484</v>
      </c>
      <c r="K833" s="8">
        <v>12570.52148294278</v>
      </c>
      <c r="L833" s="8">
        <v>-44760.238203839988</v>
      </c>
      <c r="M833" s="8">
        <v>12747.20750229779</v>
      </c>
      <c r="N833" s="8">
        <v>-286.73999999999961</v>
      </c>
      <c r="O833" s="8">
        <v>-287.73999999999961</v>
      </c>
      <c r="P833" s="8">
        <f>D833-F833/2</f>
        <v>234667.5599999986</v>
      </c>
      <c r="Q833" s="8">
        <f>D833+F833/2</f>
        <v>234852.5599999986</v>
      </c>
      <c r="R833" s="9">
        <f>J833*$AB$7+K833*$AC$7</f>
        <v>-41222.1917520196</v>
      </c>
      <c r="S833" s="9">
        <f>K833*$AB$7-J833*$AC$7+$Z$8</f>
        <v>21613.401753946986</v>
      </c>
      <c r="T833" s="9">
        <f>L833*$AB$7+M833*$AC$7</f>
        <v>-41131.826142352147</v>
      </c>
      <c r="U833" s="9">
        <f>M833*$AB$7-L833*$AC$7+$Z$8</f>
        <v>21774.827240794591</v>
      </c>
      <c r="V833" s="9">
        <f>N833+$Z$7</f>
        <v>-298.73999999999961</v>
      </c>
      <c r="W833" s="9">
        <f>O833+$Z$7</f>
        <v>-299.73999999999961</v>
      </c>
    </row>
    <row r="834" spans="1:23" x14ac:dyDescent="0.25">
      <c r="A834" t="s">
        <v>37</v>
      </c>
      <c r="B834" t="s">
        <v>884</v>
      </c>
      <c r="C834" t="s">
        <v>1787</v>
      </c>
      <c r="D834" s="6">
        <v>234992.5599999986</v>
      </c>
      <c r="E834" s="7">
        <f>D834+$Y$10</f>
        <v>228737.5599999986</v>
      </c>
      <c r="F834" s="8">
        <v>220</v>
      </c>
      <c r="G834" s="8">
        <v>0</v>
      </c>
      <c r="H834" s="8">
        <v>110</v>
      </c>
      <c r="I834" s="8">
        <v>110</v>
      </c>
      <c r="J834" s="8">
        <v>-44751.097261741168</v>
      </c>
      <c r="K834" s="8">
        <v>12775.780972117651</v>
      </c>
      <c r="L834" s="8">
        <v>-44684.063686349829</v>
      </c>
      <c r="M834" s="8">
        <v>12985.319750796571</v>
      </c>
      <c r="N834" s="8">
        <v>-287.73999999999961</v>
      </c>
      <c r="O834" s="8">
        <v>-287.73999999999961</v>
      </c>
      <c r="P834" s="8">
        <f>D834-F834/2</f>
        <v>234882.5599999986</v>
      </c>
      <c r="Q834" s="8">
        <f>D834+F834/2</f>
        <v>235102.5599999986</v>
      </c>
      <c r="R834" s="9">
        <f>J834*$AB$7+K834*$AC$7</f>
        <v>-41116.944193346972</v>
      </c>
      <c r="S834" s="9">
        <f>K834*$AB$7-J834*$AC$7+$Z$8</f>
        <v>21800.875803016093</v>
      </c>
      <c r="T834" s="9">
        <f>L834*$AB$7+M834*$AC$7</f>
        <v>-41007.809900642293</v>
      </c>
      <c r="U834" s="9">
        <f>M834*$AB$7-L834*$AC$7+$Z$8</f>
        <v>21991.898592640398</v>
      </c>
      <c r="V834" s="9">
        <f>N834+$Z$7</f>
        <v>-299.73999999999961</v>
      </c>
      <c r="W834" s="9">
        <f>O834+$Z$7</f>
        <v>-299.73999999999961</v>
      </c>
    </row>
    <row r="835" spans="1:23" x14ac:dyDescent="0.25">
      <c r="A835" t="s">
        <v>54</v>
      </c>
      <c r="B835" t="s">
        <v>885</v>
      </c>
      <c r="C835" t="s">
        <v>198</v>
      </c>
      <c r="D835" s="6">
        <v>235352.55999999851</v>
      </c>
      <c r="E835" s="7">
        <f>D835+$Y$10</f>
        <v>229097.55999999851</v>
      </c>
      <c r="F835" s="8">
        <v>140</v>
      </c>
      <c r="G835" s="8">
        <v>0.24</v>
      </c>
      <c r="H835" s="8">
        <v>70.000102351632648</v>
      </c>
      <c r="I835" s="8">
        <v>70.000102351632648</v>
      </c>
      <c r="J835" s="8">
        <v>-44629.218033756923</v>
      </c>
      <c r="K835" s="8">
        <v>13156.76056971568</v>
      </c>
      <c r="L835" s="8">
        <v>-44586.839700930301</v>
      </c>
      <c r="M835" s="8">
        <v>13290.19238094691</v>
      </c>
      <c r="N835" s="8">
        <v>-287.73999999999961</v>
      </c>
      <c r="O835" s="8">
        <v>-287.49999999999949</v>
      </c>
      <c r="P835" s="8">
        <f>D835-F835/2</f>
        <v>235282.55999999851</v>
      </c>
      <c r="Q835" s="8">
        <f>D835+F835/2</f>
        <v>235422.55999999851</v>
      </c>
      <c r="R835" s="9">
        <f>J835*$AB$7+K835*$AC$7</f>
        <v>-40918.51820661121</v>
      </c>
      <c r="S835" s="9">
        <f>K835*$AB$7-J835*$AC$7+$Z$8</f>
        <v>22148.189965969366</v>
      </c>
      <c r="T835" s="9">
        <f>L835*$AB$7+M835*$AC$7</f>
        <v>-40849.323908551793</v>
      </c>
      <c r="U835" s="9">
        <f>M835*$AB$7-L835*$AC$7+$Z$8</f>
        <v>22269.895021154742</v>
      </c>
      <c r="V835" s="9">
        <f>N835+$Z$7</f>
        <v>-299.73999999999961</v>
      </c>
      <c r="W835" s="9">
        <f>O835+$Z$7</f>
        <v>-299.49999999999949</v>
      </c>
    </row>
    <row r="836" spans="1:23" x14ac:dyDescent="0.25">
      <c r="A836" t="s">
        <v>37</v>
      </c>
      <c r="B836" t="s">
        <v>886</v>
      </c>
      <c r="C836" t="s">
        <v>1792</v>
      </c>
      <c r="D836" s="6">
        <v>235552.55999999851</v>
      </c>
      <c r="E836" s="7">
        <f>D836+$Y$10</f>
        <v>229297.55999999851</v>
      </c>
      <c r="F836" s="8">
        <v>220</v>
      </c>
      <c r="G836" s="8">
        <v>0</v>
      </c>
      <c r="H836" s="8">
        <v>110</v>
      </c>
      <c r="I836" s="8">
        <v>110</v>
      </c>
      <c r="J836" s="8">
        <v>-44580.825584940219</v>
      </c>
      <c r="K836" s="8">
        <v>13309.266719961881</v>
      </c>
      <c r="L836" s="8">
        <v>-44514.670309049281</v>
      </c>
      <c r="M836" s="8">
        <v>13519.084449126491</v>
      </c>
      <c r="N836" s="8">
        <v>-287.49999999999949</v>
      </c>
      <c r="O836" s="8">
        <v>-287.49999999999949</v>
      </c>
      <c r="P836" s="8">
        <f>D836-F836/2</f>
        <v>235442.55999999851</v>
      </c>
      <c r="Q836" s="8">
        <f>D836+F836/2</f>
        <v>235662.55999999851</v>
      </c>
      <c r="R836" s="9">
        <f>J836*$AB$7+K836*$AC$7</f>
        <v>-40839.475437349727</v>
      </c>
      <c r="S836" s="9">
        <f>K836*$AB$7-J836*$AC$7+$Z$8</f>
        <v>22287.302135073547</v>
      </c>
      <c r="T836" s="9">
        <f>L836*$AB$7+M836*$AC$7</f>
        <v>-40731.142254126971</v>
      </c>
      <c r="U836" s="9">
        <f>M836*$AB$7-L836*$AC$7+$Z$8</f>
        <v>22478.780388180327</v>
      </c>
      <c r="V836" s="9">
        <f>N836+$Z$7</f>
        <v>-299.49999999999949</v>
      </c>
      <c r="W836" s="9">
        <f>O836+$Z$7</f>
        <v>-299.49999999999949</v>
      </c>
    </row>
    <row r="837" spans="1:23" x14ac:dyDescent="0.25">
      <c r="A837" t="s">
        <v>54</v>
      </c>
      <c r="B837" t="s">
        <v>887</v>
      </c>
      <c r="C837" t="s">
        <v>197</v>
      </c>
      <c r="D837" s="6">
        <v>235742.55999999851</v>
      </c>
      <c r="E837" s="7">
        <f>D837+$Y$10</f>
        <v>229487.55999999851</v>
      </c>
      <c r="F837" s="8">
        <v>140</v>
      </c>
      <c r="G837" s="8">
        <v>0.24</v>
      </c>
      <c r="H837" s="8">
        <v>70.000102351632648</v>
      </c>
      <c r="I837" s="8">
        <v>70.000102351632648</v>
      </c>
      <c r="J837" s="8">
        <v>-44511.66325105424</v>
      </c>
      <c r="K837" s="8">
        <v>13528.62161863397</v>
      </c>
      <c r="L837" s="8">
        <v>-44469.84420624085</v>
      </c>
      <c r="M837" s="8">
        <v>13662.2297726984</v>
      </c>
      <c r="N837" s="8">
        <v>-287.49999999999949</v>
      </c>
      <c r="O837" s="8">
        <v>-287.25999999999948</v>
      </c>
      <c r="P837" s="8">
        <f>D837-F837/2</f>
        <v>235672.55999999851</v>
      </c>
      <c r="Q837" s="8">
        <f>D837+F837/2</f>
        <v>235812.55999999851</v>
      </c>
      <c r="R837" s="9">
        <f>J837*$AB$7+K837*$AC$7</f>
        <v>-40726.218018525935</v>
      </c>
      <c r="S837" s="9">
        <f>K837*$AB$7-J837*$AC$7+$Z$8</f>
        <v>22487.48394513972</v>
      </c>
      <c r="T837" s="9">
        <f>L837*$AB$7+M837*$AC$7</f>
        <v>-40657.534122958161</v>
      </c>
      <c r="U837" s="9">
        <f>M837*$AB$7-L837*$AC$7+$Z$8</f>
        <v>22609.477772160782</v>
      </c>
      <c r="V837" s="9">
        <f>N837+$Z$7</f>
        <v>-299.49999999999949</v>
      </c>
      <c r="W837" s="9">
        <f>O837+$Z$7</f>
        <v>-299.25999999999948</v>
      </c>
    </row>
    <row r="838" spans="1:23" x14ac:dyDescent="0.25">
      <c r="A838" t="s">
        <v>41</v>
      </c>
      <c r="B838" t="s">
        <v>888</v>
      </c>
      <c r="C838" t="s">
        <v>46</v>
      </c>
      <c r="D838" s="6">
        <v>235847.55999999851</v>
      </c>
      <c r="E838" s="7">
        <f>D838+$Y$10</f>
        <v>229592.55999999851</v>
      </c>
      <c r="F838" s="8">
        <v>25</v>
      </c>
      <c r="G838" s="8">
        <v>0</v>
      </c>
      <c r="H838" s="8">
        <v>12.5</v>
      </c>
      <c r="I838" s="8">
        <v>12.5</v>
      </c>
      <c r="J838" s="8">
        <v>-44463.168270550988</v>
      </c>
      <c r="K838" s="8">
        <v>13683.71655660537</v>
      </c>
      <c r="L838" s="8">
        <v>-44455.750564228932</v>
      </c>
      <c r="M838" s="8">
        <v>13707.59076094645</v>
      </c>
      <c r="N838" s="8">
        <v>-287.25999999999948</v>
      </c>
      <c r="O838" s="8">
        <v>-287.25999999999948</v>
      </c>
      <c r="P838" s="8">
        <f>D838-F838/2</f>
        <v>235835.05999999851</v>
      </c>
      <c r="Q838" s="8">
        <f>D838+F838/2</f>
        <v>235860.05999999851</v>
      </c>
      <c r="R838" s="9">
        <f>J838*$AB$7+K838*$AC$7</f>
        <v>-40646.536718908137</v>
      </c>
      <c r="S838" s="9">
        <f>K838*$AB$7-J838*$AC$7+$Z$8</f>
        <v>22629.107013209803</v>
      </c>
      <c r="T838" s="9">
        <f>L838*$AB$7+M838*$AC$7</f>
        <v>-40634.31738107479</v>
      </c>
      <c r="U838" s="9">
        <f>M838*$AB$7-L838*$AC$7+$Z$8</f>
        <v>22650.91728104205</v>
      </c>
      <c r="V838" s="9">
        <f>N838+$Z$7</f>
        <v>-299.25999999999948</v>
      </c>
      <c r="W838" s="9">
        <f>O838+$Z$7</f>
        <v>-299.25999999999948</v>
      </c>
    </row>
    <row r="839" spans="1:23" x14ac:dyDescent="0.25">
      <c r="A839" t="s">
        <v>37</v>
      </c>
      <c r="B839" t="s">
        <v>1821</v>
      </c>
      <c r="C839" t="s">
        <v>1815</v>
      </c>
      <c r="D839" s="6">
        <v>235917.55999999851</v>
      </c>
      <c r="E839" s="7">
        <f>D839+$Y$10</f>
        <v>229662.55999999851</v>
      </c>
      <c r="F839" s="8">
        <v>115</v>
      </c>
      <c r="G839" s="8">
        <v>0</v>
      </c>
      <c r="H839" s="8">
        <v>57.499999999999993</v>
      </c>
      <c r="I839" s="8">
        <v>57.499999999999993</v>
      </c>
      <c r="J839" s="8">
        <v>-44455.750564228932</v>
      </c>
      <c r="K839" s="8">
        <v>13707.59076094645</v>
      </c>
      <c r="L839" s="8">
        <v>-44421.629115147422</v>
      </c>
      <c r="M839" s="8">
        <v>13817.412100915421</v>
      </c>
      <c r="N839" s="8">
        <v>-287.25999999999948</v>
      </c>
      <c r="O839" s="8">
        <v>-287.25999999999948</v>
      </c>
      <c r="P839" s="8">
        <f>D839-F839/2</f>
        <v>235860.05999999851</v>
      </c>
      <c r="Q839" s="8">
        <f>D839+F839/2</f>
        <v>235975.05999999851</v>
      </c>
      <c r="R839" s="9">
        <f>J839*$AB$7+K839*$AC$7</f>
        <v>-40634.31738107479</v>
      </c>
      <c r="S839" s="9">
        <f>K839*$AB$7-J839*$AC$7+$Z$8</f>
        <v>22650.91728104205</v>
      </c>
      <c r="T839" s="9">
        <f>L839*$AB$7+M839*$AC$7</f>
        <v>-40578.108427041327</v>
      </c>
      <c r="U839" s="9">
        <f>M839*$AB$7-L839*$AC$7+$Z$8</f>
        <v>22751.244513070378</v>
      </c>
      <c r="V839" s="9">
        <f>N839+$Z$7</f>
        <v>-299.25999999999948</v>
      </c>
      <c r="W839" s="9">
        <f>O839+$Z$7</f>
        <v>-299.25999999999948</v>
      </c>
    </row>
    <row r="840" spans="1:23" x14ac:dyDescent="0.25">
      <c r="A840" t="s">
        <v>37</v>
      </c>
      <c r="B840" t="s">
        <v>889</v>
      </c>
      <c r="C840" t="s">
        <v>1791</v>
      </c>
      <c r="D840" s="6">
        <v>236102.55999999851</v>
      </c>
      <c r="E840" s="7">
        <f>D840+$Y$10</f>
        <v>229847.55999999851</v>
      </c>
      <c r="F840" s="8">
        <v>220</v>
      </c>
      <c r="G840" s="8">
        <v>0</v>
      </c>
      <c r="H840" s="8">
        <v>110</v>
      </c>
      <c r="I840" s="8">
        <v>110</v>
      </c>
      <c r="J840" s="8">
        <v>-44416.436720721977</v>
      </c>
      <c r="K840" s="8">
        <v>13834.124043954171</v>
      </c>
      <c r="L840" s="8">
        <v>-44351.160905087789</v>
      </c>
      <c r="M840" s="8">
        <v>14044.21704215566</v>
      </c>
      <c r="N840" s="8">
        <v>-287.25999999999948</v>
      </c>
      <c r="O840" s="8">
        <v>-287.25999999999948</v>
      </c>
      <c r="P840" s="8">
        <f>D840-F840/2</f>
        <v>235992.55999999851</v>
      </c>
      <c r="Q840" s="8">
        <f>D840+F840/2</f>
        <v>236212.55999999851</v>
      </c>
      <c r="R840" s="9">
        <f>J840*$AB$7+K840*$AC$7</f>
        <v>-40569.554890557978</v>
      </c>
      <c r="S840" s="9">
        <f>K840*$AB$7-J840*$AC$7+$Z$8</f>
        <v>22766.511700552946</v>
      </c>
      <c r="T840" s="9">
        <f>L840*$AB$7+M840*$AC$7</f>
        <v>-40462.024717624408</v>
      </c>
      <c r="U840" s="9">
        <f>M840*$AB$7-L840*$AC$7+$Z$8</f>
        <v>22958.442057476692</v>
      </c>
      <c r="V840" s="9">
        <f>N840+$Z$7</f>
        <v>-299.25999999999948</v>
      </c>
      <c r="W840" s="9">
        <f>O840+$Z$7</f>
        <v>-299.25999999999948</v>
      </c>
    </row>
    <row r="841" spans="1:23" x14ac:dyDescent="0.25">
      <c r="A841" t="s">
        <v>37</v>
      </c>
      <c r="B841" t="s">
        <v>1754</v>
      </c>
      <c r="C841" t="s">
        <v>1701</v>
      </c>
      <c r="D841" s="6">
        <v>236630.05999999851</v>
      </c>
      <c r="E841" s="7">
        <f>D841+$Y$10</f>
        <v>230375.05999999851</v>
      </c>
      <c r="F841" s="8">
        <v>775.00000000000011</v>
      </c>
      <c r="G841" s="8">
        <v>-5.48</v>
      </c>
      <c r="H841" s="8">
        <v>387.76848365843779</v>
      </c>
      <c r="I841" s="8">
        <v>387.76848365843779</v>
      </c>
      <c r="J841" s="8">
        <v>-44342.259657501309</v>
      </c>
      <c r="K841" s="8">
        <v>14072.86608736495</v>
      </c>
      <c r="L841" s="8">
        <v>-44077.313640324173</v>
      </c>
      <c r="M841" s="8">
        <v>14800.79928693359</v>
      </c>
      <c r="N841" s="8">
        <v>-287.25999999999948</v>
      </c>
      <c r="O841" s="8">
        <v>-292.73999999999961</v>
      </c>
      <c r="P841" s="8">
        <f>D841-F841/2</f>
        <v>236242.55999999851</v>
      </c>
      <c r="Q841" s="8">
        <f>D841+F841/2</f>
        <v>237017.55999999851</v>
      </c>
      <c r="R841" s="9">
        <f>J841*$AB$7+K841*$AC$7</f>
        <v>-40447.361512224379</v>
      </c>
      <c r="S841" s="9">
        <f>K841*$AB$7-J841*$AC$7+$Z$8</f>
        <v>22984.61437887538</v>
      </c>
      <c r="T841" s="9">
        <f>L841*$AB$7+M841*$AC$7</f>
        <v>-40036.859378873887</v>
      </c>
      <c r="U841" s="9">
        <f>M841*$AB$7-L841*$AC$7+$Z$8</f>
        <v>23641.555117121199</v>
      </c>
      <c r="V841" s="9">
        <f>N841+$Z$7</f>
        <v>-299.25999999999948</v>
      </c>
      <c r="W841" s="9">
        <f>O841+$Z$7</f>
        <v>-304.73999999999961</v>
      </c>
    </row>
    <row r="842" spans="1:23" x14ac:dyDescent="0.25">
      <c r="A842" t="s">
        <v>50</v>
      </c>
      <c r="B842" t="s">
        <v>1131</v>
      </c>
      <c r="C842" t="s">
        <v>1080</v>
      </c>
      <c r="D842" s="6">
        <v>236630.0600000023</v>
      </c>
      <c r="E842" s="7">
        <f>D842+$Y$10</f>
        <v>230375.0600000023</v>
      </c>
      <c r="F842" s="8">
        <v>0</v>
      </c>
      <c r="G842" s="8">
        <v>0</v>
      </c>
      <c r="H842" s="8">
        <v>0</v>
      </c>
      <c r="I842" s="8">
        <v>0</v>
      </c>
      <c r="J842" s="8">
        <v>-44219.470470637403</v>
      </c>
      <c r="K842" s="8">
        <v>14440.35731001077</v>
      </c>
      <c r="L842" s="8">
        <v>-44219.470470637403</v>
      </c>
      <c r="M842" s="8">
        <v>14440.35731001077</v>
      </c>
      <c r="N842" s="8">
        <v>-289.99999999999949</v>
      </c>
      <c r="O842" s="8">
        <v>-289.99999999999949</v>
      </c>
      <c r="P842" s="8">
        <f>D842-F842/2</f>
        <v>236630.0600000023</v>
      </c>
      <c r="Q842" s="8">
        <f>D842+F842/2</f>
        <v>236630.0600000023</v>
      </c>
      <c r="R842" s="9">
        <f>J842*$AB$7+K842*$AC$7</f>
        <v>-40250.849842236414</v>
      </c>
      <c r="S842" s="9">
        <f>K842*$AB$7-J842*$AC$7+$Z$8</f>
        <v>23318.545729142112</v>
      </c>
      <c r="T842" s="9">
        <f>L842*$AB$7+M842*$AC$7</f>
        <v>-40250.849842236414</v>
      </c>
      <c r="U842" s="9">
        <f>M842*$AB$7-L842*$AC$7+$Z$8</f>
        <v>23318.545729142112</v>
      </c>
      <c r="V842" s="9">
        <f>N842+$Z$7</f>
        <v>-301.99999999999949</v>
      </c>
      <c r="W842" s="9">
        <f>O842+$Z$7</f>
        <v>-301.99999999999949</v>
      </c>
    </row>
    <row r="843" spans="1:23" x14ac:dyDescent="0.25">
      <c r="A843" t="s">
        <v>37</v>
      </c>
      <c r="B843" t="s">
        <v>890</v>
      </c>
      <c r="C843" t="s">
        <v>1787</v>
      </c>
      <c r="D843" s="6">
        <v>237157.55999999851</v>
      </c>
      <c r="E843" s="7">
        <f>D843+$Y$10</f>
        <v>230902.55999999851</v>
      </c>
      <c r="F843" s="8">
        <v>220</v>
      </c>
      <c r="G843" s="8">
        <v>0</v>
      </c>
      <c r="H843" s="8">
        <v>110</v>
      </c>
      <c r="I843" s="8">
        <v>110</v>
      </c>
      <c r="J843" s="8">
        <v>-44065.717140284738</v>
      </c>
      <c r="K843" s="8">
        <v>14828.46734047618</v>
      </c>
      <c r="L843" s="8">
        <v>-43980.67613999555</v>
      </c>
      <c r="M843" s="8">
        <v>15031.36639978848</v>
      </c>
      <c r="N843" s="8">
        <v>-292.73999999999961</v>
      </c>
      <c r="O843" s="8">
        <v>-292.73999999999961</v>
      </c>
      <c r="P843" s="8">
        <f>D843-F843/2</f>
        <v>237047.55999999851</v>
      </c>
      <c r="Q843" s="8">
        <f>D843+F843/2</f>
        <v>237267.55999999851</v>
      </c>
      <c r="R843" s="9">
        <f>J843*$AB$7+K843*$AC$7</f>
        <v>-40019.76377838973</v>
      </c>
      <c r="S843" s="9">
        <f>K843*$AB$7-J843*$AC$7+$Z$8</f>
        <v>23666.207509380089</v>
      </c>
      <c r="T843" s="9">
        <f>L843*$AB$7+M843*$AC$7</f>
        <v>-39894.396041505897</v>
      </c>
      <c r="U843" s="9">
        <f>M843*$AB$7-L843*$AC$7+$Z$8</f>
        <v>23846.991719278605</v>
      </c>
      <c r="V843" s="9">
        <f>N843+$Z$7</f>
        <v>-304.73999999999961</v>
      </c>
      <c r="W843" s="9">
        <f>O843+$Z$7</f>
        <v>-304.73999999999961</v>
      </c>
    </row>
    <row r="844" spans="1:23" x14ac:dyDescent="0.25">
      <c r="A844" t="s">
        <v>54</v>
      </c>
      <c r="B844" t="s">
        <v>891</v>
      </c>
      <c r="C844" t="s">
        <v>198</v>
      </c>
      <c r="D844" s="6">
        <v>237517.55999999851</v>
      </c>
      <c r="E844" s="7">
        <f>D844+$Y$10</f>
        <v>231262.55999999851</v>
      </c>
      <c r="F844" s="8">
        <v>140</v>
      </c>
      <c r="G844" s="8">
        <v>0.24</v>
      </c>
      <c r="H844" s="8">
        <v>70.000102351632648</v>
      </c>
      <c r="I844" s="8">
        <v>70.000102351632648</v>
      </c>
      <c r="J844" s="8">
        <v>-43911.097139758938</v>
      </c>
      <c r="K844" s="8">
        <v>15197.374721043991</v>
      </c>
      <c r="L844" s="8">
        <v>-43857.250720669072</v>
      </c>
      <c r="M844" s="8">
        <v>15326.60526887541</v>
      </c>
      <c r="N844" s="8">
        <v>-292.73999999999961</v>
      </c>
      <c r="O844" s="8">
        <v>-292.49999999999949</v>
      </c>
      <c r="P844" s="8">
        <f>D844-F844/2</f>
        <v>237447.55999999851</v>
      </c>
      <c r="Q844" s="8">
        <f>D844+F844/2</f>
        <v>237587.55999999851</v>
      </c>
      <c r="R844" s="9">
        <f>J844*$AB$7+K844*$AC$7</f>
        <v>-39791.822438600953</v>
      </c>
      <c r="S844" s="9">
        <f>K844*$AB$7-J844*$AC$7+$Z$8</f>
        <v>23994.906072831924</v>
      </c>
      <c r="T844" s="9">
        <f>L844*$AB$7+M844*$AC$7</f>
        <v>-39712.28415125516</v>
      </c>
      <c r="U844" s="9">
        <f>M844*$AB$7-L844*$AC$7+$Z$8</f>
        <v>24110.117323097285</v>
      </c>
      <c r="V844" s="9">
        <f>N844+$Z$7</f>
        <v>-304.73999999999961</v>
      </c>
      <c r="W844" s="9">
        <f>O844+$Z$7</f>
        <v>-304.49999999999949</v>
      </c>
    </row>
    <row r="845" spans="1:23" x14ac:dyDescent="0.25">
      <c r="A845" t="s">
        <v>37</v>
      </c>
      <c r="B845" t="s">
        <v>892</v>
      </c>
      <c r="C845" t="s">
        <v>1792</v>
      </c>
      <c r="D845" s="6">
        <v>237717.55999999851</v>
      </c>
      <c r="E845" s="7">
        <f>D845+$Y$10</f>
        <v>231462.55999999851</v>
      </c>
      <c r="F845" s="8">
        <v>220</v>
      </c>
      <c r="G845" s="8">
        <v>0</v>
      </c>
      <c r="H845" s="8">
        <v>110</v>
      </c>
      <c r="I845" s="8">
        <v>110</v>
      </c>
      <c r="J845" s="8">
        <v>-43849.597052021767</v>
      </c>
      <c r="K845" s="8">
        <v>15345.082859525641</v>
      </c>
      <c r="L845" s="8">
        <v>-43765.406696901453</v>
      </c>
      <c r="M845" s="8">
        <v>15548.336356678121</v>
      </c>
      <c r="N845" s="8">
        <v>-292.49999999999949</v>
      </c>
      <c r="O845" s="8">
        <v>-292.49999999999949</v>
      </c>
      <c r="P845" s="8">
        <f>D845-F845/2</f>
        <v>237607.55999999851</v>
      </c>
      <c r="Q845" s="8">
        <f>D845+F845/2</f>
        <v>237827.55999999851</v>
      </c>
      <c r="R845" s="9">
        <f>J845*$AB$7+K845*$AC$7</f>
        <v>-39700.956026516658</v>
      </c>
      <c r="S845" s="9">
        <f>K845*$AB$7-J845*$AC$7+$Z$8</f>
        <v>24126.599846869733</v>
      </c>
      <c r="T845" s="9">
        <f>L845*$AB$7+M845*$AC$7</f>
        <v>-39576.346654393201</v>
      </c>
      <c r="U845" s="9">
        <f>M845*$AB$7-L845*$AC$7+$Z$8</f>
        <v>24307.907608366575</v>
      </c>
      <c r="V845" s="9">
        <f>N845+$Z$7</f>
        <v>-304.49999999999949</v>
      </c>
      <c r="W845" s="9">
        <f>O845+$Z$7</f>
        <v>-304.49999999999949</v>
      </c>
    </row>
    <row r="846" spans="1:23" x14ac:dyDescent="0.25">
      <c r="A846" t="s">
        <v>54</v>
      </c>
      <c r="B846" t="s">
        <v>893</v>
      </c>
      <c r="C846" t="s">
        <v>197</v>
      </c>
      <c r="D846" s="6">
        <v>237907.55999999851</v>
      </c>
      <c r="E846" s="7">
        <f>D846+$Y$10</f>
        <v>231652.55999999851</v>
      </c>
      <c r="F846" s="8">
        <v>140</v>
      </c>
      <c r="G846" s="8">
        <v>0.24</v>
      </c>
      <c r="H846" s="8">
        <v>70.000102351632648</v>
      </c>
      <c r="I846" s="8">
        <v>70.000102351632648</v>
      </c>
      <c r="J846" s="8">
        <v>-43761.579862577797</v>
      </c>
      <c r="K846" s="8">
        <v>15557.57515200323</v>
      </c>
      <c r="L846" s="8">
        <v>-43708.275233950822</v>
      </c>
      <c r="M846" s="8">
        <v>15687.030116792341</v>
      </c>
      <c r="N846" s="8">
        <v>-292.49999999999949</v>
      </c>
      <c r="O846" s="8">
        <v>-292.25999999999948</v>
      </c>
      <c r="P846" s="8">
        <f>D846-F846/2</f>
        <v>237837.55999999851</v>
      </c>
      <c r="Q846" s="8">
        <f>D846+F846/2</f>
        <v>237977.55999999851</v>
      </c>
      <c r="R846" s="9">
        <f>J846*$AB$7+K846*$AC$7</f>
        <v>-39570.682592023943</v>
      </c>
      <c r="S846" s="9">
        <f>K846*$AB$7-J846*$AC$7+$Z$8</f>
        <v>24316.148870252789</v>
      </c>
      <c r="T846" s="9">
        <f>L846*$AB$7+M846*$AC$7</f>
        <v>-39491.627596810409</v>
      </c>
      <c r="U846" s="9">
        <f>M846*$AB$7-L846*$AC$7+$Z$8</f>
        <v>24431.692277998089</v>
      </c>
      <c r="V846" s="9">
        <f>N846+$Z$7</f>
        <v>-304.49999999999949</v>
      </c>
      <c r="W846" s="9">
        <f>O846+$Z$7</f>
        <v>-304.25999999999948</v>
      </c>
    </row>
    <row r="847" spans="1:23" x14ac:dyDescent="0.25">
      <c r="A847" t="s">
        <v>41</v>
      </c>
      <c r="B847" t="s">
        <v>894</v>
      </c>
      <c r="C847" t="s">
        <v>46</v>
      </c>
      <c r="D847" s="6">
        <v>238012.55999999851</v>
      </c>
      <c r="E847" s="7">
        <f>D847+$Y$10</f>
        <v>231757.55999999851</v>
      </c>
      <c r="F847" s="8">
        <v>25</v>
      </c>
      <c r="G847" s="8">
        <v>0</v>
      </c>
      <c r="H847" s="8">
        <v>12.5</v>
      </c>
      <c r="I847" s="8">
        <v>12.5</v>
      </c>
      <c r="J847" s="8">
        <v>-43699.752005601113</v>
      </c>
      <c r="K847" s="8">
        <v>15707.85329086592</v>
      </c>
      <c r="L847" s="8">
        <v>-43690.281751879207</v>
      </c>
      <c r="M847" s="8">
        <v>15730.99015094768</v>
      </c>
      <c r="N847" s="8">
        <v>-292.25999999999948</v>
      </c>
      <c r="O847" s="8">
        <v>-292.25999999999948</v>
      </c>
      <c r="P847" s="8">
        <f>D847-F847/2</f>
        <v>238000.05999999851</v>
      </c>
      <c r="Q847" s="8">
        <f>D847+F847/2</f>
        <v>238025.05999999851</v>
      </c>
      <c r="R847" s="9">
        <f>J847*$AB$7+K847*$AC$7</f>
        <v>-39478.961240119803</v>
      </c>
      <c r="S847" s="9">
        <f>K847*$AB$7-J847*$AC$7+$Z$8</f>
        <v>24450.288336940412</v>
      </c>
      <c r="T847" s="9">
        <f>L847*$AB$7+M847*$AC$7</f>
        <v>-39464.887510463566</v>
      </c>
      <c r="U847" s="9">
        <f>M847*$AB$7-L847*$AC$7+$Z$8</f>
        <v>24470.950624654106</v>
      </c>
      <c r="V847" s="9">
        <f>N847+$Z$7</f>
        <v>-304.25999999999948</v>
      </c>
      <c r="W847" s="9">
        <f>O847+$Z$7</f>
        <v>-304.25999999999948</v>
      </c>
    </row>
    <row r="848" spans="1:23" x14ac:dyDescent="0.25">
      <c r="A848" t="s">
        <v>37</v>
      </c>
      <c r="B848" t="s">
        <v>1820</v>
      </c>
      <c r="C848" t="s">
        <v>1815</v>
      </c>
      <c r="D848" s="6">
        <v>238082.55999999851</v>
      </c>
      <c r="E848" s="7">
        <f>D848+$Y$10</f>
        <v>231827.55999999851</v>
      </c>
      <c r="F848" s="8">
        <v>115</v>
      </c>
      <c r="G848" s="8">
        <v>0</v>
      </c>
      <c r="H848" s="8">
        <v>57.499999999999993</v>
      </c>
      <c r="I848" s="8">
        <v>57.499999999999993</v>
      </c>
      <c r="J848" s="8">
        <v>-43690.281751879207</v>
      </c>
      <c r="K848" s="8">
        <v>15730.99015094768</v>
      </c>
      <c r="L848" s="8">
        <v>-43646.718584758462</v>
      </c>
      <c r="M848" s="8">
        <v>15837.41970732377</v>
      </c>
      <c r="N848" s="8">
        <v>-292.25999999999948</v>
      </c>
      <c r="O848" s="8">
        <v>-292.25999999999948</v>
      </c>
      <c r="P848" s="8">
        <f>D848-F848/2</f>
        <v>238025.05999999851</v>
      </c>
      <c r="Q848" s="8">
        <f>D848+F848/2</f>
        <v>238140.05999999851</v>
      </c>
      <c r="R848" s="9">
        <f>J848*$AB$7+K848*$AC$7</f>
        <v>-39464.887510463566</v>
      </c>
      <c r="S848" s="9">
        <f>K848*$AB$7-J848*$AC$7+$Z$8</f>
        <v>24470.950624654106</v>
      </c>
      <c r="T848" s="9">
        <f>L848*$AB$7+M848*$AC$7</f>
        <v>-39400.148354044912</v>
      </c>
      <c r="U848" s="9">
        <f>M848*$AB$7-L848*$AC$7+$Z$8</f>
        <v>24565.997148137089</v>
      </c>
      <c r="V848" s="9">
        <f>N848+$Z$7</f>
        <v>-304.25999999999948</v>
      </c>
      <c r="W848" s="9">
        <f>O848+$Z$7</f>
        <v>-304.25999999999948</v>
      </c>
    </row>
    <row r="849" spans="1:23" x14ac:dyDescent="0.25">
      <c r="A849" t="s">
        <v>37</v>
      </c>
      <c r="B849" t="s">
        <v>895</v>
      </c>
      <c r="C849" t="s">
        <v>1791</v>
      </c>
      <c r="D849" s="6">
        <v>238267.55999999851</v>
      </c>
      <c r="E849" s="7">
        <f>D849+$Y$10</f>
        <v>232012.55999999851</v>
      </c>
      <c r="F849" s="8">
        <v>220</v>
      </c>
      <c r="G849" s="8">
        <v>0</v>
      </c>
      <c r="H849" s="8">
        <v>110</v>
      </c>
      <c r="I849" s="8">
        <v>110</v>
      </c>
      <c r="J849" s="8">
        <v>-43640.089407153129</v>
      </c>
      <c r="K849" s="8">
        <v>15853.615509380999</v>
      </c>
      <c r="L849" s="8">
        <v>-43556.751174400408</v>
      </c>
      <c r="M849" s="8">
        <v>16057.21987810047</v>
      </c>
      <c r="N849" s="8">
        <v>-292.25999999999948</v>
      </c>
      <c r="O849" s="8">
        <v>-292.25999999999948</v>
      </c>
      <c r="P849" s="8">
        <f>D849-F849/2</f>
        <v>238157.55999999851</v>
      </c>
      <c r="Q849" s="8">
        <f>D849+F849/2</f>
        <v>238377.55999999851</v>
      </c>
      <c r="R849" s="9">
        <f>J849*$AB$7+K849*$AC$7</f>
        <v>-39390.296743285551</v>
      </c>
      <c r="S849" s="9">
        <f>K849*$AB$7-J849*$AC$7+$Z$8</f>
        <v>24580.460749536673</v>
      </c>
      <c r="T849" s="9">
        <f>L849*$AB$7+M849*$AC$7</f>
        <v>-39266.447922310734</v>
      </c>
      <c r="U849" s="9">
        <f>M849*$AB$7-L849*$AC$7+$Z$8</f>
        <v>24762.28888141716</v>
      </c>
      <c r="V849" s="9">
        <f>N849+$Z$7</f>
        <v>-304.25999999999948</v>
      </c>
      <c r="W849" s="9">
        <f>O849+$Z$7</f>
        <v>-304.25999999999948</v>
      </c>
    </row>
    <row r="850" spans="1:23" x14ac:dyDescent="0.25">
      <c r="A850" t="s">
        <v>37</v>
      </c>
      <c r="B850" t="s">
        <v>1755</v>
      </c>
      <c r="C850" t="s">
        <v>1704</v>
      </c>
      <c r="D850" s="6">
        <v>238795.05999999851</v>
      </c>
      <c r="E850" s="7">
        <f>D850+$Y$10</f>
        <v>232540.05999999851</v>
      </c>
      <c r="F850" s="8">
        <v>775.00000000000011</v>
      </c>
      <c r="G850" s="8">
        <v>-5.48</v>
      </c>
      <c r="H850" s="8">
        <v>387.76848365843779</v>
      </c>
      <c r="I850" s="8">
        <v>387.76848365843779</v>
      </c>
      <c r="J850" s="8">
        <v>-43545.386869934133</v>
      </c>
      <c r="K850" s="8">
        <v>16084.98411019858</v>
      </c>
      <c r="L850" s="8">
        <v>-43218.005493662647</v>
      </c>
      <c r="M850" s="8">
        <v>16787.05573725871</v>
      </c>
      <c r="N850" s="8">
        <v>-292.25999999999948</v>
      </c>
      <c r="O850" s="8">
        <v>-297.73999999999961</v>
      </c>
      <c r="P850" s="8">
        <f>D850-F850/2</f>
        <v>238407.55999999851</v>
      </c>
      <c r="Q850" s="8">
        <f>D850+F850/2</f>
        <v>239182.55999999851</v>
      </c>
      <c r="R850" s="9">
        <f>J850*$AB$7+K850*$AC$7</f>
        <v>-39249.559446723259</v>
      </c>
      <c r="S850" s="9">
        <f>K850*$AB$7-J850*$AC$7+$Z$8</f>
        <v>24787.083626673593</v>
      </c>
      <c r="T850" s="9">
        <f>L850*$AB$7+M850*$AC$7</f>
        <v>-38783.363239941129</v>
      </c>
      <c r="U850" s="9">
        <f>M850*$AB$7-L850*$AC$7+$Z$8</f>
        <v>25405.746888742884</v>
      </c>
      <c r="V850" s="9">
        <f>N850+$Z$7</f>
        <v>-304.25999999999948</v>
      </c>
      <c r="W850" s="9">
        <f>O850+$Z$7</f>
        <v>-309.73999999999961</v>
      </c>
    </row>
    <row r="851" spans="1:23" x14ac:dyDescent="0.25">
      <c r="A851" t="s">
        <v>50</v>
      </c>
      <c r="B851" t="s">
        <v>1132</v>
      </c>
      <c r="C851" t="s">
        <v>1080</v>
      </c>
      <c r="D851" s="6">
        <v>238795.06000000241</v>
      </c>
      <c r="E851" s="7">
        <f>D851+$Y$10</f>
        <v>232540.06000000241</v>
      </c>
      <c r="F851" s="8">
        <v>0</v>
      </c>
      <c r="G851" s="8">
        <v>0</v>
      </c>
      <c r="H851" s="8">
        <v>0</v>
      </c>
      <c r="I851" s="8">
        <v>0</v>
      </c>
      <c r="J851" s="8">
        <v>-43391.035962534363</v>
      </c>
      <c r="K851" s="8">
        <v>16440.37513501108</v>
      </c>
      <c r="L851" s="8">
        <v>-43391.035962534363</v>
      </c>
      <c r="M851" s="8">
        <v>16440.37513501108</v>
      </c>
      <c r="N851" s="8">
        <v>-294.99999999999949</v>
      </c>
      <c r="O851" s="8">
        <v>-294.99999999999949</v>
      </c>
      <c r="P851" s="8">
        <f>D851-F851/2</f>
        <v>238795.06000000241</v>
      </c>
      <c r="Q851" s="8">
        <f>D851+F851/2</f>
        <v>238795.06000000241</v>
      </c>
      <c r="R851" s="9">
        <f>J851*$AB$7+K851*$AC$7</f>
        <v>-39024.691528108866</v>
      </c>
      <c r="S851" s="9">
        <f>K851*$AB$7-J851*$AC$7+$Z$8</f>
        <v>25102.617146779525</v>
      </c>
      <c r="T851" s="9">
        <f>L851*$AB$7+M851*$AC$7</f>
        <v>-39024.691528108866</v>
      </c>
      <c r="U851" s="9">
        <f>M851*$AB$7-L851*$AC$7+$Z$8</f>
        <v>25102.617146779525</v>
      </c>
      <c r="V851" s="9">
        <f>N851+$Z$7</f>
        <v>-306.99999999999949</v>
      </c>
      <c r="W851" s="9">
        <f>O851+$Z$7</f>
        <v>-306.99999999999949</v>
      </c>
    </row>
    <row r="852" spans="1:23" x14ac:dyDescent="0.25">
      <c r="A852" t="s">
        <v>37</v>
      </c>
      <c r="B852" t="s">
        <v>896</v>
      </c>
      <c r="C852" t="s">
        <v>1787</v>
      </c>
      <c r="D852" s="6">
        <v>239322.55999999851</v>
      </c>
      <c r="E852" s="7">
        <f>D852+$Y$10</f>
        <v>233067.55999999851</v>
      </c>
      <c r="F852" s="8">
        <v>220</v>
      </c>
      <c r="G852" s="8">
        <v>0</v>
      </c>
      <c r="H852" s="8">
        <v>110</v>
      </c>
      <c r="I852" s="8">
        <v>110</v>
      </c>
      <c r="J852" s="8">
        <v>-43204.041692050057</v>
      </c>
      <c r="K852" s="8">
        <v>16813.607803930139</v>
      </c>
      <c r="L852" s="8">
        <v>-43101.640480224392</v>
      </c>
      <c r="M852" s="8">
        <v>17008.322959520639</v>
      </c>
      <c r="N852" s="8">
        <v>-297.73999999999961</v>
      </c>
      <c r="O852" s="8">
        <v>-297.73999999999961</v>
      </c>
      <c r="P852" s="8">
        <f>D852-F852/2</f>
        <v>239212.55999999851</v>
      </c>
      <c r="Q852" s="8">
        <f>D852+F852/2</f>
        <v>239432.55999999851</v>
      </c>
      <c r="R852" s="9">
        <f>J852*$AB$7+K852*$AC$7</f>
        <v>-38764.184095820288</v>
      </c>
      <c r="S852" s="9">
        <f>K852*$AB$7-J852*$AC$7+$Z$8</f>
        <v>25428.815491448549</v>
      </c>
      <c r="T852" s="9">
        <f>L852*$AB$7+M852*$AC$7</f>
        <v>-38623.537038934111</v>
      </c>
      <c r="U852" s="9">
        <f>M852*$AB$7-L852*$AC$7+$Z$8</f>
        <v>25597.985244623451</v>
      </c>
      <c r="V852" s="9">
        <f>N852+$Z$7</f>
        <v>-309.73999999999961</v>
      </c>
      <c r="W852" s="9">
        <f>O852+$Z$7</f>
        <v>-309.73999999999961</v>
      </c>
    </row>
    <row r="853" spans="1:23" x14ac:dyDescent="0.25">
      <c r="A853" t="s">
        <v>54</v>
      </c>
      <c r="B853" t="s">
        <v>897</v>
      </c>
      <c r="C853" t="s">
        <v>198</v>
      </c>
      <c r="D853" s="6">
        <v>239682.55999999851</v>
      </c>
      <c r="E853" s="7">
        <f>D853+$Y$10</f>
        <v>233427.55999999851</v>
      </c>
      <c r="F853" s="8">
        <v>140</v>
      </c>
      <c r="G853" s="8">
        <v>0.24</v>
      </c>
      <c r="H853" s="8">
        <v>70.000102351632648</v>
      </c>
      <c r="I853" s="8">
        <v>70.000102351632648</v>
      </c>
      <c r="J853" s="8">
        <v>-43017.857670548838</v>
      </c>
      <c r="K853" s="8">
        <v>17167.63535954924</v>
      </c>
      <c r="L853" s="8">
        <v>-42952.952968958358</v>
      </c>
      <c r="M853" s="8">
        <v>17291.681121480309</v>
      </c>
      <c r="N853" s="8">
        <v>-297.73999999999961</v>
      </c>
      <c r="O853" s="8">
        <v>-297.49999999999949</v>
      </c>
      <c r="P853" s="8">
        <f>D853-F853/2</f>
        <v>239612.55999999851</v>
      </c>
      <c r="Q853" s="8">
        <f>D853+F853/2</f>
        <v>239752.55999999851</v>
      </c>
      <c r="R853" s="9">
        <f>J853*$AB$7+K853*$AC$7</f>
        <v>-38508.462174209053</v>
      </c>
      <c r="S853" s="9">
        <f>K853*$AB$7-J853*$AC$7+$Z$8</f>
        <v>25736.396860857458</v>
      </c>
      <c r="T853" s="9">
        <f>L853*$AB$7+M853*$AC$7</f>
        <v>-38419.185231970114</v>
      </c>
      <c r="U853" s="9">
        <f>M853*$AB$7-L853*$AC$7+$Z$8</f>
        <v>25844.237479021835</v>
      </c>
      <c r="V853" s="9">
        <f>N853+$Z$7</f>
        <v>-309.73999999999961</v>
      </c>
      <c r="W853" s="9">
        <f>O853+$Z$7</f>
        <v>-309.49999999999949</v>
      </c>
    </row>
    <row r="854" spans="1:23" x14ac:dyDescent="0.25">
      <c r="A854" t="s">
        <v>37</v>
      </c>
      <c r="B854" t="s">
        <v>898</v>
      </c>
      <c r="C854" t="s">
        <v>1788</v>
      </c>
      <c r="D854" s="6">
        <v>239882.55999999851</v>
      </c>
      <c r="E854" s="7">
        <f>D854+$Y$10</f>
        <v>233627.55999999851</v>
      </c>
      <c r="F854" s="8">
        <v>220</v>
      </c>
      <c r="G854" s="8">
        <v>0</v>
      </c>
      <c r="H854" s="8">
        <v>110</v>
      </c>
      <c r="I854" s="8">
        <v>110</v>
      </c>
      <c r="J854" s="8">
        <v>-42943.717996693653</v>
      </c>
      <c r="K854" s="8">
        <v>17309.421338143871</v>
      </c>
      <c r="L854" s="8">
        <v>-42842.133301781949</v>
      </c>
      <c r="M854" s="8">
        <v>17504.563721443079</v>
      </c>
      <c r="N854" s="8">
        <v>-297.49999999999949</v>
      </c>
      <c r="O854" s="8">
        <v>-297.49999999999949</v>
      </c>
      <c r="P854" s="8">
        <f>D854-F854/2</f>
        <v>239772.55999999851</v>
      </c>
      <c r="Q854" s="8">
        <f>D854+F854/2</f>
        <v>239992.55999999851</v>
      </c>
      <c r="R854" s="9">
        <f>J854*$AB$7+K854*$AC$7</f>
        <v>-38406.463667564552</v>
      </c>
      <c r="S854" s="9">
        <f>K854*$AB$7-J854*$AC$7+$Z$8</f>
        <v>25859.669970689589</v>
      </c>
      <c r="T854" s="9">
        <f>L854*$AB$7+M854*$AC$7</f>
        <v>-38266.52645910345</v>
      </c>
      <c r="U854" s="9">
        <f>M854*$AB$7-L854*$AC$7+$Z$8</f>
        <v>26029.427379034882</v>
      </c>
      <c r="V854" s="9">
        <f>N854+$Z$7</f>
        <v>-309.49999999999949</v>
      </c>
      <c r="W854" s="9">
        <f>O854+$Z$7</f>
        <v>-309.49999999999949</v>
      </c>
    </row>
    <row r="855" spans="1:23" x14ac:dyDescent="0.25">
      <c r="A855" t="s">
        <v>54</v>
      </c>
      <c r="B855" t="s">
        <v>899</v>
      </c>
      <c r="C855" t="s">
        <v>199</v>
      </c>
      <c r="D855" s="6">
        <v>240077.5599999984</v>
      </c>
      <c r="E855" s="7">
        <f>D855+$Y$10</f>
        <v>233822.5599999984</v>
      </c>
      <c r="F855" s="8">
        <v>150</v>
      </c>
      <c r="G855" s="8">
        <v>0.26</v>
      </c>
      <c r="H855" s="8">
        <v>75.000128701124865</v>
      </c>
      <c r="I855" s="8">
        <v>75.000128701124865</v>
      </c>
      <c r="J855" s="8">
        <v>-42837.515815649604</v>
      </c>
      <c r="K855" s="8">
        <v>17513.433829774869</v>
      </c>
      <c r="L855" s="8">
        <v>-42768.555645416862</v>
      </c>
      <c r="M855" s="8">
        <v>17646.642149001709</v>
      </c>
      <c r="N855" s="8">
        <v>-297.49999999999949</v>
      </c>
      <c r="O855" s="8">
        <v>-297.23999999999961</v>
      </c>
      <c r="P855" s="8">
        <f>D855-F855/2</f>
        <v>240002.5599999984</v>
      </c>
      <c r="Q855" s="8">
        <f>D855+F855/2</f>
        <v>240152.5599999984</v>
      </c>
      <c r="R855" s="9">
        <f>J855*$AB$7+K855*$AC$7</f>
        <v>-38260.165676900673</v>
      </c>
      <c r="S855" s="9">
        <f>K855*$AB$7-J855*$AC$7+$Z$8</f>
        <v>26037.143624868771</v>
      </c>
      <c r="T855" s="9">
        <f>L855*$AB$7+M855*$AC$7</f>
        <v>-38165.016884959885</v>
      </c>
      <c r="U855" s="9">
        <f>M855*$AB$7-L855*$AC$7+$Z$8</f>
        <v>26153.10339712612</v>
      </c>
      <c r="V855" s="9">
        <f>N855+$Z$7</f>
        <v>-309.49999999999949</v>
      </c>
      <c r="W855" s="9">
        <f>O855+$Z$7</f>
        <v>-309.23999999999961</v>
      </c>
    </row>
    <row r="856" spans="1:23" x14ac:dyDescent="0.25">
      <c r="A856" t="s">
        <v>41</v>
      </c>
      <c r="B856" t="s">
        <v>900</v>
      </c>
      <c r="C856" t="s">
        <v>46</v>
      </c>
      <c r="D856" s="6">
        <v>240187.5599999984</v>
      </c>
      <c r="E856" s="7">
        <f>D856+$Y$10</f>
        <v>233932.5599999984</v>
      </c>
      <c r="F856" s="8">
        <v>25</v>
      </c>
      <c r="G856" s="8">
        <v>0</v>
      </c>
      <c r="H856" s="8">
        <v>12.5</v>
      </c>
      <c r="I856" s="8">
        <v>12.5</v>
      </c>
      <c r="J856" s="8">
        <v>-42758.256973645774</v>
      </c>
      <c r="K856" s="8">
        <v>17666.646832447132</v>
      </c>
      <c r="L856" s="8">
        <v>-42746.814005011227</v>
      </c>
      <c r="M856" s="8">
        <v>17688.874258497592</v>
      </c>
      <c r="N856" s="8">
        <v>-297.23999999999961</v>
      </c>
      <c r="O856" s="8">
        <v>-297.23999999999961</v>
      </c>
      <c r="P856" s="8">
        <f>D856-F856/2</f>
        <v>240175.0599999984</v>
      </c>
      <c r="Q856" s="8">
        <f>D856+F856/2</f>
        <v>240200.0599999984</v>
      </c>
      <c r="R856" s="9">
        <f>J856*$AB$7+K856*$AC$7</f>
        <v>-38150.784056316828</v>
      </c>
      <c r="S856" s="9">
        <f>K856*$AB$7-J856*$AC$7+$Z$8</f>
        <v>26170.529715980592</v>
      </c>
      <c r="T856" s="9">
        <f>L856*$AB$7+M856*$AC$7</f>
        <v>-38134.969802269006</v>
      </c>
      <c r="U856" s="9">
        <f>M856*$AB$7-L856*$AC$7+$Z$8</f>
        <v>26189.892292485554</v>
      </c>
      <c r="V856" s="9">
        <f>N856+$Z$7</f>
        <v>-309.23999999999961</v>
      </c>
      <c r="W856" s="9">
        <f>O856+$Z$7</f>
        <v>-309.23999999999961</v>
      </c>
    </row>
    <row r="857" spans="1:23" x14ac:dyDescent="0.25">
      <c r="A857" t="s">
        <v>37</v>
      </c>
      <c r="B857" t="s">
        <v>1802</v>
      </c>
      <c r="C857" t="s">
        <v>1815</v>
      </c>
      <c r="D857" s="6">
        <v>240257.55999999851</v>
      </c>
      <c r="E857" s="7">
        <f>D857+$Y$10</f>
        <v>234002.55999999851</v>
      </c>
      <c r="F857" s="8">
        <v>115</v>
      </c>
      <c r="G857" s="8">
        <v>0</v>
      </c>
      <c r="H857" s="8">
        <v>57.499999999999993</v>
      </c>
      <c r="I857" s="8">
        <v>57.499999999999993</v>
      </c>
      <c r="J857" s="8">
        <v>-42746.814005011227</v>
      </c>
      <c r="K857" s="8">
        <v>17688.874258497592</v>
      </c>
      <c r="L857" s="8">
        <v>-42694.176349292342</v>
      </c>
      <c r="M857" s="8">
        <v>17791.12041832973</v>
      </c>
      <c r="N857" s="8">
        <v>-297.23999999999961</v>
      </c>
      <c r="O857" s="8">
        <v>-297.23999999999961</v>
      </c>
      <c r="P857" s="8">
        <f>D857-F857/2</f>
        <v>240200.05999999851</v>
      </c>
      <c r="Q857" s="8">
        <f>D857+F857/2</f>
        <v>240315.05999999851</v>
      </c>
      <c r="R857" s="9">
        <f>J857*$AB$7+K857*$AC$7</f>
        <v>-38134.969802269006</v>
      </c>
      <c r="S857" s="9">
        <f>K857*$AB$7-J857*$AC$7+$Z$8</f>
        <v>26189.892292485554</v>
      </c>
      <c r="T857" s="9">
        <f>L857*$AB$7+M857*$AC$7</f>
        <v>-38062.224233649002</v>
      </c>
      <c r="U857" s="9">
        <f>M857*$AB$7-L857*$AC$7+$Z$8</f>
        <v>26278.960144408411</v>
      </c>
      <c r="V857" s="9">
        <f>N857+$Z$7</f>
        <v>-309.23999999999961</v>
      </c>
      <c r="W857" s="9">
        <f>O857+$Z$7</f>
        <v>-309.23999999999961</v>
      </c>
    </row>
    <row r="858" spans="1:23" x14ac:dyDescent="0.25">
      <c r="A858" t="s">
        <v>54</v>
      </c>
      <c r="B858" t="s">
        <v>901</v>
      </c>
      <c r="C858" t="s">
        <v>200</v>
      </c>
      <c r="D858" s="6">
        <v>240582.05999999851</v>
      </c>
      <c r="E858" s="7">
        <f>D858+$Y$10</f>
        <v>234327.05999999851</v>
      </c>
      <c r="F858" s="8">
        <v>240</v>
      </c>
      <c r="G858" s="8">
        <v>-1</v>
      </c>
      <c r="H858" s="8">
        <v>120.0030462669925</v>
      </c>
      <c r="I858" s="8">
        <v>120.0030462669925</v>
      </c>
      <c r="J858" s="8">
        <v>-42626.891693721227</v>
      </c>
      <c r="K858" s="8">
        <v>17921.81768350647</v>
      </c>
      <c r="L858" s="8">
        <v>-42515.182698687509</v>
      </c>
      <c r="M858" s="8">
        <v>18134.231520814181</v>
      </c>
      <c r="N858" s="8">
        <v>-297.23999999999961</v>
      </c>
      <c r="O858" s="8">
        <v>-298.23999999999961</v>
      </c>
      <c r="P858" s="8">
        <f>D858-F858/2</f>
        <v>240462.05999999851</v>
      </c>
      <c r="Q858" s="8">
        <f>D858+F858/2</f>
        <v>240702.05999999851</v>
      </c>
      <c r="R858" s="9">
        <f>J858*$AB$7+K858*$AC$7</f>
        <v>-37969.236419847759</v>
      </c>
      <c r="S858" s="9">
        <f>K858*$AB$7-J858*$AC$7+$Z$8</f>
        <v>26392.812094257624</v>
      </c>
      <c r="T858" s="9">
        <f>L858*$AB$7+M858*$AC$7</f>
        <v>-37815.805214307409</v>
      </c>
      <c r="U858" s="9">
        <f>M858*$AB$7-L858*$AC$7+$Z$8</f>
        <v>26577.358573545811</v>
      </c>
      <c r="V858" s="9">
        <f>N858+$Z$7</f>
        <v>-309.23999999999961</v>
      </c>
      <c r="W858" s="9">
        <f>O858+$Z$7</f>
        <v>-310.23999999999961</v>
      </c>
    </row>
    <row r="859" spans="1:23" x14ac:dyDescent="0.25">
      <c r="A859" t="s">
        <v>37</v>
      </c>
      <c r="B859" t="s">
        <v>902</v>
      </c>
      <c r="C859" t="s">
        <v>53</v>
      </c>
      <c r="D859" s="6">
        <v>240782.05999999851</v>
      </c>
      <c r="E859" s="7">
        <f>D859+$Y$10</f>
        <v>234527.05999999851</v>
      </c>
      <c r="F859" s="8">
        <v>140</v>
      </c>
      <c r="G859" s="8">
        <v>0</v>
      </c>
      <c r="H859" s="8">
        <v>70</v>
      </c>
      <c r="I859" s="8">
        <v>70</v>
      </c>
      <c r="J859" s="8">
        <v>-42510.451039532119</v>
      </c>
      <c r="K859" s="8">
        <v>18143.041254160718</v>
      </c>
      <c r="L859" s="8">
        <v>-42444.207811356631</v>
      </c>
      <c r="M859" s="8">
        <v>18266.37752101232</v>
      </c>
      <c r="N859" s="8">
        <v>-298.23999999999961</v>
      </c>
      <c r="O859" s="8">
        <v>-298.23999999999961</v>
      </c>
      <c r="P859" s="8">
        <f>D859-F859/2</f>
        <v>240712.05999999851</v>
      </c>
      <c r="Q859" s="8">
        <f>D859+F859/2</f>
        <v>240852.05999999851</v>
      </c>
      <c r="R859" s="9">
        <f>J859*$AB$7+K859*$AC$7</f>
        <v>-37809.345306701347</v>
      </c>
      <c r="S859" s="9">
        <f>K859*$AB$7-J859*$AC$7+$Z$8</f>
        <v>26584.992025826461</v>
      </c>
      <c r="T859" s="9">
        <f>L859*$AB$7+M859*$AC$7</f>
        <v>-37718.90660021636</v>
      </c>
      <c r="U859" s="9">
        <f>M859*$AB$7-L859*$AC$7+$Z$8</f>
        <v>26691.860357755628</v>
      </c>
      <c r="V859" s="9">
        <f>N859+$Z$7</f>
        <v>-310.23999999999961</v>
      </c>
      <c r="W859" s="9">
        <f>O859+$Z$7</f>
        <v>-310.23999999999961</v>
      </c>
    </row>
    <row r="860" spans="1:23" x14ac:dyDescent="0.25">
      <c r="A860" t="s">
        <v>37</v>
      </c>
      <c r="B860" t="s">
        <v>903</v>
      </c>
      <c r="C860" t="s">
        <v>58</v>
      </c>
      <c r="D860" s="6">
        <v>240983.30999999851</v>
      </c>
      <c r="E860" s="7">
        <f>D860+$Y$10</f>
        <v>234728.30999999851</v>
      </c>
      <c r="F860" s="8">
        <v>242.5</v>
      </c>
      <c r="G860" s="8">
        <v>-1.76</v>
      </c>
      <c r="H860" s="8">
        <v>121.2595395645824</v>
      </c>
      <c r="I860" s="8">
        <v>121.259530473635</v>
      </c>
      <c r="J860" s="8">
        <v>-42439.476152201241</v>
      </c>
      <c r="K860" s="8">
        <v>18275.187254358869</v>
      </c>
      <c r="L860" s="8">
        <v>-42321.470505908481</v>
      </c>
      <c r="M860" s="8">
        <v>18487.027509128871</v>
      </c>
      <c r="N860" s="8">
        <v>-298.23999999999961</v>
      </c>
      <c r="O860" s="8">
        <v>-299.99999999999949</v>
      </c>
      <c r="P860" s="8">
        <f>D860-F860/2</f>
        <v>240862.05999999851</v>
      </c>
      <c r="Q860" s="8">
        <f>D860+F860/2</f>
        <v>241104.55999999851</v>
      </c>
      <c r="R860" s="9">
        <f>J860*$AB$7+K860*$AC$7</f>
        <v>-37712.44669261029</v>
      </c>
      <c r="S860" s="9">
        <f>K860*$AB$7-J860*$AC$7+$Z$8</f>
        <v>26699.493810036289</v>
      </c>
      <c r="T860" s="9">
        <f>L860*$AB$7+M860*$AC$7</f>
        <v>-37552.975687263483</v>
      </c>
      <c r="U860" s="9">
        <f>M860*$AB$7-L860*$AC$7+$Z$8</f>
        <v>26882.170093531633</v>
      </c>
      <c r="V860" s="9">
        <f>N860+$Z$7</f>
        <v>-310.23999999999961</v>
      </c>
      <c r="W860" s="9">
        <f>O860+$Z$7</f>
        <v>-311.99999999999949</v>
      </c>
    </row>
    <row r="861" spans="1:23" x14ac:dyDescent="0.25">
      <c r="A861" t="s">
        <v>50</v>
      </c>
      <c r="B861" t="s">
        <v>904</v>
      </c>
      <c r="C861" t="s">
        <v>51</v>
      </c>
      <c r="D861" s="6">
        <v>241090.7816000024</v>
      </c>
      <c r="E861" s="7">
        <f>D861+$Y$10</f>
        <v>234835.7816000024</v>
      </c>
      <c r="F861" s="8">
        <v>0</v>
      </c>
      <c r="G861" s="8">
        <v>0</v>
      </c>
      <c r="H861" s="8">
        <v>0</v>
      </c>
      <c r="I861" s="8">
        <v>0</v>
      </c>
      <c r="J861" s="8">
        <v>-42328.349289391379</v>
      </c>
      <c r="K861" s="8">
        <v>18475.08905880358</v>
      </c>
      <c r="L861" s="8">
        <v>-42328.349289391379</v>
      </c>
      <c r="M861" s="8">
        <v>18475.08905880358</v>
      </c>
      <c r="N861" s="8">
        <v>-299.89999999999958</v>
      </c>
      <c r="O861" s="8">
        <v>-299.89999999999958</v>
      </c>
      <c r="P861" s="8">
        <f>D861-F861/2</f>
        <v>241090.7816000024</v>
      </c>
      <c r="Q861" s="8">
        <f>D861+F861/2</f>
        <v>241090.7816000024</v>
      </c>
      <c r="R861" s="9">
        <f>J861*$AB$7+K861*$AC$7</f>
        <v>-37562.186296216132</v>
      </c>
      <c r="S861" s="9">
        <f>K861*$AB$7-J861*$AC$7+$Z$8</f>
        <v>26871.922706494173</v>
      </c>
      <c r="T861" s="9">
        <f>L861*$AB$7+M861*$AC$7</f>
        <v>-37562.186296216132</v>
      </c>
      <c r="U861" s="9">
        <f>M861*$AB$7-L861*$AC$7+$Z$8</f>
        <v>26871.922706494173</v>
      </c>
      <c r="V861" s="9">
        <f>N861+$Z$7</f>
        <v>-311.89999999999958</v>
      </c>
      <c r="W861" s="9">
        <f>O861+$Z$7</f>
        <v>-311.89999999999958</v>
      </c>
    </row>
    <row r="862" spans="1:23" x14ac:dyDescent="0.25">
      <c r="A862" t="s">
        <v>37</v>
      </c>
      <c r="B862" t="s">
        <v>905</v>
      </c>
      <c r="C862" t="s">
        <v>55</v>
      </c>
      <c r="D862" s="6">
        <v>241425.05999999851</v>
      </c>
      <c r="E862" s="7">
        <f>D862+$Y$10</f>
        <v>235170.05999999851</v>
      </c>
      <c r="F862" s="8">
        <v>230</v>
      </c>
      <c r="G862" s="8">
        <v>0</v>
      </c>
      <c r="H862" s="8">
        <v>115</v>
      </c>
      <c r="I862" s="8">
        <v>115</v>
      </c>
      <c r="J862" s="8">
        <v>-42218.720505908481</v>
      </c>
      <c r="K862" s="8">
        <v>18664.99572960657</v>
      </c>
      <c r="L862" s="8">
        <v>-42103.720505908481</v>
      </c>
      <c r="M862" s="8">
        <v>18864.181572476991</v>
      </c>
      <c r="N862" s="8">
        <v>-299.99999999999949</v>
      </c>
      <c r="O862" s="8">
        <v>-299.99999999999949</v>
      </c>
      <c r="P862" s="8">
        <f>D862-F862/2</f>
        <v>241310.05999999851</v>
      </c>
      <c r="Q862" s="8">
        <f>D862+F862/2</f>
        <v>241540.05999999851</v>
      </c>
      <c r="R862" s="9">
        <f>J862*$AB$7+K862*$AC$7</f>
        <v>-37415.469347656748</v>
      </c>
      <c r="S862" s="9">
        <f>K862*$AB$7-J862*$AC$7+$Z$8</f>
        <v>27034.886355167237</v>
      </c>
      <c r="T862" s="9">
        <f>L862*$AB$7+M862*$AC$7</f>
        <v>-37261.569308194208</v>
      </c>
      <c r="U862" s="9">
        <f>M862*$AB$7-L862*$AC$7+$Z$8</f>
        <v>27205.809665027034</v>
      </c>
      <c r="V862" s="9">
        <f>N862+$Z$7</f>
        <v>-311.99999999999949</v>
      </c>
      <c r="W862" s="9">
        <f>O862+$Z$7</f>
        <v>-311.99999999999949</v>
      </c>
    </row>
    <row r="863" spans="1:23" x14ac:dyDescent="0.25">
      <c r="A863" t="s">
        <v>37</v>
      </c>
      <c r="B863" t="s">
        <v>906</v>
      </c>
      <c r="C863" t="s">
        <v>59</v>
      </c>
      <c r="D863" s="6">
        <v>241635.05999999851</v>
      </c>
      <c r="E863" s="7">
        <f>D863+$Y$10</f>
        <v>235380.05999999851</v>
      </c>
      <c r="F863" s="8">
        <v>170</v>
      </c>
      <c r="G863" s="8">
        <v>0</v>
      </c>
      <c r="H863" s="8">
        <v>85</v>
      </c>
      <c r="I863" s="8">
        <v>85</v>
      </c>
      <c r="J863" s="8">
        <v>-42098.720505908481</v>
      </c>
      <c r="K863" s="8">
        <v>18872.841826514839</v>
      </c>
      <c r="L863" s="8">
        <v>-42013.720505908481</v>
      </c>
      <c r="M863" s="8">
        <v>19020.066145158191</v>
      </c>
      <c r="N863" s="8">
        <v>-299.99999999999949</v>
      </c>
      <c r="O863" s="8">
        <v>-299.99999999999949</v>
      </c>
      <c r="P863" s="8">
        <f>D863-F863/2</f>
        <v>241550.05999999851</v>
      </c>
      <c r="Q863" s="8">
        <f>D863+F863/2</f>
        <v>241720.05999999851</v>
      </c>
      <c r="R863" s="9">
        <f>J863*$AB$7+K863*$AC$7</f>
        <v>-37254.878002130623</v>
      </c>
      <c r="S863" s="9">
        <f>K863*$AB$7-J863*$AC$7+$Z$8</f>
        <v>27213.241113281816</v>
      </c>
      <c r="T863" s="9">
        <f>L863*$AB$7+M863*$AC$7</f>
        <v>-37141.125799049609</v>
      </c>
      <c r="U863" s="9">
        <f>M863*$AB$7-L863*$AC$7+$Z$8</f>
        <v>27339.575733612968</v>
      </c>
      <c r="V863" s="9">
        <f>N863+$Z$7</f>
        <v>-311.99999999999949</v>
      </c>
      <c r="W863" s="9">
        <f>O863+$Z$7</f>
        <v>-311.99999999999949</v>
      </c>
    </row>
    <row r="864" spans="1:23" x14ac:dyDescent="0.25">
      <c r="A864" t="s">
        <v>37</v>
      </c>
      <c r="B864" t="s">
        <v>907</v>
      </c>
      <c r="C864" t="s">
        <v>55</v>
      </c>
      <c r="D864" s="6">
        <v>241845.05999999851</v>
      </c>
      <c r="E864" s="7">
        <f>D864+$Y$10</f>
        <v>235590.05999999851</v>
      </c>
      <c r="F864" s="8">
        <v>230</v>
      </c>
      <c r="G864" s="8">
        <v>0</v>
      </c>
      <c r="H864" s="8">
        <v>115</v>
      </c>
      <c r="I864" s="8">
        <v>115</v>
      </c>
      <c r="J864" s="8">
        <v>-42008.720505908481</v>
      </c>
      <c r="K864" s="8">
        <v>19028.726399196039</v>
      </c>
      <c r="L864" s="8">
        <v>-41893.720505908481</v>
      </c>
      <c r="M864" s="8">
        <v>19227.912242066461</v>
      </c>
      <c r="N864" s="8">
        <v>-299.99999999999949</v>
      </c>
      <c r="O864" s="8">
        <v>-299.99999999999949</v>
      </c>
      <c r="P864" s="8">
        <f>D864-F864/2</f>
        <v>241730.05999999851</v>
      </c>
      <c r="Q864" s="8">
        <f>D864+F864/2</f>
        <v>241960.05999999851</v>
      </c>
      <c r="R864" s="9">
        <f>J864*$AB$7+K864*$AC$7</f>
        <v>-37134.434492986024</v>
      </c>
      <c r="S864" s="9">
        <f>K864*$AB$7-J864*$AC$7+$Z$8</f>
        <v>27347.007181867746</v>
      </c>
      <c r="T864" s="9">
        <f>L864*$AB$7+M864*$AC$7</f>
        <v>-36980.534453523484</v>
      </c>
      <c r="U864" s="9">
        <f>M864*$AB$7-L864*$AC$7+$Z$8</f>
        <v>27517.930491727544</v>
      </c>
      <c r="V864" s="9">
        <f>N864+$Z$7</f>
        <v>-311.99999999999949</v>
      </c>
      <c r="W864" s="9">
        <f>O864+$Z$7</f>
        <v>-311.99999999999949</v>
      </c>
    </row>
    <row r="865" spans="1:23" x14ac:dyDescent="0.25">
      <c r="A865" t="s">
        <v>37</v>
      </c>
      <c r="B865" t="s">
        <v>908</v>
      </c>
      <c r="C865" t="s">
        <v>59</v>
      </c>
      <c r="D865" s="6">
        <v>242055.0599999984</v>
      </c>
      <c r="E865" s="7">
        <f>D865+$Y$10</f>
        <v>235800.0599999984</v>
      </c>
      <c r="F865" s="8">
        <v>170</v>
      </c>
      <c r="G865" s="8">
        <v>0</v>
      </c>
      <c r="H865" s="8">
        <v>85</v>
      </c>
      <c r="I865" s="8">
        <v>85</v>
      </c>
      <c r="J865" s="8">
        <v>-41888.720505908481</v>
      </c>
      <c r="K865" s="8">
        <v>19236.572496104302</v>
      </c>
      <c r="L865" s="8">
        <v>-41803.720505908481</v>
      </c>
      <c r="M865" s="8">
        <v>19383.79681474766</v>
      </c>
      <c r="N865" s="8">
        <v>-299.99999999999949</v>
      </c>
      <c r="O865" s="8">
        <v>-299.99999999999949</v>
      </c>
      <c r="P865" s="8">
        <f>D865-F865/2</f>
        <v>241970.0599999984</v>
      </c>
      <c r="Q865" s="8">
        <f>D865+F865/2</f>
        <v>242140.0599999984</v>
      </c>
      <c r="R865" s="9">
        <f>J865*$AB$7+K865*$AC$7</f>
        <v>-36973.843147459898</v>
      </c>
      <c r="S865" s="9">
        <f>K865*$AB$7-J865*$AC$7+$Z$8</f>
        <v>27525.361939982318</v>
      </c>
      <c r="T865" s="9">
        <f>L865*$AB$7+M865*$AC$7</f>
        <v>-36860.090944378891</v>
      </c>
      <c r="U865" s="9">
        <f>M865*$AB$7-L865*$AC$7+$Z$8</f>
        <v>27651.696560313478</v>
      </c>
      <c r="V865" s="9">
        <f>N865+$Z$7</f>
        <v>-311.99999999999949</v>
      </c>
      <c r="W865" s="9">
        <f>O865+$Z$7</f>
        <v>-311.99999999999949</v>
      </c>
    </row>
    <row r="866" spans="1:23" x14ac:dyDescent="0.25">
      <c r="A866" t="s">
        <v>37</v>
      </c>
      <c r="B866" t="s">
        <v>909</v>
      </c>
      <c r="C866" t="s">
        <v>55</v>
      </c>
      <c r="D866" s="6">
        <v>242265.0599999984</v>
      </c>
      <c r="E866" s="7">
        <f>D866+$Y$10</f>
        <v>236010.0599999984</v>
      </c>
      <c r="F866" s="8">
        <v>230</v>
      </c>
      <c r="G866" s="8">
        <v>0</v>
      </c>
      <c r="H866" s="8">
        <v>115</v>
      </c>
      <c r="I866" s="8">
        <v>115</v>
      </c>
      <c r="J866" s="8">
        <v>-41798.720505908481</v>
      </c>
      <c r="K866" s="8">
        <v>19392.457068785501</v>
      </c>
      <c r="L866" s="8">
        <v>-41683.720505908481</v>
      </c>
      <c r="M866" s="8">
        <v>19591.642911655919</v>
      </c>
      <c r="N866" s="8">
        <v>-299.99999999999949</v>
      </c>
      <c r="O866" s="8">
        <v>-299.99999999999949</v>
      </c>
      <c r="P866" s="8">
        <f>D866-F866/2</f>
        <v>242150.0599999984</v>
      </c>
      <c r="Q866" s="8">
        <f>D866+F866/2</f>
        <v>242380.0599999984</v>
      </c>
      <c r="R866" s="9">
        <f>J866*$AB$7+K866*$AC$7</f>
        <v>-36853.399638315306</v>
      </c>
      <c r="S866" s="9">
        <f>K866*$AB$7-J866*$AC$7+$Z$8</f>
        <v>27659.128008568248</v>
      </c>
      <c r="T866" s="9">
        <f>L866*$AB$7+M866*$AC$7</f>
        <v>-36699.499598852766</v>
      </c>
      <c r="U866" s="9">
        <f>M866*$AB$7-L866*$AC$7+$Z$8</f>
        <v>27830.051318428046</v>
      </c>
      <c r="V866" s="9">
        <f>N866+$Z$7</f>
        <v>-311.99999999999949</v>
      </c>
      <c r="W866" s="9">
        <f>O866+$Z$7</f>
        <v>-311.99999999999949</v>
      </c>
    </row>
    <row r="867" spans="1:23" x14ac:dyDescent="0.25">
      <c r="A867" t="s">
        <v>37</v>
      </c>
      <c r="B867" t="s">
        <v>910</v>
      </c>
      <c r="C867" t="s">
        <v>60</v>
      </c>
      <c r="D867" s="6">
        <v>242495.0599999984</v>
      </c>
      <c r="E867" s="7">
        <f>D867+$Y$10</f>
        <v>236240.0599999984</v>
      </c>
      <c r="F867" s="8">
        <v>210</v>
      </c>
      <c r="G867" s="8">
        <v>0</v>
      </c>
      <c r="H867" s="8">
        <v>105</v>
      </c>
      <c r="I867" s="8">
        <v>105</v>
      </c>
      <c r="J867" s="8">
        <v>-41678.720505908481</v>
      </c>
      <c r="K867" s="8">
        <v>19600.303165693771</v>
      </c>
      <c r="L867" s="8">
        <v>-41573.720505908481</v>
      </c>
      <c r="M867" s="8">
        <v>19782.1685004885</v>
      </c>
      <c r="N867" s="8">
        <v>-299.99999999999949</v>
      </c>
      <c r="O867" s="8">
        <v>-299.99999999999949</v>
      </c>
      <c r="P867" s="8">
        <f>D867-F867/2</f>
        <v>242390.0599999984</v>
      </c>
      <c r="Q867" s="8">
        <f>D867+F867/2</f>
        <v>242600.0599999984</v>
      </c>
      <c r="R867" s="9">
        <f>J867*$AB$7+K867*$AC$7</f>
        <v>-36692.808292789181</v>
      </c>
      <c r="S867" s="9">
        <f>K867*$AB$7-J867*$AC$7+$Z$8</f>
        <v>27837.482766682828</v>
      </c>
      <c r="T867" s="9">
        <f>L867*$AB$7+M867*$AC$7</f>
        <v>-36552.290865453811</v>
      </c>
      <c r="U867" s="9">
        <f>M867*$AB$7-L867*$AC$7+$Z$8</f>
        <v>27993.543180033077</v>
      </c>
      <c r="V867" s="9">
        <f>N867+$Z$7</f>
        <v>-311.99999999999949</v>
      </c>
      <c r="W867" s="9">
        <f>O867+$Z$7</f>
        <v>-311.99999999999949</v>
      </c>
    </row>
    <row r="868" spans="1:23" x14ac:dyDescent="0.25">
      <c r="A868" t="s">
        <v>41</v>
      </c>
      <c r="B868" t="s">
        <v>911</v>
      </c>
      <c r="C868" t="s">
        <v>46</v>
      </c>
      <c r="D868" s="6">
        <v>242635.0599999984</v>
      </c>
      <c r="E868" s="7">
        <f>D868+$Y$10</f>
        <v>236380.0599999984</v>
      </c>
      <c r="F868" s="8">
        <v>25</v>
      </c>
      <c r="G868" s="8">
        <v>0</v>
      </c>
      <c r="H868" s="8">
        <v>12.5</v>
      </c>
      <c r="I868" s="8">
        <v>12.5</v>
      </c>
      <c r="J868" s="8">
        <v>-41562.470505908481</v>
      </c>
      <c r="K868" s="8">
        <v>19801.654072073648</v>
      </c>
      <c r="L868" s="8">
        <v>-41549.970505908481</v>
      </c>
      <c r="M868" s="8">
        <v>19823.304707168259</v>
      </c>
      <c r="N868" s="8">
        <v>-299.99999999999949</v>
      </c>
      <c r="O868" s="8">
        <v>-299.99999999999949</v>
      </c>
      <c r="P868" s="8">
        <f>D868-F868/2</f>
        <v>242622.5599999984</v>
      </c>
      <c r="Q868" s="8">
        <f>D868+F868/2</f>
        <v>242647.5599999984</v>
      </c>
      <c r="R868" s="9">
        <f>J868*$AB$7+K868*$AC$7</f>
        <v>-36537.235426810745</v>
      </c>
      <c r="S868" s="9">
        <f>K868*$AB$7-J868*$AC$7+$Z$8</f>
        <v>28010.26393860632</v>
      </c>
      <c r="T868" s="9">
        <f>L868*$AB$7+M868*$AC$7</f>
        <v>-36520.507161651767</v>
      </c>
      <c r="U868" s="9">
        <f>M868*$AB$7-L868*$AC$7+$Z$8</f>
        <v>28028.842559243254</v>
      </c>
      <c r="V868" s="9">
        <f>N868+$Z$7</f>
        <v>-311.99999999999949</v>
      </c>
      <c r="W868" s="9">
        <f>O868+$Z$7</f>
        <v>-311.99999999999949</v>
      </c>
    </row>
    <row r="869" spans="1:23" x14ac:dyDescent="0.25">
      <c r="A869" t="s">
        <v>37</v>
      </c>
      <c r="B869" t="s">
        <v>912</v>
      </c>
      <c r="C869" t="s">
        <v>47</v>
      </c>
      <c r="D869" s="6">
        <v>242700.0599999984</v>
      </c>
      <c r="E869" s="7">
        <f>D869+$Y$10</f>
        <v>236445.0599999984</v>
      </c>
      <c r="F869" s="8">
        <v>105</v>
      </c>
      <c r="G869" s="8">
        <v>0</v>
      </c>
      <c r="H869" s="8">
        <v>52.500000000000007</v>
      </c>
      <c r="I869" s="8">
        <v>52.500000000000007</v>
      </c>
      <c r="J869" s="8">
        <v>-41549.970505908481</v>
      </c>
      <c r="K869" s="8">
        <v>19823.304707168259</v>
      </c>
      <c r="L869" s="8">
        <v>-41497.470505908481</v>
      </c>
      <c r="M869" s="8">
        <v>19914.23737456563</v>
      </c>
      <c r="N869" s="8">
        <v>-299.99999999999949</v>
      </c>
      <c r="O869" s="8">
        <v>-299.99999999999949</v>
      </c>
      <c r="P869" s="8">
        <f>D869-F869/2</f>
        <v>242647.5599999984</v>
      </c>
      <c r="Q869" s="8">
        <f>D869+F869/2</f>
        <v>242752.5599999984</v>
      </c>
      <c r="R869" s="9">
        <f>J869*$AB$7+K869*$AC$7</f>
        <v>-36520.507161651767</v>
      </c>
      <c r="S869" s="9">
        <f>K869*$AB$7-J869*$AC$7+$Z$8</f>
        <v>28028.842559243254</v>
      </c>
      <c r="T869" s="9">
        <f>L869*$AB$7+M869*$AC$7</f>
        <v>-36450.248447984093</v>
      </c>
      <c r="U869" s="9">
        <f>M869*$AB$7-L869*$AC$7+$Z$8</f>
        <v>28106.872765918386</v>
      </c>
      <c r="V869" s="9">
        <f>N869+$Z$7</f>
        <v>-311.99999999999949</v>
      </c>
      <c r="W869" s="9">
        <f>O869+$Z$7</f>
        <v>-311.99999999999949</v>
      </c>
    </row>
    <row r="870" spans="1:23" x14ac:dyDescent="0.25">
      <c r="A870" t="s">
        <v>37</v>
      </c>
      <c r="B870" t="s">
        <v>913</v>
      </c>
      <c r="C870" t="s">
        <v>60</v>
      </c>
      <c r="D870" s="6">
        <v>242875.0599999984</v>
      </c>
      <c r="E870" s="7">
        <f>D870+$Y$10</f>
        <v>236620.0599999984</v>
      </c>
      <c r="F870" s="8">
        <v>210</v>
      </c>
      <c r="G870" s="8">
        <v>0</v>
      </c>
      <c r="H870" s="8">
        <v>105</v>
      </c>
      <c r="I870" s="8">
        <v>105</v>
      </c>
      <c r="J870" s="8">
        <v>-41488.720505908481</v>
      </c>
      <c r="K870" s="8">
        <v>19929.392819131859</v>
      </c>
      <c r="L870" s="8">
        <v>-41383.720505908481</v>
      </c>
      <c r="M870" s="8">
        <v>20111.258153926588</v>
      </c>
      <c r="N870" s="8">
        <v>-299.99999999999949</v>
      </c>
      <c r="O870" s="8">
        <v>-299.99999999999949</v>
      </c>
      <c r="P870" s="8">
        <f>D870-F870/2</f>
        <v>242770.0599999984</v>
      </c>
      <c r="Q870" s="8">
        <f>D870+F870/2</f>
        <v>242980.0599999984</v>
      </c>
      <c r="R870" s="9">
        <f>J870*$AB$7+K870*$AC$7</f>
        <v>-36438.538662372805</v>
      </c>
      <c r="S870" s="9">
        <f>K870*$AB$7-J870*$AC$7+$Z$8</f>
        <v>28119.877800364244</v>
      </c>
      <c r="T870" s="9">
        <f>L870*$AB$7+M870*$AC$7</f>
        <v>-36298.02123503745</v>
      </c>
      <c r="U870" s="9">
        <f>M870*$AB$7-L870*$AC$7+$Z$8</f>
        <v>28275.938213714489</v>
      </c>
      <c r="V870" s="9">
        <f>N870+$Z$7</f>
        <v>-311.99999999999949</v>
      </c>
      <c r="W870" s="9">
        <f>O870+$Z$7</f>
        <v>-311.99999999999949</v>
      </c>
    </row>
    <row r="871" spans="1:23" x14ac:dyDescent="0.25">
      <c r="A871" t="s">
        <v>24</v>
      </c>
      <c r="B871" t="s">
        <v>914</v>
      </c>
      <c r="C871" t="s">
        <v>27</v>
      </c>
      <c r="D871" s="6">
        <v>243080.0599999984</v>
      </c>
      <c r="E871" s="7">
        <f>D871+$Y$10</f>
        <v>236825.0599999984</v>
      </c>
      <c r="F871" s="8">
        <v>0</v>
      </c>
      <c r="G871" s="8">
        <v>0</v>
      </c>
      <c r="H871" s="8">
        <v>0</v>
      </c>
      <c r="I871" s="8">
        <v>0</v>
      </c>
      <c r="J871" s="8">
        <v>-41333.720505908481</v>
      </c>
      <c r="K871" s="8">
        <v>20197.86069430504</v>
      </c>
      <c r="L871" s="8">
        <v>-41333.720505908481</v>
      </c>
      <c r="M871" s="8">
        <v>20197.86069430504</v>
      </c>
      <c r="N871" s="8">
        <v>-299.99999999999949</v>
      </c>
      <c r="O871" s="8">
        <v>-299.99999999999949</v>
      </c>
      <c r="P871" s="8">
        <f>D871-F871/2</f>
        <v>243080.0599999984</v>
      </c>
      <c r="Q871" s="8">
        <f>D871+F871/2</f>
        <v>243080.0599999984</v>
      </c>
      <c r="R871" s="9">
        <f>J871*$AB$7+K871*$AC$7</f>
        <v>-36231.108174401561</v>
      </c>
      <c r="S871" s="9">
        <f>K871*$AB$7-J871*$AC$7+$Z$8</f>
        <v>28350.252696262236</v>
      </c>
      <c r="T871" s="9">
        <f>L871*$AB$7+M871*$AC$7</f>
        <v>-36231.108174401561</v>
      </c>
      <c r="U871" s="9">
        <f>M871*$AB$7-L871*$AC$7+$Z$8</f>
        <v>28350.252696262236</v>
      </c>
      <c r="V871" s="9">
        <f>N871+$Z$7</f>
        <v>-311.99999999999949</v>
      </c>
      <c r="W871" s="9">
        <f>O871+$Z$7</f>
        <v>-311.99999999999949</v>
      </c>
    </row>
    <row r="872" spans="1:23" x14ac:dyDescent="0.25">
      <c r="A872" t="s">
        <v>1667</v>
      </c>
      <c r="B872" t="s">
        <v>1689</v>
      </c>
      <c r="C872" t="s">
        <v>1671</v>
      </c>
      <c r="D872" s="6">
        <v>244370.0599999984</v>
      </c>
      <c r="E872" s="7">
        <f>D872+$Y$10</f>
        <v>238115.0599999984</v>
      </c>
      <c r="F872" s="8">
        <v>1908</v>
      </c>
      <c r="G872" s="8">
        <v>0</v>
      </c>
      <c r="H872" s="8">
        <v>954</v>
      </c>
      <c r="I872" s="8">
        <v>954</v>
      </c>
      <c r="J872" s="8">
        <v>-41165.720505908481</v>
      </c>
      <c r="K872" s="8">
        <v>20488.84522997661</v>
      </c>
      <c r="L872" s="8">
        <v>-40211.720505908503</v>
      </c>
      <c r="M872" s="8">
        <v>22141.221700397331</v>
      </c>
      <c r="N872" s="8">
        <v>-299.99999999999949</v>
      </c>
      <c r="O872" s="8">
        <v>-299.99999999999949</v>
      </c>
      <c r="P872" s="8">
        <f>D872-F872/2</f>
        <v>243416.0599999984</v>
      </c>
      <c r="Q872" s="8">
        <f>D872+F872/2</f>
        <v>245324.0599999984</v>
      </c>
      <c r="R872" s="9">
        <f>J872*$AB$7+K872*$AC$7</f>
        <v>-36006.280290664989</v>
      </c>
      <c r="S872" s="9">
        <f>K872*$AB$7-J872*$AC$7+$Z$8</f>
        <v>28599.949357622641</v>
      </c>
      <c r="T872" s="9">
        <f>L872*$AB$7+M872*$AC$7</f>
        <v>-34729.579093732304</v>
      </c>
      <c r="U872" s="9">
        <f>M872*$AB$7-L872*$AC$7+$Z$8</f>
        <v>30017.869684633522</v>
      </c>
      <c r="V872" s="9">
        <f>N872+$Z$7</f>
        <v>-311.99999999999949</v>
      </c>
      <c r="W872" s="9">
        <f>O872+$Z$7</f>
        <v>-311.99999999999949</v>
      </c>
    </row>
    <row r="873" spans="1:23" x14ac:dyDescent="0.25">
      <c r="A873" t="s">
        <v>50</v>
      </c>
      <c r="B873" t="s">
        <v>915</v>
      </c>
      <c r="C873" t="s">
        <v>64</v>
      </c>
      <c r="D873" s="6">
        <v>245570.06000000241</v>
      </c>
      <c r="E873" s="7">
        <f>D873+$Y$10</f>
        <v>239315.06000000241</v>
      </c>
      <c r="F873" s="8">
        <v>0</v>
      </c>
      <c r="G873" s="8">
        <v>0</v>
      </c>
      <c r="H873" s="8">
        <v>0</v>
      </c>
      <c r="I873" s="8">
        <v>0</v>
      </c>
      <c r="J873" s="8">
        <v>-40088.720505908517</v>
      </c>
      <c r="K873" s="8">
        <v>22354.26394972808</v>
      </c>
      <c r="L873" s="8">
        <v>-40088.720505908517</v>
      </c>
      <c r="M873" s="8">
        <v>22354.26394972808</v>
      </c>
      <c r="N873" s="8">
        <v>-299.9999999999996</v>
      </c>
      <c r="O873" s="8">
        <v>-299.9999999999996</v>
      </c>
      <c r="P873" s="8">
        <f>D873-F873/2</f>
        <v>245570.06000000241</v>
      </c>
      <c r="Q873" s="8">
        <f>D873+F873/2</f>
        <v>245570.06000000241</v>
      </c>
      <c r="R873" s="9">
        <f>J873*$AB$7+K873*$AC$7</f>
        <v>-34564.972964568078</v>
      </c>
      <c r="S873" s="9">
        <f>K873*$AB$7-J873*$AC$7+$Z$8</f>
        <v>30200.683311700748</v>
      </c>
      <c r="T873" s="9">
        <f>L873*$AB$7+M873*$AC$7</f>
        <v>-34564.972964568078</v>
      </c>
      <c r="U873" s="9">
        <f>M873*$AB$7-L873*$AC$7+$Z$8</f>
        <v>30200.683311700748</v>
      </c>
      <c r="V873" s="9">
        <f>N873+$Z$7</f>
        <v>-311.9999999999996</v>
      </c>
      <c r="W873" s="9">
        <f>O873+$Z$7</f>
        <v>-311.9999999999996</v>
      </c>
    </row>
    <row r="874" spans="1:23" x14ac:dyDescent="0.25">
      <c r="A874" t="s">
        <v>24</v>
      </c>
      <c r="B874" t="s">
        <v>916</v>
      </c>
      <c r="C874" t="s">
        <v>33</v>
      </c>
      <c r="D874" s="6">
        <v>246255.0599999984</v>
      </c>
      <c r="E874" s="7">
        <f>D874+$Y$10</f>
        <v>240000.0599999984</v>
      </c>
      <c r="F874" s="8">
        <v>0</v>
      </c>
      <c r="G874" s="8">
        <v>0</v>
      </c>
      <c r="H874" s="8">
        <v>0</v>
      </c>
      <c r="I874" s="8">
        <v>0</v>
      </c>
      <c r="J874" s="8">
        <v>-39746.220505908503</v>
      </c>
      <c r="K874" s="8">
        <v>22947.491351320641</v>
      </c>
      <c r="L874" s="8">
        <v>-39746.220505908503</v>
      </c>
      <c r="M874" s="8">
        <v>22947.491351320641</v>
      </c>
      <c r="N874" s="8">
        <v>-299.99999999999949</v>
      </c>
      <c r="O874" s="8">
        <v>-299.99999999999949</v>
      </c>
      <c r="P874" s="8">
        <f>D874-F874/2</f>
        <v>246255.0599999984</v>
      </c>
      <c r="Q874" s="8">
        <f>D874+F874/2</f>
        <v>246255.0599999984</v>
      </c>
      <c r="R874" s="9">
        <f>J874*$AB$7+K874*$AC$7</f>
        <v>-34106.618499212207</v>
      </c>
      <c r="S874" s="9">
        <f>K874*$AB$7-J874*$AC$7+$Z$8</f>
        <v>30709.737517152978</v>
      </c>
      <c r="T874" s="9">
        <f>L874*$AB$7+M874*$AC$7</f>
        <v>-34106.618499212207</v>
      </c>
      <c r="U874" s="9">
        <f>M874*$AB$7-L874*$AC$7+$Z$8</f>
        <v>30709.737517152978</v>
      </c>
      <c r="V874" s="9">
        <f>N874+$Z$7</f>
        <v>-311.99999999999949</v>
      </c>
      <c r="W874" s="9">
        <f>O874+$Z$7</f>
        <v>-311.99999999999949</v>
      </c>
    </row>
    <row r="875" spans="1:23" x14ac:dyDescent="0.25">
      <c r="A875" t="s">
        <v>1667</v>
      </c>
      <c r="B875" t="s">
        <v>1690</v>
      </c>
      <c r="C875" t="s">
        <v>1671</v>
      </c>
      <c r="D875" s="6">
        <v>246770.0599999984</v>
      </c>
      <c r="E875" s="7">
        <f>D875+$Y$10</f>
        <v>240515.0599999984</v>
      </c>
      <c r="F875" s="8">
        <v>1908</v>
      </c>
      <c r="G875" s="8">
        <v>0</v>
      </c>
      <c r="H875" s="8">
        <v>954</v>
      </c>
      <c r="I875" s="8">
        <v>954</v>
      </c>
      <c r="J875" s="8">
        <v>-39965.720505908503</v>
      </c>
      <c r="K875" s="8">
        <v>22567.30619905928</v>
      </c>
      <c r="L875" s="8">
        <v>-39011.72050590851</v>
      </c>
      <c r="M875" s="8">
        <v>24219.682669479989</v>
      </c>
      <c r="N875" s="8">
        <v>-299.99999999999949</v>
      </c>
      <c r="O875" s="8">
        <v>-299.99999999999949</v>
      </c>
      <c r="P875" s="8">
        <f>D875-F875/2</f>
        <v>245816.0599999984</v>
      </c>
      <c r="Q875" s="8">
        <f>D875+F875/2</f>
        <v>247724.0599999984</v>
      </c>
      <c r="R875" s="9">
        <f>J875*$AB$7+K875*$AC$7</f>
        <v>-34400.366835403744</v>
      </c>
      <c r="S875" s="9">
        <f>K875*$AB$7-J875*$AC$7+$Z$8</f>
        <v>30383.496938768407</v>
      </c>
      <c r="T875" s="9">
        <f>L875*$AB$7+M875*$AC$7</f>
        <v>-33123.665638471044</v>
      </c>
      <c r="U875" s="9">
        <f>M875*$AB$7-L875*$AC$7+$Z$8</f>
        <v>31801.417265779281</v>
      </c>
      <c r="V875" s="9">
        <f>N875+$Z$7</f>
        <v>-311.99999999999949</v>
      </c>
      <c r="W875" s="9">
        <f>O875+$Z$7</f>
        <v>-311.99999999999949</v>
      </c>
    </row>
    <row r="876" spans="1:23" x14ac:dyDescent="0.25">
      <c r="A876" t="s">
        <v>37</v>
      </c>
      <c r="B876" t="s">
        <v>917</v>
      </c>
      <c r="C876" t="s">
        <v>49</v>
      </c>
      <c r="D876" s="6">
        <v>248145.0599999984</v>
      </c>
      <c r="E876" s="7">
        <f>D876+$Y$10</f>
        <v>241890.0599999984</v>
      </c>
      <c r="F876" s="8">
        <v>170</v>
      </c>
      <c r="G876" s="8">
        <v>0</v>
      </c>
      <c r="H876" s="8">
        <v>85</v>
      </c>
      <c r="I876" s="8">
        <v>85</v>
      </c>
      <c r="J876" s="8">
        <v>-38843.72050590851</v>
      </c>
      <c r="K876" s="8">
        <v>24510.667205151571</v>
      </c>
      <c r="L876" s="8">
        <v>-38758.72050590851</v>
      </c>
      <c r="M876" s="8">
        <v>24657.891523794919</v>
      </c>
      <c r="N876" s="8">
        <v>-299.99999999999949</v>
      </c>
      <c r="O876" s="8">
        <v>-299.99999999999949</v>
      </c>
      <c r="P876" s="8">
        <f>D876-F876/2</f>
        <v>248060.0599999984</v>
      </c>
      <c r="Q876" s="8">
        <f>D876+F876/2</f>
        <v>248230.0599999984</v>
      </c>
      <c r="R876" s="9">
        <f>J876*$AB$7+K876*$AC$7</f>
        <v>-32898.837754734472</v>
      </c>
      <c r="S876" s="9">
        <f>K876*$AB$7-J876*$AC$7+$Z$8</f>
        <v>32051.11392713969</v>
      </c>
      <c r="T876" s="9">
        <f>L876*$AB$7+M876*$AC$7</f>
        <v>-32785.085551653465</v>
      </c>
      <c r="U876" s="9">
        <f>M876*$AB$7-L876*$AC$7+$Z$8</f>
        <v>32177.448547470842</v>
      </c>
      <c r="V876" s="9">
        <f>N876+$Z$7</f>
        <v>-311.99999999999949</v>
      </c>
      <c r="W876" s="9">
        <f>O876+$Z$7</f>
        <v>-311.99999999999949</v>
      </c>
    </row>
    <row r="877" spans="1:23" x14ac:dyDescent="0.25">
      <c r="A877" t="s">
        <v>41</v>
      </c>
      <c r="B877" t="s">
        <v>1159</v>
      </c>
      <c r="C877" t="s">
        <v>46</v>
      </c>
      <c r="D877" s="6">
        <v>248265.0599999984</v>
      </c>
      <c r="E877" s="7">
        <f>D877+$Y$10</f>
        <v>242010.0599999984</v>
      </c>
      <c r="F877" s="8">
        <v>25</v>
      </c>
      <c r="G877" s="8">
        <v>0</v>
      </c>
      <c r="H877" s="8">
        <v>12.5</v>
      </c>
      <c r="I877" s="8">
        <v>12.5</v>
      </c>
      <c r="J877" s="8">
        <v>-38747.47050590851</v>
      </c>
      <c r="K877" s="8">
        <v>24677.37709538007</v>
      </c>
      <c r="L877" s="8">
        <v>-38734.97050590851</v>
      </c>
      <c r="M877" s="8">
        <v>24699.027730474689</v>
      </c>
      <c r="N877" s="8">
        <v>-299.99999999999949</v>
      </c>
      <c r="O877" s="8">
        <v>-299.99999999999949</v>
      </c>
      <c r="P877" s="8">
        <f>D877-F877/2</f>
        <v>248252.5599999984</v>
      </c>
      <c r="Q877" s="8">
        <f>D877+F877/2</f>
        <v>248277.5599999984</v>
      </c>
      <c r="R877" s="9">
        <f>J877*$AB$7+K877*$AC$7</f>
        <v>-32770.030113010391</v>
      </c>
      <c r="S877" s="9">
        <f>K877*$AB$7-J877*$AC$7+$Z$8</f>
        <v>32194.169306044088</v>
      </c>
      <c r="T877" s="9">
        <f>L877*$AB$7+M877*$AC$7</f>
        <v>-32753.301847851417</v>
      </c>
      <c r="U877" s="9">
        <f>M877*$AB$7-L877*$AC$7+$Z$8</f>
        <v>32212.74792668103</v>
      </c>
      <c r="V877" s="9">
        <f>N877+$Z$7</f>
        <v>-311.99999999999949</v>
      </c>
      <c r="W877" s="9">
        <f>O877+$Z$7</f>
        <v>-311.99999999999949</v>
      </c>
    </row>
    <row r="878" spans="1:23" x14ac:dyDescent="0.25">
      <c r="A878" t="s">
        <v>37</v>
      </c>
      <c r="B878" t="s">
        <v>1160</v>
      </c>
      <c r="C878" t="s">
        <v>47</v>
      </c>
      <c r="D878" s="6">
        <v>248330.0599999984</v>
      </c>
      <c r="E878" s="7">
        <f>D878+$Y$10</f>
        <v>242075.0599999984</v>
      </c>
      <c r="F878" s="8">
        <v>105</v>
      </c>
      <c r="G878" s="8">
        <v>0</v>
      </c>
      <c r="H878" s="8">
        <v>52.500000000000007</v>
      </c>
      <c r="I878" s="8">
        <v>52.500000000000007</v>
      </c>
      <c r="J878" s="8">
        <v>-38734.97050590851</v>
      </c>
      <c r="K878" s="8">
        <v>24699.027730474689</v>
      </c>
      <c r="L878" s="8">
        <v>-38682.47050590851</v>
      </c>
      <c r="M878" s="8">
        <v>24789.960397872052</v>
      </c>
      <c r="N878" s="8">
        <v>-299.99999999999949</v>
      </c>
      <c r="O878" s="8">
        <v>-299.99999999999949</v>
      </c>
      <c r="P878" s="8">
        <f>D878-F878/2</f>
        <v>248277.5599999984</v>
      </c>
      <c r="Q878" s="8">
        <f>D878+F878/2</f>
        <v>248382.5599999984</v>
      </c>
      <c r="R878" s="9">
        <f>J878*$AB$7+K878*$AC$7</f>
        <v>-32753.301847851417</v>
      </c>
      <c r="S878" s="9">
        <f>K878*$AB$7-J878*$AC$7+$Z$8</f>
        <v>32212.74792668103</v>
      </c>
      <c r="T878" s="9">
        <f>L878*$AB$7+M878*$AC$7</f>
        <v>-32683.043134183739</v>
      </c>
      <c r="U878" s="9">
        <f>M878*$AB$7-L878*$AC$7+$Z$8</f>
        <v>32290.778133356151</v>
      </c>
      <c r="V878" s="9">
        <f>N878+$Z$7</f>
        <v>-311.99999999999949</v>
      </c>
      <c r="W878" s="9">
        <f>O878+$Z$7</f>
        <v>-311.99999999999949</v>
      </c>
    </row>
    <row r="879" spans="1:23" x14ac:dyDescent="0.25">
      <c r="A879" t="s">
        <v>37</v>
      </c>
      <c r="B879" t="s">
        <v>918</v>
      </c>
      <c r="C879" t="s">
        <v>45</v>
      </c>
      <c r="D879" s="6">
        <v>248505.0599999984</v>
      </c>
      <c r="E879" s="7">
        <f>D879+$Y$10</f>
        <v>242250.0599999984</v>
      </c>
      <c r="F879" s="8">
        <v>210</v>
      </c>
      <c r="G879" s="8">
        <v>0</v>
      </c>
      <c r="H879" s="8">
        <v>105</v>
      </c>
      <c r="I879" s="8">
        <v>105</v>
      </c>
      <c r="J879" s="8">
        <v>-38673.72050590851</v>
      </c>
      <c r="K879" s="8">
        <v>24805.115842438281</v>
      </c>
      <c r="L879" s="8">
        <v>-38568.72050590851</v>
      </c>
      <c r="M879" s="8">
        <v>24986.98117723301</v>
      </c>
      <c r="N879" s="8">
        <v>-299.99999999999949</v>
      </c>
      <c r="O879" s="8">
        <v>-299.99999999999949</v>
      </c>
      <c r="P879" s="8">
        <f>D879-F879/2</f>
        <v>248400.0599999984</v>
      </c>
      <c r="Q879" s="8">
        <f>D879+F879/2</f>
        <v>248610.0599999984</v>
      </c>
      <c r="R879" s="9">
        <f>J879*$AB$7+K879*$AC$7</f>
        <v>-32671.333348572462</v>
      </c>
      <c r="S879" s="9">
        <f>K879*$AB$7-J879*$AC$7+$Z$8</f>
        <v>32303.783167802008</v>
      </c>
      <c r="T879" s="9">
        <f>L879*$AB$7+M879*$AC$7</f>
        <v>-32530.815921237103</v>
      </c>
      <c r="U879" s="9">
        <f>M879*$AB$7-L879*$AC$7+$Z$8</f>
        <v>32459.843581152258</v>
      </c>
      <c r="V879" s="9">
        <f>N879+$Z$7</f>
        <v>-311.99999999999949</v>
      </c>
      <c r="W879" s="9">
        <f>O879+$Z$7</f>
        <v>-311.99999999999949</v>
      </c>
    </row>
    <row r="880" spans="1:23" x14ac:dyDescent="0.25">
      <c r="A880" t="s">
        <v>24</v>
      </c>
      <c r="B880" t="s">
        <v>919</v>
      </c>
      <c r="C880" t="s">
        <v>44</v>
      </c>
      <c r="D880" s="6">
        <v>249430.05999999831</v>
      </c>
      <c r="E880" s="7">
        <f>D880+$Y$10</f>
        <v>243175.05999999831</v>
      </c>
      <c r="F880" s="8">
        <v>0</v>
      </c>
      <c r="G880" s="8">
        <v>0</v>
      </c>
      <c r="H880" s="8">
        <v>0</v>
      </c>
      <c r="I880" s="8">
        <v>0</v>
      </c>
      <c r="J880" s="8">
        <v>-38158.720505908517</v>
      </c>
      <c r="K880" s="8">
        <v>25697.12200833626</v>
      </c>
      <c r="L880" s="8">
        <v>-38158.720505908517</v>
      </c>
      <c r="M880" s="8">
        <v>25697.12200833626</v>
      </c>
      <c r="N880" s="8">
        <v>-299.99999999999949</v>
      </c>
      <c r="O880" s="8">
        <v>-299.99999999999949</v>
      </c>
      <c r="P880" s="8">
        <f>D880-F880/2</f>
        <v>249430.05999999831</v>
      </c>
      <c r="Q880" s="8">
        <f>D880+F880/2</f>
        <v>249430.05999999831</v>
      </c>
      <c r="R880" s="9">
        <f>J880*$AB$7+K880*$AC$7</f>
        <v>-31982.128824022842</v>
      </c>
      <c r="S880" s="9">
        <f>K880*$AB$7-J880*$AC$7+$Z$8</f>
        <v>33069.222338043728</v>
      </c>
      <c r="T880" s="9">
        <f>L880*$AB$7+M880*$AC$7</f>
        <v>-31982.128824022842</v>
      </c>
      <c r="U880" s="9">
        <f>M880*$AB$7-L880*$AC$7+$Z$8</f>
        <v>33069.222338043728</v>
      </c>
      <c r="V880" s="9">
        <f>N880+$Z$7</f>
        <v>-311.99999999999949</v>
      </c>
      <c r="W880" s="9">
        <f>O880+$Z$7</f>
        <v>-311.99999999999949</v>
      </c>
    </row>
    <row r="881" spans="1:23" x14ac:dyDescent="0.25">
      <c r="A881" t="s">
        <v>37</v>
      </c>
      <c r="B881" t="s">
        <v>920</v>
      </c>
      <c r="C881" t="s">
        <v>45</v>
      </c>
      <c r="D881" s="6">
        <v>249635.05999999831</v>
      </c>
      <c r="E881" s="7">
        <f>D881+$Y$10</f>
        <v>243380.05999999831</v>
      </c>
      <c r="F881" s="8">
        <v>210</v>
      </c>
      <c r="G881" s="8">
        <v>0</v>
      </c>
      <c r="H881" s="8">
        <v>105</v>
      </c>
      <c r="I881" s="8">
        <v>105</v>
      </c>
      <c r="J881" s="8">
        <v>-38108.720505908517</v>
      </c>
      <c r="K881" s="8">
        <v>25783.724548714701</v>
      </c>
      <c r="L881" s="8">
        <v>-38003.720505908517</v>
      </c>
      <c r="M881" s="8">
        <v>25965.58988350943</v>
      </c>
      <c r="N881" s="8">
        <v>-299.99999999999949</v>
      </c>
      <c r="O881" s="8">
        <v>-299.99999999999949</v>
      </c>
      <c r="P881" s="8">
        <f>D881-F881/2</f>
        <v>249530.05999999831</v>
      </c>
      <c r="Q881" s="8">
        <f>D881+F881/2</f>
        <v>249740.05999999831</v>
      </c>
      <c r="R881" s="9">
        <f>J881*$AB$7+K881*$AC$7</f>
        <v>-31915.215763386957</v>
      </c>
      <c r="S881" s="9">
        <f>K881*$AB$7-J881*$AC$7+$Z$8</f>
        <v>33143.536820591471</v>
      </c>
      <c r="T881" s="9">
        <f>L881*$AB$7+M881*$AC$7</f>
        <v>-31774.698336051595</v>
      </c>
      <c r="U881" s="9">
        <f>M881*$AB$7-L881*$AC$7+$Z$8</f>
        <v>33299.59723394172</v>
      </c>
      <c r="V881" s="9">
        <f>N881+$Z$7</f>
        <v>-311.99999999999949</v>
      </c>
      <c r="W881" s="9">
        <f>O881+$Z$7</f>
        <v>-311.99999999999949</v>
      </c>
    </row>
    <row r="882" spans="1:23" x14ac:dyDescent="0.25">
      <c r="A882" t="s">
        <v>41</v>
      </c>
      <c r="B882" t="s">
        <v>921</v>
      </c>
      <c r="C882" t="s">
        <v>46</v>
      </c>
      <c r="D882" s="6">
        <v>249775.05999999831</v>
      </c>
      <c r="E882" s="7">
        <f>D882+$Y$10</f>
        <v>243520.05999999831</v>
      </c>
      <c r="F882" s="8">
        <v>25</v>
      </c>
      <c r="G882" s="8">
        <v>0</v>
      </c>
      <c r="H882" s="8">
        <v>12.5</v>
      </c>
      <c r="I882" s="8">
        <v>12.5</v>
      </c>
      <c r="J882" s="8">
        <v>-37992.470505908517</v>
      </c>
      <c r="K882" s="8">
        <v>25985.075455094589</v>
      </c>
      <c r="L882" s="8">
        <v>-37979.970505908517</v>
      </c>
      <c r="M882" s="8">
        <v>26006.7260901892</v>
      </c>
      <c r="N882" s="8">
        <v>-299.99999999999949</v>
      </c>
      <c r="O882" s="8">
        <v>-299.99999999999949</v>
      </c>
      <c r="P882" s="8">
        <f>D882-F882/2</f>
        <v>249762.55999999831</v>
      </c>
      <c r="Q882" s="8">
        <f>D882+F882/2</f>
        <v>249787.55999999831</v>
      </c>
      <c r="R882" s="9">
        <f>J882*$AB$7+K882*$AC$7</f>
        <v>-31759.642897408521</v>
      </c>
      <c r="S882" s="9">
        <f>K882*$AB$7-J882*$AC$7+$Z$8</f>
        <v>33316.317992514967</v>
      </c>
      <c r="T882" s="9">
        <f>L882*$AB$7+M882*$AC$7</f>
        <v>-31742.914632249551</v>
      </c>
      <c r="U882" s="9">
        <f>M882*$AB$7-L882*$AC$7+$Z$8</f>
        <v>33334.896613151905</v>
      </c>
      <c r="V882" s="9">
        <f>N882+$Z$7</f>
        <v>-311.99999999999949</v>
      </c>
      <c r="W882" s="9">
        <f>O882+$Z$7</f>
        <v>-311.99999999999949</v>
      </c>
    </row>
    <row r="883" spans="1:23" x14ac:dyDescent="0.25">
      <c r="A883" t="s">
        <v>37</v>
      </c>
      <c r="B883" t="s">
        <v>922</v>
      </c>
      <c r="C883" t="s">
        <v>47</v>
      </c>
      <c r="D883" s="6">
        <v>249840.05999999831</v>
      </c>
      <c r="E883" s="7">
        <f>D883+$Y$10</f>
        <v>243585.05999999831</v>
      </c>
      <c r="F883" s="8">
        <v>105</v>
      </c>
      <c r="G883" s="8">
        <v>0</v>
      </c>
      <c r="H883" s="8">
        <v>52.500000000000007</v>
      </c>
      <c r="I883" s="8">
        <v>52.500000000000007</v>
      </c>
      <c r="J883" s="8">
        <v>-37979.970505908517</v>
      </c>
      <c r="K883" s="8">
        <v>26006.7260901892</v>
      </c>
      <c r="L883" s="8">
        <v>-37927.470505908517</v>
      </c>
      <c r="M883" s="8">
        <v>26097.65875758656</v>
      </c>
      <c r="N883" s="8">
        <v>-299.99999999999949</v>
      </c>
      <c r="O883" s="8">
        <v>-299.99999999999949</v>
      </c>
      <c r="P883" s="8">
        <f>D883-F883/2</f>
        <v>249787.55999999831</v>
      </c>
      <c r="Q883" s="8">
        <f>D883+F883/2</f>
        <v>249892.55999999831</v>
      </c>
      <c r="R883" s="9">
        <f>J883*$AB$7+K883*$AC$7</f>
        <v>-31742.914632249551</v>
      </c>
      <c r="S883" s="9">
        <f>K883*$AB$7-J883*$AC$7+$Z$8</f>
        <v>33334.896613151905</v>
      </c>
      <c r="T883" s="9">
        <f>L883*$AB$7+M883*$AC$7</f>
        <v>-31672.65591858187</v>
      </c>
      <c r="U883" s="9">
        <f>M883*$AB$7-L883*$AC$7+$Z$8</f>
        <v>33412.926819827022</v>
      </c>
      <c r="V883" s="9">
        <f>N883+$Z$7</f>
        <v>-311.99999999999949</v>
      </c>
      <c r="W883" s="9">
        <f>O883+$Z$7</f>
        <v>-311.99999999999949</v>
      </c>
    </row>
    <row r="884" spans="1:23" x14ac:dyDescent="0.25">
      <c r="A884" t="s">
        <v>37</v>
      </c>
      <c r="B884" t="s">
        <v>923</v>
      </c>
      <c r="C884" t="s">
        <v>45</v>
      </c>
      <c r="D884" s="6">
        <v>250015.05999999831</v>
      </c>
      <c r="E884" s="7">
        <f>D884+$Y$10</f>
        <v>243760.05999999831</v>
      </c>
      <c r="F884" s="8">
        <v>210</v>
      </c>
      <c r="G884" s="8">
        <v>0</v>
      </c>
      <c r="H884" s="8">
        <v>105</v>
      </c>
      <c r="I884" s="8">
        <v>105</v>
      </c>
      <c r="J884" s="8">
        <v>-37918.720505908517</v>
      </c>
      <c r="K884" s="8">
        <v>26112.814202152789</v>
      </c>
      <c r="L884" s="8">
        <v>-37813.720505908517</v>
      </c>
      <c r="M884" s="8">
        <v>26294.679536947529</v>
      </c>
      <c r="N884" s="8">
        <v>-299.99999999999949</v>
      </c>
      <c r="O884" s="8">
        <v>-299.99999999999949</v>
      </c>
      <c r="P884" s="8">
        <f>D884-F884/2</f>
        <v>249910.05999999831</v>
      </c>
      <c r="Q884" s="8">
        <f>D884+F884/2</f>
        <v>250120.05999999831</v>
      </c>
      <c r="R884" s="9">
        <f>J884*$AB$7+K884*$AC$7</f>
        <v>-31660.946132970588</v>
      </c>
      <c r="S884" s="9">
        <f>K884*$AB$7-J884*$AC$7+$Z$8</f>
        <v>33425.93185427288</v>
      </c>
      <c r="T884" s="9">
        <f>L884*$AB$7+M884*$AC$7</f>
        <v>-31520.428705635226</v>
      </c>
      <c r="U884" s="9">
        <f>M884*$AB$7-L884*$AC$7+$Z$8</f>
        <v>33581.992267623136</v>
      </c>
      <c r="V884" s="9">
        <f>N884+$Z$7</f>
        <v>-311.99999999999949</v>
      </c>
      <c r="W884" s="9">
        <f>O884+$Z$7</f>
        <v>-311.99999999999949</v>
      </c>
    </row>
    <row r="885" spans="1:23" x14ac:dyDescent="0.25">
      <c r="A885" t="s">
        <v>37</v>
      </c>
      <c r="B885" t="s">
        <v>924</v>
      </c>
      <c r="C885" t="s">
        <v>48</v>
      </c>
      <c r="D885" s="6">
        <v>250245.05999999831</v>
      </c>
      <c r="E885" s="7">
        <f>D885+$Y$10</f>
        <v>243990.05999999831</v>
      </c>
      <c r="F885" s="8">
        <v>230</v>
      </c>
      <c r="G885" s="8">
        <v>0</v>
      </c>
      <c r="H885" s="8">
        <v>115</v>
      </c>
      <c r="I885" s="8">
        <v>115</v>
      </c>
      <c r="J885" s="8">
        <v>-37808.720505908517</v>
      </c>
      <c r="K885" s="8">
        <v>26303.33979098537</v>
      </c>
      <c r="L885" s="8">
        <v>-37693.720505908517</v>
      </c>
      <c r="M885" s="8">
        <v>26502.525633855788</v>
      </c>
      <c r="N885" s="8">
        <v>-299.99999999999949</v>
      </c>
      <c r="O885" s="8">
        <v>-299.99999999999949</v>
      </c>
      <c r="P885" s="8">
        <f>D885-F885/2</f>
        <v>250130.05999999831</v>
      </c>
      <c r="Q885" s="8">
        <f>D885+F885/2</f>
        <v>250360.05999999831</v>
      </c>
      <c r="R885" s="9">
        <f>J885*$AB$7+K885*$AC$7</f>
        <v>-31513.737399571641</v>
      </c>
      <c r="S885" s="9">
        <f>K885*$AB$7-J885*$AC$7+$Z$8</f>
        <v>33589.423715877914</v>
      </c>
      <c r="T885" s="9">
        <f>L885*$AB$7+M885*$AC$7</f>
        <v>-31359.837360109104</v>
      </c>
      <c r="U885" s="9">
        <f>M885*$AB$7-L885*$AC$7+$Z$8</f>
        <v>33760.347025737705</v>
      </c>
      <c r="V885" s="9">
        <f>N885+$Z$7</f>
        <v>-311.99999999999949</v>
      </c>
      <c r="W885" s="9">
        <f>O885+$Z$7</f>
        <v>-311.99999999999949</v>
      </c>
    </row>
    <row r="886" spans="1:23" x14ac:dyDescent="0.25">
      <c r="A886" t="s">
        <v>37</v>
      </c>
      <c r="B886" t="s">
        <v>925</v>
      </c>
      <c r="C886" t="s">
        <v>49</v>
      </c>
      <c r="D886" s="6">
        <v>250455.05999999831</v>
      </c>
      <c r="E886" s="7">
        <f>D886+$Y$10</f>
        <v>244200.05999999831</v>
      </c>
      <c r="F886" s="8">
        <v>170</v>
      </c>
      <c r="G886" s="8">
        <v>0</v>
      </c>
      <c r="H886" s="8">
        <v>85</v>
      </c>
      <c r="I886" s="8">
        <v>85</v>
      </c>
      <c r="J886" s="8">
        <v>-37688.720505908517</v>
      </c>
      <c r="K886" s="8">
        <v>26511.18588789364</v>
      </c>
      <c r="L886" s="8">
        <v>-37603.720505908517</v>
      </c>
      <c r="M886" s="8">
        <v>26658.410206536992</v>
      </c>
      <c r="N886" s="8">
        <v>-299.99999999999949</v>
      </c>
      <c r="O886" s="8">
        <v>-299.99999999999949</v>
      </c>
      <c r="P886" s="8">
        <f>D886-F886/2</f>
        <v>250370.05999999831</v>
      </c>
      <c r="Q886" s="8">
        <f>D886+F886/2</f>
        <v>250540.05999999831</v>
      </c>
      <c r="R886" s="9">
        <f>J886*$AB$7+K886*$AC$7</f>
        <v>-31353.146054045515</v>
      </c>
      <c r="S886" s="9">
        <f>K886*$AB$7-J886*$AC$7+$Z$8</f>
        <v>33767.77847399249</v>
      </c>
      <c r="T886" s="9">
        <f>L886*$AB$7+M886*$AC$7</f>
        <v>-31239.393850964509</v>
      </c>
      <c r="U886" s="9">
        <f>M886*$AB$7-L886*$AC$7+$Z$8</f>
        <v>33894.113094323642</v>
      </c>
      <c r="V886" s="9">
        <f>N886+$Z$7</f>
        <v>-311.99999999999949</v>
      </c>
      <c r="W886" s="9">
        <f>O886+$Z$7</f>
        <v>-311.99999999999949</v>
      </c>
    </row>
    <row r="887" spans="1:23" x14ac:dyDescent="0.25">
      <c r="A887" t="s">
        <v>37</v>
      </c>
      <c r="B887" t="s">
        <v>926</v>
      </c>
      <c r="C887" t="s">
        <v>48</v>
      </c>
      <c r="D887" s="6">
        <v>250665.05999999831</v>
      </c>
      <c r="E887" s="7">
        <f>D887+$Y$10</f>
        <v>244410.05999999831</v>
      </c>
      <c r="F887" s="8">
        <v>230</v>
      </c>
      <c r="G887" s="8">
        <v>0</v>
      </c>
      <c r="H887" s="8">
        <v>115</v>
      </c>
      <c r="I887" s="8">
        <v>115</v>
      </c>
      <c r="J887" s="8">
        <v>-37598.720505908517</v>
      </c>
      <c r="K887" s="8">
        <v>26667.07046057484</v>
      </c>
      <c r="L887" s="8">
        <v>-37483.720505908517</v>
      </c>
      <c r="M887" s="8">
        <v>26866.256303445261</v>
      </c>
      <c r="N887" s="8">
        <v>-299.99999999999949</v>
      </c>
      <c r="O887" s="8">
        <v>-299.99999999999949</v>
      </c>
      <c r="P887" s="8">
        <f>D887-F887/2</f>
        <v>250550.05999999831</v>
      </c>
      <c r="Q887" s="8">
        <f>D887+F887/2</f>
        <v>250780.05999999831</v>
      </c>
      <c r="R887" s="9">
        <f>J887*$AB$7+K887*$AC$7</f>
        <v>-31232.70254490092</v>
      </c>
      <c r="S887" s="9">
        <f>K887*$AB$7-J887*$AC$7+$Z$8</f>
        <v>33901.54454257842</v>
      </c>
      <c r="T887" s="9">
        <f>L887*$AB$7+M887*$AC$7</f>
        <v>-31078.802505438376</v>
      </c>
      <c r="U887" s="9">
        <f>M887*$AB$7-L887*$AC$7+$Z$8</f>
        <v>34072.467852438225</v>
      </c>
      <c r="V887" s="9">
        <f>N887+$Z$7</f>
        <v>-311.99999999999949</v>
      </c>
      <c r="W887" s="9">
        <f>O887+$Z$7</f>
        <v>-311.99999999999949</v>
      </c>
    </row>
    <row r="888" spans="1:23" x14ac:dyDescent="0.25">
      <c r="A888" t="s">
        <v>37</v>
      </c>
      <c r="B888" t="s">
        <v>927</v>
      </c>
      <c r="C888" t="s">
        <v>49</v>
      </c>
      <c r="D888" s="6">
        <v>250875.05999999831</v>
      </c>
      <c r="E888" s="7">
        <f>D888+$Y$10</f>
        <v>244620.05999999831</v>
      </c>
      <c r="F888" s="8">
        <v>170</v>
      </c>
      <c r="G888" s="8">
        <v>0</v>
      </c>
      <c r="H888" s="8">
        <v>85</v>
      </c>
      <c r="I888" s="8">
        <v>85</v>
      </c>
      <c r="J888" s="8">
        <v>-37478.720505908517</v>
      </c>
      <c r="K888" s="8">
        <v>26874.916557483099</v>
      </c>
      <c r="L888" s="8">
        <v>-37393.720505908517</v>
      </c>
      <c r="M888" s="8">
        <v>27022.140876126461</v>
      </c>
      <c r="N888" s="8">
        <v>-299.99999999999949</v>
      </c>
      <c r="O888" s="8">
        <v>-299.99999999999949</v>
      </c>
      <c r="P888" s="8">
        <f>D888-F888/2</f>
        <v>250790.05999999831</v>
      </c>
      <c r="Q888" s="8">
        <f>D888+F888/2</f>
        <v>250960.05999999831</v>
      </c>
      <c r="R888" s="9">
        <f>J888*$AB$7+K888*$AC$7</f>
        <v>-31072.111199374791</v>
      </c>
      <c r="S888" s="9">
        <f>K888*$AB$7-J888*$AC$7+$Z$8</f>
        <v>34079.899300692989</v>
      </c>
      <c r="T888" s="9">
        <f>L888*$AB$7+M888*$AC$7</f>
        <v>-30958.358996293784</v>
      </c>
      <c r="U888" s="9">
        <f>M888*$AB$7-L888*$AC$7+$Z$8</f>
        <v>34206.233921024155</v>
      </c>
      <c r="V888" s="9">
        <f>N888+$Z$7</f>
        <v>-311.99999999999949</v>
      </c>
      <c r="W888" s="9">
        <f>O888+$Z$7</f>
        <v>-311.99999999999949</v>
      </c>
    </row>
    <row r="889" spans="1:23" x14ac:dyDescent="0.25">
      <c r="A889" t="s">
        <v>37</v>
      </c>
      <c r="B889" t="s">
        <v>928</v>
      </c>
      <c r="C889" t="s">
        <v>48</v>
      </c>
      <c r="D889" s="6">
        <v>251085.05999999819</v>
      </c>
      <c r="E889" s="7">
        <f>D889+$Y$10</f>
        <v>244830.05999999819</v>
      </c>
      <c r="F889" s="8">
        <v>230</v>
      </c>
      <c r="G889" s="8">
        <v>0</v>
      </c>
      <c r="H889" s="8">
        <v>115</v>
      </c>
      <c r="I889" s="8">
        <v>115</v>
      </c>
      <c r="J889" s="8">
        <v>-37388.720505908517</v>
      </c>
      <c r="K889" s="8">
        <v>27030.801130164298</v>
      </c>
      <c r="L889" s="8">
        <v>-37273.720505908517</v>
      </c>
      <c r="M889" s="8">
        <v>27229.98697303472</v>
      </c>
      <c r="N889" s="8">
        <v>-299.99999999999949</v>
      </c>
      <c r="O889" s="8">
        <v>-299.99999999999949</v>
      </c>
      <c r="P889" s="8">
        <f>D889-F889/2</f>
        <v>250970.05999999819</v>
      </c>
      <c r="Q889" s="8">
        <f>D889+F889/2</f>
        <v>251200.05999999819</v>
      </c>
      <c r="R889" s="9">
        <f>J889*$AB$7+K889*$AC$7</f>
        <v>-30951.667690230199</v>
      </c>
      <c r="S889" s="9">
        <f>K889*$AB$7-J889*$AC$7+$Z$8</f>
        <v>34213.665369278926</v>
      </c>
      <c r="T889" s="9">
        <f>L889*$AB$7+M889*$AC$7</f>
        <v>-30797.767650767659</v>
      </c>
      <c r="U889" s="9">
        <f>M889*$AB$7-L889*$AC$7+$Z$8</f>
        <v>34384.588679138724</v>
      </c>
      <c r="V889" s="9">
        <f>N889+$Z$7</f>
        <v>-311.99999999999949</v>
      </c>
      <c r="W889" s="9">
        <f>O889+$Z$7</f>
        <v>-311.99999999999949</v>
      </c>
    </row>
    <row r="890" spans="1:23" x14ac:dyDescent="0.25">
      <c r="A890" t="s">
        <v>41</v>
      </c>
      <c r="B890" t="s">
        <v>929</v>
      </c>
      <c r="C890" t="s">
        <v>46</v>
      </c>
      <c r="D890" s="6">
        <v>251235.05999999819</v>
      </c>
      <c r="E890" s="7">
        <f>D890+$Y$10</f>
        <v>244980.05999999819</v>
      </c>
      <c r="F890" s="8">
        <v>25</v>
      </c>
      <c r="G890" s="8">
        <v>0</v>
      </c>
      <c r="H890" s="8">
        <v>12.5</v>
      </c>
      <c r="I890" s="8">
        <v>12.5</v>
      </c>
      <c r="J890" s="8">
        <v>-37262.470505908517</v>
      </c>
      <c r="K890" s="8">
        <v>27249.472544619879</v>
      </c>
      <c r="L890" s="8">
        <v>-37249.970505908517</v>
      </c>
      <c r="M890" s="8">
        <v>27271.12317971449</v>
      </c>
      <c r="N890" s="8">
        <v>-299.99999999999949</v>
      </c>
      <c r="O890" s="8">
        <v>-299.99999999999949</v>
      </c>
      <c r="P890" s="8">
        <f>D890-F890/2</f>
        <v>251222.55999999819</v>
      </c>
      <c r="Q890" s="8">
        <f>D890+F890/2</f>
        <v>251247.55999999819</v>
      </c>
      <c r="R890" s="9">
        <f>J890*$AB$7+K890*$AC$7</f>
        <v>-30782.712212124581</v>
      </c>
      <c r="S890" s="9">
        <f>K890*$AB$7-J890*$AC$7+$Z$8</f>
        <v>34401.309437711971</v>
      </c>
      <c r="T890" s="9">
        <f>L890*$AB$7+M890*$AC$7</f>
        <v>-30765.983946965611</v>
      </c>
      <c r="U890" s="9">
        <f>M890*$AB$7-L890*$AC$7+$Z$8</f>
        <v>34419.888058348908</v>
      </c>
      <c r="V890" s="9">
        <f>N890+$Z$7</f>
        <v>-311.99999999999949</v>
      </c>
      <c r="W890" s="9">
        <f>O890+$Z$7</f>
        <v>-311.99999999999949</v>
      </c>
    </row>
    <row r="891" spans="1:23" x14ac:dyDescent="0.25">
      <c r="A891" t="s">
        <v>37</v>
      </c>
      <c r="B891" t="s">
        <v>930</v>
      </c>
      <c r="C891" t="s">
        <v>47</v>
      </c>
      <c r="D891" s="6">
        <v>251300.05999999831</v>
      </c>
      <c r="E891" s="7">
        <f>D891+$Y$10</f>
        <v>245045.05999999831</v>
      </c>
      <c r="F891" s="8">
        <v>105</v>
      </c>
      <c r="G891" s="8">
        <v>0</v>
      </c>
      <c r="H891" s="8">
        <v>52.500000000000007</v>
      </c>
      <c r="I891" s="8">
        <v>52.500000000000007</v>
      </c>
      <c r="J891" s="8">
        <v>-37249.970505908517</v>
      </c>
      <c r="K891" s="8">
        <v>27271.12317971449</v>
      </c>
      <c r="L891" s="8">
        <v>-37197.470505908517</v>
      </c>
      <c r="M891" s="8">
        <v>27362.055847111849</v>
      </c>
      <c r="N891" s="8">
        <v>-299.99999999999949</v>
      </c>
      <c r="O891" s="8">
        <v>-299.99999999999949</v>
      </c>
      <c r="P891" s="8">
        <f>D891-F891/2</f>
        <v>251247.55999999831</v>
      </c>
      <c r="Q891" s="8">
        <f>D891+F891/2</f>
        <v>251352.55999999831</v>
      </c>
      <c r="R891" s="9">
        <f>J891*$AB$7+K891*$AC$7</f>
        <v>-30765.983946965611</v>
      </c>
      <c r="S891" s="9">
        <f>K891*$AB$7-J891*$AC$7+$Z$8</f>
        <v>34419.888058348908</v>
      </c>
      <c r="T891" s="9">
        <f>L891*$AB$7+M891*$AC$7</f>
        <v>-30695.725233297933</v>
      </c>
      <c r="U891" s="9">
        <f>M891*$AB$7-L891*$AC$7+$Z$8</f>
        <v>34497.918265024025</v>
      </c>
      <c r="V891" s="9">
        <f>N891+$Z$7</f>
        <v>-311.99999999999949</v>
      </c>
      <c r="W891" s="9">
        <f>O891+$Z$7</f>
        <v>-311.99999999999949</v>
      </c>
    </row>
    <row r="892" spans="1:23" x14ac:dyDescent="0.25">
      <c r="A892" t="s">
        <v>50</v>
      </c>
      <c r="B892" t="s">
        <v>1756</v>
      </c>
      <c r="C892" t="s">
        <v>51</v>
      </c>
      <c r="D892" s="6">
        <v>251419.33840000251</v>
      </c>
      <c r="E892" s="7">
        <f>D892+$Y$10</f>
        <v>245164.33840000251</v>
      </c>
      <c r="F892" s="8">
        <v>0</v>
      </c>
      <c r="G892" s="8">
        <v>0</v>
      </c>
      <c r="H892" s="8">
        <v>0</v>
      </c>
      <c r="I892" s="8">
        <v>0</v>
      </c>
      <c r="J892" s="8">
        <v>-37164.070896386649</v>
      </c>
      <c r="K892" s="8">
        <v>27419.881619918018</v>
      </c>
      <c r="L892" s="8">
        <v>-37164.070896386649</v>
      </c>
      <c r="M892" s="8">
        <v>27419.881619918018</v>
      </c>
      <c r="N892" s="8">
        <v>-300.09999999999962</v>
      </c>
      <c r="O892" s="8">
        <v>-300.09999999999962</v>
      </c>
      <c r="P892" s="8">
        <f>D892-F892/2</f>
        <v>251419.33840000251</v>
      </c>
      <c r="Q892" s="8">
        <f>D892+F892/2</f>
        <v>251419.33840000251</v>
      </c>
      <c r="R892" s="9">
        <f>J892*$AB$7+K892*$AC$7</f>
        <v>-30651.032831181699</v>
      </c>
      <c r="S892" s="9">
        <f>K892*$AB$7-J892*$AC$7+$Z$8</f>
        <v>34547.536236666616</v>
      </c>
      <c r="T892" s="9">
        <f>L892*$AB$7+M892*$AC$7</f>
        <v>-30651.032831181699</v>
      </c>
      <c r="U892" s="9">
        <f>M892*$AB$7-L892*$AC$7+$Z$8</f>
        <v>34547.536236666616</v>
      </c>
      <c r="V892" s="9">
        <f>N892+$Z$7</f>
        <v>-312.09999999999962</v>
      </c>
      <c r="W892" s="9">
        <f>O892+$Z$7</f>
        <v>-312.09999999999962</v>
      </c>
    </row>
    <row r="893" spans="1:23" x14ac:dyDescent="0.25">
      <c r="A893" t="s">
        <v>37</v>
      </c>
      <c r="B893" t="s">
        <v>931</v>
      </c>
      <c r="C893" t="s">
        <v>52</v>
      </c>
      <c r="D893" s="6">
        <v>251526.80999999831</v>
      </c>
      <c r="E893" s="7">
        <f>D893+$Y$10</f>
        <v>245271.80999999831</v>
      </c>
      <c r="F893" s="8">
        <v>242.5</v>
      </c>
      <c r="G893" s="8">
        <v>-1.76</v>
      </c>
      <c r="H893" s="8">
        <v>121.259530473635</v>
      </c>
      <c r="I893" s="8">
        <v>121.2595395645824</v>
      </c>
      <c r="J893" s="8">
        <v>-37170.970505908517</v>
      </c>
      <c r="K893" s="8">
        <v>27407.955193512429</v>
      </c>
      <c r="L893" s="8">
        <v>-37046.514286879923</v>
      </c>
      <c r="M893" s="8">
        <v>27616.071208376961</v>
      </c>
      <c r="N893" s="8">
        <v>-299.99999999999949</v>
      </c>
      <c r="O893" s="8">
        <v>-301.75999999999948</v>
      </c>
      <c r="P893" s="8">
        <f>D893-F893/2</f>
        <v>251405.55999999831</v>
      </c>
      <c r="Q893" s="8">
        <f>D893+F893/2</f>
        <v>251648.05999999831</v>
      </c>
      <c r="R893" s="9">
        <f>J893*$AB$7+K893*$AC$7</f>
        <v>-30660.26131116091</v>
      </c>
      <c r="S893" s="9">
        <f>K893*$AB$7-J893*$AC$7+$Z$8</f>
        <v>34537.304940774338</v>
      </c>
      <c r="T893" s="9">
        <f>L893*$AB$7+M893*$AC$7</f>
        <v>-30495.255006584954</v>
      </c>
      <c r="U893" s="9">
        <f>M893*$AB$7-L893*$AC$7+$Z$8</f>
        <v>34714.997218457334</v>
      </c>
      <c r="V893" s="9">
        <f>N893+$Z$7</f>
        <v>-311.99999999999949</v>
      </c>
      <c r="W893" s="9">
        <f>O893+$Z$7</f>
        <v>-313.75999999999948</v>
      </c>
    </row>
    <row r="894" spans="1:23" x14ac:dyDescent="0.25">
      <c r="A894" t="s">
        <v>37</v>
      </c>
      <c r="B894" t="s">
        <v>932</v>
      </c>
      <c r="C894" t="s">
        <v>53</v>
      </c>
      <c r="D894" s="6">
        <v>251728.05999999831</v>
      </c>
      <c r="E894" s="7">
        <f>D894+$Y$10</f>
        <v>245473.05999999831</v>
      </c>
      <c r="F894" s="8">
        <v>140</v>
      </c>
      <c r="G894" s="8">
        <v>0</v>
      </c>
      <c r="H894" s="8">
        <v>70</v>
      </c>
      <c r="I894" s="8">
        <v>70</v>
      </c>
      <c r="J894" s="8">
        <v>-37041.25066357894</v>
      </c>
      <c r="K894" s="8">
        <v>27624.573812080849</v>
      </c>
      <c r="L894" s="8">
        <v>-36967.559937365273</v>
      </c>
      <c r="M894" s="8">
        <v>27743.610263935319</v>
      </c>
      <c r="N894" s="8">
        <v>-301.75999999999948</v>
      </c>
      <c r="O894" s="8">
        <v>-301.75999999999948</v>
      </c>
      <c r="P894" s="8">
        <f>D894-F894/2</f>
        <v>251658.05999999831</v>
      </c>
      <c r="Q894" s="8">
        <f>D894+F894/2</f>
        <v>251798.05999999831</v>
      </c>
      <c r="R894" s="9">
        <f>J894*$AB$7+K894*$AC$7</f>
        <v>-30488.338615369503</v>
      </c>
      <c r="S894" s="9">
        <f>K894*$AB$7-J894*$AC$7+$Z$8</f>
        <v>34722.219651049949</v>
      </c>
      <c r="T894" s="9">
        <f>L894*$AB$7+M894*$AC$7</f>
        <v>-30391.50913835326</v>
      </c>
      <c r="U894" s="9">
        <f>M894*$AB$7-L894*$AC$7+$Z$8</f>
        <v>34823.333707346595</v>
      </c>
      <c r="V894" s="9">
        <f>N894+$Z$7</f>
        <v>-313.75999999999948</v>
      </c>
      <c r="W894" s="9">
        <f>O894+$Z$7</f>
        <v>-313.75999999999948</v>
      </c>
    </row>
    <row r="895" spans="1:23" x14ac:dyDescent="0.25">
      <c r="A895" t="s">
        <v>54</v>
      </c>
      <c r="B895" t="s">
        <v>933</v>
      </c>
      <c r="C895" t="s">
        <v>195</v>
      </c>
      <c r="D895" s="6">
        <v>251928.05999999831</v>
      </c>
      <c r="E895" s="7">
        <f>D895+$Y$10</f>
        <v>245673.05999999831</v>
      </c>
      <c r="F895" s="8">
        <v>240</v>
      </c>
      <c r="G895" s="8">
        <v>-1</v>
      </c>
      <c r="H895" s="8">
        <v>120.0030462669925</v>
      </c>
      <c r="I895" s="8">
        <v>120.0030462669925</v>
      </c>
      <c r="J895" s="8">
        <v>-36962.296314064282</v>
      </c>
      <c r="K895" s="8">
        <v>27752.1128676392</v>
      </c>
      <c r="L895" s="8">
        <v>-36834.19503235734</v>
      </c>
      <c r="M895" s="8">
        <v>27955.062613823491</v>
      </c>
      <c r="N895" s="8">
        <v>-301.75999999999948</v>
      </c>
      <c r="O895" s="8">
        <v>-302.75999999999948</v>
      </c>
      <c r="P895" s="8">
        <f>D895-F895/2</f>
        <v>251808.05999999831</v>
      </c>
      <c r="Q895" s="8">
        <f>D895+F895/2</f>
        <v>252048.05999999831</v>
      </c>
      <c r="R895" s="9">
        <f>J895*$AB$7+K895*$AC$7</f>
        <v>-30384.592747137802</v>
      </c>
      <c r="S895" s="9">
        <f>K895*$AB$7-J895*$AC$7+$Z$8</f>
        <v>34830.556139939195</v>
      </c>
      <c r="T895" s="9">
        <f>L895*$AB$7+M895*$AC$7</f>
        <v>-30217.095160905024</v>
      </c>
      <c r="U895" s="9">
        <f>M895*$AB$7-L895*$AC$7+$Z$8</f>
        <v>35002.437193163285</v>
      </c>
      <c r="V895" s="9">
        <f>N895+$Z$7</f>
        <v>-313.75999999999948</v>
      </c>
      <c r="W895" s="9">
        <f>O895+$Z$7</f>
        <v>-314.75999999999948</v>
      </c>
    </row>
    <row r="896" spans="1:23" x14ac:dyDescent="0.25">
      <c r="A896" t="s">
        <v>54</v>
      </c>
      <c r="B896" t="s">
        <v>934</v>
      </c>
      <c r="C896" t="s">
        <v>196</v>
      </c>
      <c r="D896" s="6">
        <v>252432.55999999819</v>
      </c>
      <c r="E896" s="7">
        <f>D896+$Y$10</f>
        <v>246177.55999999819</v>
      </c>
      <c r="F896" s="8">
        <v>150</v>
      </c>
      <c r="G896" s="8">
        <v>0.26</v>
      </c>
      <c r="H896" s="8">
        <v>75.000128701124865</v>
      </c>
      <c r="I896" s="8">
        <v>75.000128701124865</v>
      </c>
      <c r="J896" s="8">
        <v>-36666.71800482407</v>
      </c>
      <c r="K896" s="8">
        <v>28215.334962044781</v>
      </c>
      <c r="L896" s="8">
        <v>-36585.836301494557</v>
      </c>
      <c r="M896" s="8">
        <v>28341.66038092905</v>
      </c>
      <c r="N896" s="8">
        <v>-302.75999999999948</v>
      </c>
      <c r="O896" s="8">
        <v>-302.49999999999949</v>
      </c>
      <c r="P896" s="8">
        <f>D896-F896/2</f>
        <v>252357.55999999819</v>
      </c>
      <c r="Q896" s="8">
        <f>D896+F896/2</f>
        <v>252507.55999999819</v>
      </c>
      <c r="R896" s="9">
        <f>J896*$AB$7+K896*$AC$7</f>
        <v>-29999.16424425353</v>
      </c>
      <c r="S896" s="9">
        <f>K896*$AB$7-J896*$AC$7+$Z$8</f>
        <v>35222.201534145715</v>
      </c>
      <c r="T896" s="9">
        <f>L896*$AB$7+M896*$AC$7</f>
        <v>-29893.785468765014</v>
      </c>
      <c r="U896" s="9">
        <f>M896*$AB$7-L896*$AC$7+$Z$8</f>
        <v>35328.950187843599</v>
      </c>
      <c r="V896" s="9">
        <f>N896+$Z$7</f>
        <v>-314.75999999999948</v>
      </c>
      <c r="W896" s="9">
        <f>O896+$Z$7</f>
        <v>-314.49999999999949</v>
      </c>
    </row>
    <row r="897" spans="1:23" x14ac:dyDescent="0.25">
      <c r="A897" t="s">
        <v>37</v>
      </c>
      <c r="B897" t="s">
        <v>935</v>
      </c>
      <c r="C897" t="s">
        <v>1787</v>
      </c>
      <c r="D897" s="6">
        <v>252627.55999999831</v>
      </c>
      <c r="E897" s="7">
        <f>D897+$Y$10</f>
        <v>246372.55999999831</v>
      </c>
      <c r="F897" s="8">
        <v>220</v>
      </c>
      <c r="G897" s="8">
        <v>0</v>
      </c>
      <c r="H897" s="8">
        <v>110</v>
      </c>
      <c r="I897" s="8">
        <v>110</v>
      </c>
      <c r="J897" s="8">
        <v>-36580.463305411096</v>
      </c>
      <c r="K897" s="8">
        <v>28350.094295387182</v>
      </c>
      <c r="L897" s="8">
        <v>-36462.257391574793</v>
      </c>
      <c r="M897" s="8">
        <v>28535.640413466019</v>
      </c>
      <c r="N897" s="8">
        <v>-302.49999999999949</v>
      </c>
      <c r="O897" s="8">
        <v>-302.49999999999949</v>
      </c>
      <c r="P897" s="8">
        <f>D897-F897/2</f>
        <v>252517.55999999831</v>
      </c>
      <c r="Q897" s="8">
        <f>D897+F897/2</f>
        <v>252737.55999999831</v>
      </c>
      <c r="R897" s="9">
        <f>J897*$AB$7+K897*$AC$7</f>
        <v>-29886.776376122019</v>
      </c>
      <c r="S897" s="9">
        <f>K897*$AB$7-J897*$AC$7+$Z$8</f>
        <v>35336.082692335149</v>
      </c>
      <c r="T897" s="9">
        <f>L897*$AB$7+M897*$AC$7</f>
        <v>-29732.57633797605</v>
      </c>
      <c r="U897" s="9">
        <f>M897*$AB$7-L897*$AC$7+$Z$8</f>
        <v>35492.997791149071</v>
      </c>
      <c r="V897" s="9">
        <f>N897+$Z$7</f>
        <v>-314.49999999999949</v>
      </c>
      <c r="W897" s="9">
        <f>O897+$Z$7</f>
        <v>-314.49999999999949</v>
      </c>
    </row>
    <row r="898" spans="1:23" x14ac:dyDescent="0.25">
      <c r="A898" t="s">
        <v>54</v>
      </c>
      <c r="B898" t="s">
        <v>936</v>
      </c>
      <c r="C898" t="s">
        <v>197</v>
      </c>
      <c r="D898" s="6">
        <v>252827.55999999819</v>
      </c>
      <c r="E898" s="7">
        <f>D898+$Y$10</f>
        <v>246572.55999999819</v>
      </c>
      <c r="F898" s="8">
        <v>140</v>
      </c>
      <c r="G898" s="8">
        <v>0.24</v>
      </c>
      <c r="H898" s="8">
        <v>70.000102351632648</v>
      </c>
      <c r="I898" s="8">
        <v>70.000102351632648</v>
      </c>
      <c r="J898" s="8">
        <v>-36451.511399407857</v>
      </c>
      <c r="K898" s="8">
        <v>28552.508242382271</v>
      </c>
      <c r="L898" s="8">
        <v>-36376.536969139001</v>
      </c>
      <c r="M898" s="8">
        <v>28670.740243750221</v>
      </c>
      <c r="N898" s="8">
        <v>-302.49999999999949</v>
      </c>
      <c r="O898" s="8">
        <v>-302.25999999999948</v>
      </c>
      <c r="P898" s="8">
        <f>D898-F898/2</f>
        <v>252757.55999999819</v>
      </c>
      <c r="Q898" s="8">
        <f>D898+F898/2</f>
        <v>252897.55999999819</v>
      </c>
      <c r="R898" s="9">
        <f>J898*$AB$7+K898*$AC$7</f>
        <v>-29718.558152690057</v>
      </c>
      <c r="S898" s="9">
        <f>K898*$AB$7-J898*$AC$7+$Z$8</f>
        <v>35507.26280013215</v>
      </c>
      <c r="T898" s="9">
        <f>L898*$AB$7+M898*$AC$7</f>
        <v>-29620.640278293009</v>
      </c>
      <c r="U898" s="9">
        <f>M898*$AB$7-L898*$AC$7+$Z$8</f>
        <v>35607.323088034864</v>
      </c>
      <c r="V898" s="9">
        <f>N898+$Z$7</f>
        <v>-314.49999999999949</v>
      </c>
      <c r="W898" s="9">
        <f>O898+$Z$7</f>
        <v>-314.25999999999948</v>
      </c>
    </row>
    <row r="899" spans="1:23" x14ac:dyDescent="0.25">
      <c r="A899" t="s">
        <v>41</v>
      </c>
      <c r="B899" t="s">
        <v>937</v>
      </c>
      <c r="C899" t="s">
        <v>46</v>
      </c>
      <c r="D899" s="6">
        <v>252932.55999999819</v>
      </c>
      <c r="E899" s="7">
        <f>D899+$Y$10</f>
        <v>246677.55999999819</v>
      </c>
      <c r="F899" s="8">
        <v>25</v>
      </c>
      <c r="G899" s="8">
        <v>0</v>
      </c>
      <c r="H899" s="8">
        <v>12.5</v>
      </c>
      <c r="I899" s="8">
        <v>12.5</v>
      </c>
      <c r="J899" s="8">
        <v>-36364.52732154839</v>
      </c>
      <c r="K899" s="8">
        <v>28689.76702394944</v>
      </c>
      <c r="L899" s="8">
        <v>-36351.183268669942</v>
      </c>
      <c r="M899" s="8">
        <v>28710.907890837461</v>
      </c>
      <c r="N899" s="8">
        <v>-302.25999999999948</v>
      </c>
      <c r="O899" s="8">
        <v>-302.25999999999948</v>
      </c>
      <c r="P899" s="8">
        <f>D899-F899/2</f>
        <v>252920.05999999819</v>
      </c>
      <c r="Q899" s="8">
        <f>D899+F899/2</f>
        <v>252945.05999999819</v>
      </c>
      <c r="R899" s="9">
        <f>J899*$AB$7+K899*$AC$7</f>
        <v>-29604.937180274559</v>
      </c>
      <c r="S899" s="9">
        <f>K899*$AB$7-J899*$AC$7+$Z$8</f>
        <v>35623.437141299735</v>
      </c>
      <c r="T899" s="9">
        <f>L899*$AB$7+M899*$AC$7</f>
        <v>-29587.489293587394</v>
      </c>
      <c r="U899" s="9">
        <f>M899*$AB$7-L899*$AC$7+$Z$8</f>
        <v>35641.341644927365</v>
      </c>
      <c r="V899" s="9">
        <f>N899+$Z$7</f>
        <v>-314.25999999999948</v>
      </c>
      <c r="W899" s="9">
        <f>O899+$Z$7</f>
        <v>-314.25999999999948</v>
      </c>
    </row>
    <row r="900" spans="1:23" x14ac:dyDescent="0.25">
      <c r="A900" t="s">
        <v>37</v>
      </c>
      <c r="B900" t="s">
        <v>938</v>
      </c>
      <c r="C900" t="s">
        <v>1815</v>
      </c>
      <c r="D900" s="6">
        <v>253002.55999999819</v>
      </c>
      <c r="E900" s="7">
        <f>D900+$Y$10</f>
        <v>246747.55999999819</v>
      </c>
      <c r="F900" s="8">
        <v>115</v>
      </c>
      <c r="G900" s="8">
        <v>0</v>
      </c>
      <c r="H900" s="8">
        <v>57.499999999999993</v>
      </c>
      <c r="I900" s="8">
        <v>57.499999999999993</v>
      </c>
      <c r="J900" s="8">
        <v>-36351.183268669942</v>
      </c>
      <c r="K900" s="8">
        <v>28710.907890837461</v>
      </c>
      <c r="L900" s="8">
        <v>-36289.800625429067</v>
      </c>
      <c r="M900" s="8">
        <v>28808.155878522361</v>
      </c>
      <c r="N900" s="8">
        <v>-302.25999999999948</v>
      </c>
      <c r="O900" s="8">
        <v>-302.25999999999948</v>
      </c>
      <c r="P900" s="8">
        <f>D900-F900/2</f>
        <v>252945.05999999819</v>
      </c>
      <c r="Q900" s="8">
        <f>D900+F900/2</f>
        <v>253060.05999999819</v>
      </c>
      <c r="R900" s="9">
        <f>J900*$AB$7+K900*$AC$7</f>
        <v>-29587.489293587394</v>
      </c>
      <c r="S900" s="9">
        <f>K900*$AB$7-J900*$AC$7+$Z$8</f>
        <v>35641.341644927365</v>
      </c>
      <c r="T900" s="9">
        <f>L900*$AB$7+M900*$AC$7</f>
        <v>-29507.229014826447</v>
      </c>
      <c r="U900" s="9">
        <f>M900*$AB$7-L900*$AC$7+$Z$8</f>
        <v>35723.702361614465</v>
      </c>
      <c r="V900" s="9">
        <f>N900+$Z$7</f>
        <v>-314.25999999999948</v>
      </c>
      <c r="W900" s="9">
        <f>O900+$Z$7</f>
        <v>-314.25999999999948</v>
      </c>
    </row>
    <row r="901" spans="1:23" x14ac:dyDescent="0.25">
      <c r="A901" t="s">
        <v>37</v>
      </c>
      <c r="B901" t="s">
        <v>939</v>
      </c>
      <c r="C901" t="s">
        <v>1788</v>
      </c>
      <c r="D901" s="6">
        <v>253187.55999999831</v>
      </c>
      <c r="E901" s="7">
        <f>D901+$Y$10</f>
        <v>246932.55999999831</v>
      </c>
      <c r="F901" s="8">
        <v>220</v>
      </c>
      <c r="G901" s="8">
        <v>0</v>
      </c>
      <c r="H901" s="8">
        <v>110</v>
      </c>
      <c r="I901" s="8">
        <v>110</v>
      </c>
      <c r="J901" s="8">
        <v>-36280.459788414148</v>
      </c>
      <c r="K901" s="8">
        <v>28822.95448534398</v>
      </c>
      <c r="L901" s="8">
        <v>-36163.032123083773</v>
      </c>
      <c r="M901" s="8">
        <v>29008.994113958572</v>
      </c>
      <c r="N901" s="8">
        <v>-302.25999999999948</v>
      </c>
      <c r="O901" s="8">
        <v>-302.25999999999948</v>
      </c>
      <c r="P901" s="8">
        <f>D901-F901/2</f>
        <v>253077.55999999831</v>
      </c>
      <c r="Q901" s="8">
        <f>D901+F901/2</f>
        <v>253297.55999999831</v>
      </c>
      <c r="R901" s="9">
        <f>J901*$AB$7+K901*$AC$7</f>
        <v>-29495.015494145424</v>
      </c>
      <c r="S901" s="9">
        <f>K901*$AB$7-J901*$AC$7+$Z$8</f>
        <v>35736.235514153814</v>
      </c>
      <c r="T901" s="9">
        <f>L901*$AB$7+M901*$AC$7</f>
        <v>-29341.47409129838</v>
      </c>
      <c r="U901" s="9">
        <f>M901*$AB$7-L901*$AC$7+$Z$8</f>
        <v>35893.795146076962</v>
      </c>
      <c r="V901" s="9">
        <f>N901+$Z$7</f>
        <v>-314.25999999999948</v>
      </c>
      <c r="W901" s="9">
        <f>O901+$Z$7</f>
        <v>-314.25999999999948</v>
      </c>
    </row>
    <row r="902" spans="1:23" x14ac:dyDescent="0.25">
      <c r="A902" t="s">
        <v>37</v>
      </c>
      <c r="B902" t="s">
        <v>1757</v>
      </c>
      <c r="C902" t="s">
        <v>1699</v>
      </c>
      <c r="D902" s="6">
        <v>253715.05999999819</v>
      </c>
      <c r="E902" s="7">
        <f>D902+$Y$10</f>
        <v>247460.05999999819</v>
      </c>
      <c r="F902" s="8">
        <v>775.00000000000011</v>
      </c>
      <c r="G902" s="8">
        <v>-5.48</v>
      </c>
      <c r="H902" s="8">
        <v>387.76848365843779</v>
      </c>
      <c r="I902" s="8">
        <v>387.76848365843779</v>
      </c>
      <c r="J902" s="8">
        <v>-36147.019259629633</v>
      </c>
      <c r="K902" s="8">
        <v>29034.3631542242</v>
      </c>
      <c r="L902" s="8">
        <v>-35702.698083455027</v>
      </c>
      <c r="M902" s="8">
        <v>29668.919556331279</v>
      </c>
      <c r="N902" s="8">
        <v>-302.25999999999948</v>
      </c>
      <c r="O902" s="8">
        <v>-307.73999999999961</v>
      </c>
      <c r="P902" s="8">
        <f>D902-F902/2</f>
        <v>253327.55999999819</v>
      </c>
      <c r="Q902" s="8">
        <f>D902+F902/2</f>
        <v>254102.55999999819</v>
      </c>
      <c r="R902" s="9">
        <f>J902*$AB$7+K902*$AC$7</f>
        <v>-29320.536627273788</v>
      </c>
      <c r="S902" s="9">
        <f>K902*$AB$7-J902*$AC$7+$Z$8</f>
        <v>35915.280550430121</v>
      </c>
      <c r="T902" s="9">
        <f>L902*$AB$7+M902*$AC$7</f>
        <v>-28753.993240362055</v>
      </c>
      <c r="U902" s="9">
        <f>M902*$AB$7-L902*$AC$7+$Z$8</f>
        <v>36443.590805676838</v>
      </c>
      <c r="V902" s="9">
        <f>N902+$Z$7</f>
        <v>-314.25999999999948</v>
      </c>
      <c r="W902" s="9">
        <f>O902+$Z$7</f>
        <v>-319.73999999999961</v>
      </c>
    </row>
    <row r="903" spans="1:23" x14ac:dyDescent="0.25">
      <c r="A903" t="s">
        <v>50</v>
      </c>
      <c r="B903" t="s">
        <v>1133</v>
      </c>
      <c r="C903" t="s">
        <v>1080</v>
      </c>
      <c r="D903" s="6">
        <v>253715.0600000025</v>
      </c>
      <c r="E903" s="7">
        <f>D903+$Y$10</f>
        <v>247460.0600000025</v>
      </c>
      <c r="F903" s="8">
        <v>0</v>
      </c>
      <c r="G903" s="8">
        <v>0</v>
      </c>
      <c r="H903" s="8">
        <v>0</v>
      </c>
      <c r="I903" s="8">
        <v>0</v>
      </c>
      <c r="J903" s="8">
        <v>-35933.300285519937</v>
      </c>
      <c r="K903" s="8">
        <v>29357.55223701927</v>
      </c>
      <c r="L903" s="8">
        <v>-35933.300285519937</v>
      </c>
      <c r="M903" s="8">
        <v>29357.55223701927</v>
      </c>
      <c r="N903" s="8">
        <v>-304.99999999999972</v>
      </c>
      <c r="O903" s="8">
        <v>-304.99999999999972</v>
      </c>
      <c r="P903" s="8">
        <f>D903-F903/2</f>
        <v>253715.0600000025</v>
      </c>
      <c r="Q903" s="8">
        <f>D903+F903/2</f>
        <v>253715.0600000025</v>
      </c>
      <c r="R903" s="9">
        <f>J903*$AB$7+K903*$AC$7</f>
        <v>-29044.293136859331</v>
      </c>
      <c r="S903" s="9">
        <f>K903*$AB$7-J903*$AC$7+$Z$8</f>
        <v>36186.972503082492</v>
      </c>
      <c r="T903" s="9">
        <f>L903*$AB$7+M903*$AC$7</f>
        <v>-29044.293136859331</v>
      </c>
      <c r="U903" s="9">
        <f>M903*$AB$7-L903*$AC$7+$Z$8</f>
        <v>36186.972503082492</v>
      </c>
      <c r="V903" s="9">
        <f>N903+$Z$7</f>
        <v>-316.99999999999972</v>
      </c>
      <c r="W903" s="9">
        <f>O903+$Z$7</f>
        <v>-316.99999999999972</v>
      </c>
    </row>
    <row r="904" spans="1:23" x14ac:dyDescent="0.25">
      <c r="A904" t="s">
        <v>37</v>
      </c>
      <c r="B904" t="s">
        <v>940</v>
      </c>
      <c r="C904" t="s">
        <v>1789</v>
      </c>
      <c r="D904" s="6">
        <v>254242.55999999831</v>
      </c>
      <c r="E904" s="7">
        <f>D904+$Y$10</f>
        <v>247987.55999999831</v>
      </c>
      <c r="F904" s="8">
        <v>220</v>
      </c>
      <c r="G904" s="8">
        <v>0</v>
      </c>
      <c r="H904" s="8">
        <v>110</v>
      </c>
      <c r="I904" s="8">
        <v>110</v>
      </c>
      <c r="J904" s="8">
        <v>-35684.335705374637</v>
      </c>
      <c r="K904" s="8">
        <v>29692.643448744471</v>
      </c>
      <c r="L904" s="8">
        <v>-35549.678266118448</v>
      </c>
      <c r="M904" s="8">
        <v>29866.618659774569</v>
      </c>
      <c r="N904" s="8">
        <v>-307.73999999999961</v>
      </c>
      <c r="O904" s="8">
        <v>-307.73999999999961</v>
      </c>
      <c r="P904" s="8">
        <f>D904-F904/2</f>
        <v>254132.55999999831</v>
      </c>
      <c r="Q904" s="8">
        <f>D904+F904/2</f>
        <v>254352.55999999831</v>
      </c>
      <c r="R904" s="9">
        <f>J904*$AB$7+K904*$AC$7</f>
        <v>-28731.099649714546</v>
      </c>
      <c r="S904" s="9">
        <f>K904*$AB$7-J904*$AC$7+$Z$8</f>
        <v>36462.978521046738</v>
      </c>
      <c r="T904" s="9">
        <f>L904*$AB$7+M904*$AC$7</f>
        <v>-28563.213318299502</v>
      </c>
      <c r="U904" s="9">
        <f>M904*$AB$7-L904*$AC$7+$Z$8</f>
        <v>36605.15510042604</v>
      </c>
      <c r="V904" s="9">
        <f>N904+$Z$7</f>
        <v>-319.73999999999961</v>
      </c>
      <c r="W904" s="9">
        <f>O904+$Z$7</f>
        <v>-319.73999999999961</v>
      </c>
    </row>
    <row r="905" spans="1:23" x14ac:dyDescent="0.25">
      <c r="A905" t="s">
        <v>54</v>
      </c>
      <c r="B905" t="s">
        <v>941</v>
      </c>
      <c r="C905" t="s">
        <v>198</v>
      </c>
      <c r="D905" s="6">
        <v>254602.55999999819</v>
      </c>
      <c r="E905" s="7">
        <f>D905+$Y$10</f>
        <v>248347.55999999819</v>
      </c>
      <c r="F905" s="8">
        <v>140</v>
      </c>
      <c r="G905" s="8">
        <v>0.24</v>
      </c>
      <c r="H905" s="8">
        <v>70.000102351632648</v>
      </c>
      <c r="I905" s="8">
        <v>70.000102351632648</v>
      </c>
      <c r="J905" s="8">
        <v>-35439.503997636108</v>
      </c>
      <c r="K905" s="8">
        <v>30008.962014253731</v>
      </c>
      <c r="L905" s="8">
        <v>-35354.045023796221</v>
      </c>
      <c r="M905" s="8">
        <v>30119.852659178559</v>
      </c>
      <c r="N905" s="8">
        <v>-307.73999999999961</v>
      </c>
      <c r="O905" s="8">
        <v>-307.49999999999949</v>
      </c>
      <c r="P905" s="8">
        <f>D905-F905/2</f>
        <v>254532.55999999819</v>
      </c>
      <c r="Q905" s="8">
        <f>D905+F905/2</f>
        <v>254672.55999999819</v>
      </c>
      <c r="R905" s="9">
        <f>J905*$AB$7+K905*$AC$7</f>
        <v>-28425.851774414466</v>
      </c>
      <c r="S905" s="9">
        <f>K905*$AB$7-J905*$AC$7+$Z$8</f>
        <v>36721.481392645466</v>
      </c>
      <c r="T905" s="9">
        <f>L905*$AB$7+M905*$AC$7</f>
        <v>-28319.204822709617</v>
      </c>
      <c r="U905" s="9">
        <f>M905*$AB$7-L905*$AC$7+$Z$8</f>
        <v>36812.180891175907</v>
      </c>
      <c r="V905" s="9">
        <f>N905+$Z$7</f>
        <v>-319.73999999999961</v>
      </c>
      <c r="W905" s="9">
        <f>O905+$Z$7</f>
        <v>-319.49999999999949</v>
      </c>
    </row>
    <row r="906" spans="1:23" x14ac:dyDescent="0.25">
      <c r="A906" t="s">
        <v>37</v>
      </c>
      <c r="B906" t="s">
        <v>942</v>
      </c>
      <c r="C906" t="s">
        <v>1790</v>
      </c>
      <c r="D906" s="6">
        <v>254792.55999999819</v>
      </c>
      <c r="E906" s="7">
        <f>D906+$Y$10</f>
        <v>248537.55999999819</v>
      </c>
      <c r="F906" s="8">
        <v>220</v>
      </c>
      <c r="G906" s="8">
        <v>0</v>
      </c>
      <c r="H906" s="8">
        <v>110</v>
      </c>
      <c r="I906" s="8">
        <v>110</v>
      </c>
      <c r="J906" s="8">
        <v>-35347.957409506133</v>
      </c>
      <c r="K906" s="8">
        <v>30127.786192581469</v>
      </c>
      <c r="L906" s="8">
        <v>-35214.029895124208</v>
      </c>
      <c r="M906" s="8">
        <v>30302.323927445541</v>
      </c>
      <c r="N906" s="8">
        <v>-307.49999999999949</v>
      </c>
      <c r="O906" s="8">
        <v>-307.49999999999949</v>
      </c>
      <c r="P906" s="8">
        <f>D906-F906/2</f>
        <v>254682.55999999819</v>
      </c>
      <c r="Q906" s="8">
        <f>D906+F906/2</f>
        <v>254902.55999999819</v>
      </c>
      <c r="R906" s="9">
        <f>J906*$AB$7+K906*$AC$7</f>
        <v>-28311.600763053611</v>
      </c>
      <c r="S906" s="9">
        <f>K906*$AB$7-J906*$AC$7+$Z$8</f>
        <v>36818.675371659207</v>
      </c>
      <c r="T906" s="9">
        <f>L906*$AB$7+M906*$AC$7</f>
        <v>-28144.311450621601</v>
      </c>
      <c r="U906" s="9">
        <f>M906*$AB$7-L906*$AC$7+$Z$8</f>
        <v>36961.553942291845</v>
      </c>
      <c r="V906" s="9">
        <f>N906+$Z$7</f>
        <v>-319.49999999999949</v>
      </c>
      <c r="W906" s="9">
        <f>O906+$Z$7</f>
        <v>-319.49999999999949</v>
      </c>
    </row>
    <row r="907" spans="1:23" x14ac:dyDescent="0.25">
      <c r="A907" t="s">
        <v>54</v>
      </c>
      <c r="B907" t="s">
        <v>943</v>
      </c>
      <c r="C907" t="s">
        <v>197</v>
      </c>
      <c r="D907" s="6">
        <v>254992.55999999819</v>
      </c>
      <c r="E907" s="7">
        <f>D907+$Y$10</f>
        <v>248737.55999999819</v>
      </c>
      <c r="F907" s="8">
        <v>140</v>
      </c>
      <c r="G907" s="8">
        <v>0.24</v>
      </c>
      <c r="H907" s="8">
        <v>70.000102351632648</v>
      </c>
      <c r="I907" s="8">
        <v>70.000102351632648</v>
      </c>
      <c r="J907" s="8">
        <v>-35201.854666544037</v>
      </c>
      <c r="K907" s="8">
        <v>30318.19099425137</v>
      </c>
      <c r="L907" s="8">
        <v>-35116.860938721977</v>
      </c>
      <c r="M907" s="8">
        <v>30429.438635001719</v>
      </c>
      <c r="N907" s="8">
        <v>-307.49999999999949</v>
      </c>
      <c r="O907" s="8">
        <v>-307.25999999999948</v>
      </c>
      <c r="P907" s="8">
        <f>D907-F907/2</f>
        <v>254922.55999999819</v>
      </c>
      <c r="Q907" s="8">
        <f>D907+F907/2</f>
        <v>255062.55999999819</v>
      </c>
      <c r="R907" s="9">
        <f>J907*$AB$7+K907*$AC$7</f>
        <v>-28129.103331309605</v>
      </c>
      <c r="S907" s="9">
        <f>K907*$AB$7-J907*$AC$7+$Z$8</f>
        <v>36974.542903258458</v>
      </c>
      <c r="T907" s="9">
        <f>L907*$AB$7+M907*$AC$7</f>
        <v>-28022.837235275139</v>
      </c>
      <c r="U907" s="9">
        <f>M907*$AB$7-L907*$AC$7+$Z$8</f>
        <v>37065.688326485317</v>
      </c>
      <c r="V907" s="9">
        <f>N907+$Z$7</f>
        <v>-319.49999999999949</v>
      </c>
      <c r="W907" s="9">
        <f>O907+$Z$7</f>
        <v>-319.25999999999948</v>
      </c>
    </row>
    <row r="908" spans="1:23" x14ac:dyDescent="0.25">
      <c r="A908" t="s">
        <v>41</v>
      </c>
      <c r="B908" t="s">
        <v>944</v>
      </c>
      <c r="C908" t="s">
        <v>46</v>
      </c>
      <c r="D908" s="6">
        <v>255097.55999999819</v>
      </c>
      <c r="E908" s="7">
        <f>D908+$Y$10</f>
        <v>248842.55999999819</v>
      </c>
      <c r="F908" s="8">
        <v>25</v>
      </c>
      <c r="G908" s="8">
        <v>0</v>
      </c>
      <c r="H908" s="8">
        <v>12.5</v>
      </c>
      <c r="I908" s="8">
        <v>12.5</v>
      </c>
      <c r="J908" s="8">
        <v>-35103.238698305911</v>
      </c>
      <c r="K908" s="8">
        <v>30447.346302802049</v>
      </c>
      <c r="L908" s="8">
        <v>-35088.102875621393</v>
      </c>
      <c r="M908" s="8">
        <v>30467.243711469069</v>
      </c>
      <c r="N908" s="8">
        <v>-307.25999999999948</v>
      </c>
      <c r="O908" s="8">
        <v>-307.25999999999948</v>
      </c>
      <c r="P908" s="8">
        <f>D908-F908/2</f>
        <v>255085.05999999819</v>
      </c>
      <c r="Q908" s="8">
        <f>D908+F908/2</f>
        <v>255110.05999999819</v>
      </c>
      <c r="R908" s="9">
        <f>J908*$AB$7+K908*$AC$7</f>
        <v>-28005.78946000458</v>
      </c>
      <c r="S908" s="9">
        <f>K908*$AB$7-J908*$AC$7+$Z$8</f>
        <v>37080.372445741319</v>
      </c>
      <c r="T908" s="9">
        <f>L908*$AB$7+M908*$AC$7</f>
        <v>-27986.847487481733</v>
      </c>
      <c r="U908" s="9">
        <f>M908*$AB$7-L908*$AC$7+$Z$8</f>
        <v>37096.688133803524</v>
      </c>
      <c r="V908" s="9">
        <f>N908+$Z$7</f>
        <v>-319.25999999999948</v>
      </c>
      <c r="W908" s="9">
        <f>O908+$Z$7</f>
        <v>-319.25999999999948</v>
      </c>
    </row>
    <row r="909" spans="1:23" x14ac:dyDescent="0.25">
      <c r="A909" t="s">
        <v>37</v>
      </c>
      <c r="B909" t="s">
        <v>945</v>
      </c>
      <c r="C909" t="s">
        <v>1815</v>
      </c>
      <c r="D909" s="6">
        <v>255167.55999999819</v>
      </c>
      <c r="E909" s="7">
        <f>D909+$Y$10</f>
        <v>248912.55999999819</v>
      </c>
      <c r="F909" s="8">
        <v>115</v>
      </c>
      <c r="G909" s="8">
        <v>0</v>
      </c>
      <c r="H909" s="8">
        <v>57.499999999999993</v>
      </c>
      <c r="I909" s="8">
        <v>57.499999999999993</v>
      </c>
      <c r="J909" s="8">
        <v>-35088.102875621393</v>
      </c>
      <c r="K909" s="8">
        <v>30467.243711469069</v>
      </c>
      <c r="L909" s="8">
        <v>-35018.478091272569</v>
      </c>
      <c r="M909" s="8">
        <v>30558.771791337389</v>
      </c>
      <c r="N909" s="8">
        <v>-307.25999999999948</v>
      </c>
      <c r="O909" s="8">
        <v>-307.25999999999948</v>
      </c>
      <c r="P909" s="8">
        <f>D909-F909/2</f>
        <v>255110.05999999819</v>
      </c>
      <c r="Q909" s="8">
        <f>D909+F909/2</f>
        <v>255225.05999999819</v>
      </c>
      <c r="R909" s="9">
        <f>J909*$AB$7+K909*$AC$7</f>
        <v>-27986.847487481733</v>
      </c>
      <c r="S909" s="9">
        <f>K909*$AB$7-J909*$AC$7+$Z$8</f>
        <v>37096.688133803524</v>
      </c>
      <c r="T909" s="9">
        <f>L909*$AB$7+M909*$AC$7</f>
        <v>-27899.714413876602</v>
      </c>
      <c r="U909" s="9">
        <f>M909*$AB$7-L909*$AC$7+$Z$8</f>
        <v>37171.740298889708</v>
      </c>
      <c r="V909" s="9">
        <f>N909+$Z$7</f>
        <v>-319.25999999999948</v>
      </c>
      <c r="W909" s="9">
        <f>O909+$Z$7</f>
        <v>-319.25999999999948</v>
      </c>
    </row>
    <row r="910" spans="1:23" x14ac:dyDescent="0.25">
      <c r="A910" t="s">
        <v>37</v>
      </c>
      <c r="B910" t="s">
        <v>946</v>
      </c>
      <c r="C910" t="s">
        <v>1791</v>
      </c>
      <c r="D910" s="6">
        <v>255352.55999999819</v>
      </c>
      <c r="E910" s="7">
        <f>D910+$Y$10</f>
        <v>249097.55999999819</v>
      </c>
      <c r="F910" s="8">
        <v>220</v>
      </c>
      <c r="G910" s="8">
        <v>0</v>
      </c>
      <c r="H910" s="8">
        <v>110</v>
      </c>
      <c r="I910" s="8">
        <v>110</v>
      </c>
      <c r="J910" s="8">
        <v>-35007.88301539341</v>
      </c>
      <c r="K910" s="8">
        <v>30572.699977404311</v>
      </c>
      <c r="L910" s="8">
        <v>-34874.687775769591</v>
      </c>
      <c r="M910" s="8">
        <v>30747.797173674131</v>
      </c>
      <c r="N910" s="8">
        <v>-307.25999999999948</v>
      </c>
      <c r="O910" s="8">
        <v>-307.25999999999948</v>
      </c>
      <c r="P910" s="8">
        <f>D910-F910/2</f>
        <v>255242.55999999819</v>
      </c>
      <c r="Q910" s="8">
        <f>D910+F910/2</f>
        <v>255462.55999999819</v>
      </c>
      <c r="R910" s="9">
        <f>J910*$AB$7+K910*$AC$7</f>
        <v>-27886.455033110607</v>
      </c>
      <c r="S910" s="9">
        <f>K910*$AB$7-J910*$AC$7+$Z$8</f>
        <v>37183.161280533262</v>
      </c>
      <c r="T910" s="9">
        <f>L910*$AB$7+M910*$AC$7</f>
        <v>-27719.7656749095</v>
      </c>
      <c r="U910" s="9">
        <f>M910*$AB$7-L910*$AC$7+$Z$8</f>
        <v>37326.739335480743</v>
      </c>
      <c r="V910" s="9">
        <f>N910+$Z$7</f>
        <v>-319.25999999999948</v>
      </c>
      <c r="W910" s="9">
        <f>O910+$Z$7</f>
        <v>-319.25999999999948</v>
      </c>
    </row>
    <row r="911" spans="1:23" x14ac:dyDescent="0.25">
      <c r="A911" t="s">
        <v>37</v>
      </c>
      <c r="B911" t="s">
        <v>1758</v>
      </c>
      <c r="C911" t="s">
        <v>1701</v>
      </c>
      <c r="D911" s="6">
        <v>255880.05999999819</v>
      </c>
      <c r="E911" s="7">
        <f>D911+$Y$10</f>
        <v>249625.05999999819</v>
      </c>
      <c r="F911" s="8">
        <v>775.00000000000011</v>
      </c>
      <c r="G911" s="8">
        <v>-5.48</v>
      </c>
      <c r="H911" s="8">
        <v>387.76848365843779</v>
      </c>
      <c r="I911" s="8">
        <v>387.76848365843779</v>
      </c>
      <c r="J911" s="8">
        <v>-34856.524788548159</v>
      </c>
      <c r="K911" s="8">
        <v>30771.674064074559</v>
      </c>
      <c r="L911" s="8">
        <v>-34358.589154052213</v>
      </c>
      <c r="M911" s="8">
        <v>31365.090645365799</v>
      </c>
      <c r="N911" s="8">
        <v>-307.25999999999948</v>
      </c>
      <c r="O911" s="8">
        <v>-312.73999999999961</v>
      </c>
      <c r="P911" s="8">
        <f>D911-F911/2</f>
        <v>255492.55999999819</v>
      </c>
      <c r="Q911" s="8">
        <f>D911+F911/2</f>
        <v>256267.55999999819</v>
      </c>
      <c r="R911" s="9">
        <f>J911*$AB$7+K911*$AC$7</f>
        <v>-27697.03530788207</v>
      </c>
      <c r="S911" s="9">
        <f>K911*$AB$7-J911*$AC$7+$Z$8</f>
        <v>37346.318161155396</v>
      </c>
      <c r="T911" s="9">
        <f>L911*$AB$7+M911*$AC$7</f>
        <v>-27086.602516904437</v>
      </c>
      <c r="U911" s="9">
        <f>M911*$AB$7-L911*$AC$7+$Z$8</f>
        <v>37823.240526694615</v>
      </c>
      <c r="V911" s="9">
        <f>N911+$Z$7</f>
        <v>-319.25999999999948</v>
      </c>
      <c r="W911" s="9">
        <f>O911+$Z$7</f>
        <v>-324.73999999999961</v>
      </c>
    </row>
    <row r="912" spans="1:23" x14ac:dyDescent="0.25">
      <c r="A912" t="s">
        <v>50</v>
      </c>
      <c r="B912" t="s">
        <v>1134</v>
      </c>
      <c r="C912" t="s">
        <v>1080</v>
      </c>
      <c r="D912" s="6">
        <v>255880.06000000259</v>
      </c>
      <c r="E912" s="7">
        <f>D912+$Y$10</f>
        <v>249625.06000000259</v>
      </c>
      <c r="F912" s="8">
        <v>0</v>
      </c>
      <c r="G912" s="8">
        <v>0</v>
      </c>
      <c r="H912" s="8">
        <v>0</v>
      </c>
      <c r="I912" s="8">
        <v>0</v>
      </c>
      <c r="J912" s="8">
        <v>-34615.451295099512</v>
      </c>
      <c r="K912" s="8">
        <v>31075.006478908341</v>
      </c>
      <c r="L912" s="8">
        <v>-34615.451295099512</v>
      </c>
      <c r="M912" s="8">
        <v>31075.006478908341</v>
      </c>
      <c r="N912" s="8">
        <v>-309.99999999999972</v>
      </c>
      <c r="O912" s="8">
        <v>-309.99999999999972</v>
      </c>
      <c r="P912" s="8">
        <f>D912-F912/2</f>
        <v>255880.06000000259</v>
      </c>
      <c r="Q912" s="8">
        <f>D912+F912/2</f>
        <v>255880.06000000259</v>
      </c>
      <c r="R912" s="9">
        <f>J912*$AB$7+K912*$AC$7</f>
        <v>-27398.163493416836</v>
      </c>
      <c r="S912" s="9">
        <f>K912*$AB$7-J912*$AC$7+$Z$8</f>
        <v>37592.900037315601</v>
      </c>
      <c r="T912" s="9">
        <f>L912*$AB$7+M912*$AC$7</f>
        <v>-27398.163493416836</v>
      </c>
      <c r="U912" s="9">
        <f>M912*$AB$7-L912*$AC$7+$Z$8</f>
        <v>37592.900037315601</v>
      </c>
      <c r="V912" s="9">
        <f>N912+$Z$7</f>
        <v>-321.99999999999972</v>
      </c>
      <c r="W912" s="9">
        <f>O912+$Z$7</f>
        <v>-321.99999999999972</v>
      </c>
    </row>
    <row r="913" spans="1:23" x14ac:dyDescent="0.25">
      <c r="A913" t="s">
        <v>37</v>
      </c>
      <c r="B913" t="s">
        <v>947</v>
      </c>
      <c r="C913" t="s">
        <v>1787</v>
      </c>
      <c r="D913" s="6">
        <v>256407.55999999819</v>
      </c>
      <c r="E913" s="7">
        <f>D913+$Y$10</f>
        <v>250152.55999999819</v>
      </c>
      <c r="F913" s="8">
        <v>220</v>
      </c>
      <c r="G913" s="8">
        <v>0</v>
      </c>
      <c r="H913" s="8">
        <v>110</v>
      </c>
      <c r="I913" s="8">
        <v>110</v>
      </c>
      <c r="J913" s="8">
        <v>-34338.228976900027</v>
      </c>
      <c r="K913" s="8">
        <v>31387.123874505709</v>
      </c>
      <c r="L913" s="8">
        <v>-34188.921011117403</v>
      </c>
      <c r="M913" s="8">
        <v>31548.700888198411</v>
      </c>
      <c r="N913" s="8">
        <v>-312.73999999999961</v>
      </c>
      <c r="O913" s="8">
        <v>-312.73999999999961</v>
      </c>
      <c r="P913" s="8">
        <f>D913-F913/2</f>
        <v>256297.55999999819</v>
      </c>
      <c r="Q913" s="8">
        <f>D913+F913/2</f>
        <v>256517.55999999819</v>
      </c>
      <c r="R913" s="9">
        <f>J913*$AB$7+K913*$AC$7</f>
        <v>-27062.106292547862</v>
      </c>
      <c r="S913" s="9">
        <f>K913*$AB$7-J913*$AC$7+$Z$8</f>
        <v>37840.559158057178</v>
      </c>
      <c r="T913" s="9">
        <f>L913*$AB$7+M913*$AC$7</f>
        <v>-26882.467313933008</v>
      </c>
      <c r="U913" s="9">
        <f>M913*$AB$7-L913*$AC$7+$Z$8</f>
        <v>37967.562454715997</v>
      </c>
      <c r="V913" s="9">
        <f>N913+$Z$7</f>
        <v>-324.73999999999961</v>
      </c>
      <c r="W913" s="9">
        <f>O913+$Z$7</f>
        <v>-324.73999999999961</v>
      </c>
    </row>
    <row r="914" spans="1:23" x14ac:dyDescent="0.25">
      <c r="A914" t="s">
        <v>54</v>
      </c>
      <c r="B914" t="s">
        <v>948</v>
      </c>
      <c r="C914" t="s">
        <v>198</v>
      </c>
      <c r="D914" s="6">
        <v>256767.55999999819</v>
      </c>
      <c r="E914" s="7">
        <f>D914+$Y$10</f>
        <v>250512.55999999819</v>
      </c>
      <c r="F914" s="8">
        <v>140</v>
      </c>
      <c r="G914" s="8">
        <v>0.24</v>
      </c>
      <c r="H914" s="8">
        <v>70.000102351632648</v>
      </c>
      <c r="I914" s="8">
        <v>70.000102351632648</v>
      </c>
      <c r="J914" s="8">
        <v>-34066.75994820433</v>
      </c>
      <c r="K914" s="8">
        <v>31680.9002630379</v>
      </c>
      <c r="L914" s="8">
        <v>-33971.96141503848</v>
      </c>
      <c r="M914" s="8">
        <v>31783.920695240511</v>
      </c>
      <c r="N914" s="8">
        <v>-312.73999999999961</v>
      </c>
      <c r="O914" s="8">
        <v>-312.49999999999949</v>
      </c>
      <c r="P914" s="8">
        <f>D914-F914/2</f>
        <v>256697.55999999819</v>
      </c>
      <c r="Q914" s="8">
        <f>D914+F914/2</f>
        <v>256837.55999999819</v>
      </c>
      <c r="R914" s="9">
        <f>J914*$AB$7+K914*$AC$7</f>
        <v>-26735.489967793568</v>
      </c>
      <c r="S914" s="9">
        <f>K914*$AB$7-J914*$AC$7+$Z$8</f>
        <v>38071.474242891403</v>
      </c>
      <c r="T914" s="9">
        <f>L914*$AB$7+M914*$AC$7</f>
        <v>-26621.343857776283</v>
      </c>
      <c r="U914" s="9">
        <f>M914*$AB$7-L914*$AC$7+$Z$8</f>
        <v>38152.53370815939</v>
      </c>
      <c r="V914" s="9">
        <f>N914+$Z$7</f>
        <v>-324.73999999999961</v>
      </c>
      <c r="W914" s="9">
        <f>O914+$Z$7</f>
        <v>-324.49999999999949</v>
      </c>
    </row>
    <row r="915" spans="1:23" x14ac:dyDescent="0.25">
      <c r="A915" t="s">
        <v>37</v>
      </c>
      <c r="B915" t="s">
        <v>949</v>
      </c>
      <c r="C915" t="s">
        <v>1790</v>
      </c>
      <c r="D915" s="6">
        <v>256957.55999999819</v>
      </c>
      <c r="E915" s="7">
        <f>D915+$Y$10</f>
        <v>250702.55999999819</v>
      </c>
      <c r="F915" s="8">
        <v>220</v>
      </c>
      <c r="G915" s="8">
        <v>0</v>
      </c>
      <c r="H915" s="8">
        <v>110</v>
      </c>
      <c r="I915" s="8">
        <v>110</v>
      </c>
      <c r="J915" s="8">
        <v>-33965.205512962319</v>
      </c>
      <c r="K915" s="8">
        <v>31791.293468608608</v>
      </c>
      <c r="L915" s="8">
        <v>-33816.575667286867</v>
      </c>
      <c r="M915" s="8">
        <v>31953.494482706839</v>
      </c>
      <c r="N915" s="8">
        <v>-312.49999999999949</v>
      </c>
      <c r="O915" s="8">
        <v>-312.49999999999949</v>
      </c>
      <c r="P915" s="8">
        <f>D915-F915/2</f>
        <v>256847.55999999819</v>
      </c>
      <c r="Q915" s="8">
        <f>D915+F915/2</f>
        <v>257067.55999999819</v>
      </c>
      <c r="R915" s="9">
        <f>J915*$AB$7+K915*$AC$7</f>
        <v>-26613.20270259272</v>
      </c>
      <c r="S915" s="9">
        <f>K915*$AB$7-J915*$AC$7+$Z$8</f>
        <v>38158.340737716491</v>
      </c>
      <c r="T915" s="9">
        <f>L915*$AB$7+M915*$AC$7</f>
        <v>-26434.097288554323</v>
      </c>
      <c r="U915" s="9">
        <f>M915*$AB$7-L915*$AC$7+$Z$8</f>
        <v>38286.095387972906</v>
      </c>
      <c r="V915" s="9">
        <f>N915+$Z$7</f>
        <v>-324.49999999999949</v>
      </c>
      <c r="W915" s="9">
        <f>O915+$Z$7</f>
        <v>-324.49999999999949</v>
      </c>
    </row>
    <row r="916" spans="1:23" x14ac:dyDescent="0.25">
      <c r="A916" t="s">
        <v>54</v>
      </c>
      <c r="B916" t="s">
        <v>950</v>
      </c>
      <c r="C916" t="s">
        <v>197</v>
      </c>
      <c r="D916" s="6">
        <v>257157.55999999819</v>
      </c>
      <c r="E916" s="7">
        <f>D916+$Y$10</f>
        <v>250902.55999999819</v>
      </c>
      <c r="F916" s="8">
        <v>140</v>
      </c>
      <c r="G916" s="8">
        <v>0.24</v>
      </c>
      <c r="H916" s="8">
        <v>70.000102351632648</v>
      </c>
      <c r="I916" s="8">
        <v>70.000102351632648</v>
      </c>
      <c r="J916" s="8">
        <v>-33803.063863134557</v>
      </c>
      <c r="K916" s="8">
        <v>31968.240029443041</v>
      </c>
      <c r="L916" s="8">
        <v>-33708.697691348658</v>
      </c>
      <c r="M916" s="8">
        <v>32071.65664785654</v>
      </c>
      <c r="N916" s="8">
        <v>-312.49999999999949</v>
      </c>
      <c r="O916" s="8">
        <v>-312.25999999999948</v>
      </c>
      <c r="P916" s="8">
        <f>D916-F916/2</f>
        <v>257087.55999999819</v>
      </c>
      <c r="Q916" s="8">
        <f>D916+F916/2</f>
        <v>257227.55999999819</v>
      </c>
      <c r="R916" s="9">
        <f>J916*$AB$7+K916*$AC$7</f>
        <v>-26417.814978187198</v>
      </c>
      <c r="S916" s="9">
        <f>K916*$AB$7-J916*$AC$7+$Z$8</f>
        <v>38297.709447087123</v>
      </c>
      <c r="T916" s="9">
        <f>L916*$AB$7+M916*$AC$7</f>
        <v>-26304.00940967138</v>
      </c>
      <c r="U916" s="9">
        <f>M916*$AB$7-L916*$AC$7+$Z$8</f>
        <v>38379.246333932286</v>
      </c>
      <c r="V916" s="9">
        <f>N916+$Z$7</f>
        <v>-324.49999999999949</v>
      </c>
      <c r="W916" s="9">
        <f>O916+$Z$7</f>
        <v>-324.25999999999948</v>
      </c>
    </row>
    <row r="917" spans="1:23" x14ac:dyDescent="0.25">
      <c r="A917" t="s">
        <v>41</v>
      </c>
      <c r="B917" t="s">
        <v>951</v>
      </c>
      <c r="C917" t="s">
        <v>46</v>
      </c>
      <c r="D917" s="6">
        <v>257262.55999999811</v>
      </c>
      <c r="E917" s="7">
        <f>D917+$Y$10</f>
        <v>251007.55999999811</v>
      </c>
      <c r="F917" s="8">
        <v>25</v>
      </c>
      <c r="G917" s="8">
        <v>0</v>
      </c>
      <c r="H917" s="8">
        <v>12.5</v>
      </c>
      <c r="I917" s="8">
        <v>12.5</v>
      </c>
      <c r="J917" s="8">
        <v>-33693.566531582022</v>
      </c>
      <c r="K917" s="8">
        <v>32088.308915093061</v>
      </c>
      <c r="L917" s="8">
        <v>-33676.754131841313</v>
      </c>
      <c r="M917" s="8">
        <v>32106.811434244752</v>
      </c>
      <c r="N917" s="8">
        <v>-312.25999999999948</v>
      </c>
      <c r="O917" s="8">
        <v>-312.25999999999948</v>
      </c>
      <c r="P917" s="8">
        <f>D917-F917/2</f>
        <v>257250.05999999811</v>
      </c>
      <c r="Q917" s="8">
        <f>D917+F917/2</f>
        <v>257275.05999999811</v>
      </c>
      <c r="R917" s="9">
        <f>J917*$AB$7+K917*$AC$7</f>
        <v>-26285.746701012227</v>
      </c>
      <c r="S917" s="9">
        <f>K917*$AB$7-J917*$AC$7+$Z$8</f>
        <v>38392.388764165349</v>
      </c>
      <c r="T917" s="9">
        <f>L917*$AB$7+M917*$AC$7</f>
        <v>-26265.454802502059</v>
      </c>
      <c r="U917" s="9">
        <f>M917*$AB$7-L917*$AC$7+$Z$8</f>
        <v>38406.991464424311</v>
      </c>
      <c r="V917" s="9">
        <f>N917+$Z$7</f>
        <v>-324.25999999999948</v>
      </c>
      <c r="W917" s="9">
        <f>O917+$Z$7</f>
        <v>-324.25999999999948</v>
      </c>
    </row>
    <row r="918" spans="1:23" x14ac:dyDescent="0.25">
      <c r="A918" t="s">
        <v>37</v>
      </c>
      <c r="B918" t="s">
        <v>952</v>
      </c>
      <c r="C918" t="s">
        <v>1815</v>
      </c>
      <c r="D918" s="6">
        <v>257332.55999999811</v>
      </c>
      <c r="E918" s="7">
        <f>D918+$Y$10</f>
        <v>251077.55999999811</v>
      </c>
      <c r="F918" s="8">
        <v>115</v>
      </c>
      <c r="G918" s="8">
        <v>0</v>
      </c>
      <c r="H918" s="8">
        <v>57.499999999999993</v>
      </c>
      <c r="I918" s="8">
        <v>57.499999999999993</v>
      </c>
      <c r="J918" s="8">
        <v>-33676.754131841313</v>
      </c>
      <c r="K918" s="8">
        <v>32106.811434244752</v>
      </c>
      <c r="L918" s="8">
        <v>-33599.417093034048</v>
      </c>
      <c r="M918" s="8">
        <v>32191.923022342518</v>
      </c>
      <c r="N918" s="8">
        <v>-312.25999999999948</v>
      </c>
      <c r="O918" s="8">
        <v>-312.25999999999948</v>
      </c>
      <c r="P918" s="8">
        <f>D918-F918/2</f>
        <v>257275.05999999811</v>
      </c>
      <c r="Q918" s="8">
        <f>D918+F918/2</f>
        <v>257390.05999999811</v>
      </c>
      <c r="R918" s="9">
        <f>J918*$AB$7+K918*$AC$7</f>
        <v>-26265.454802502059</v>
      </c>
      <c r="S918" s="9">
        <f>K918*$AB$7-J918*$AC$7+$Z$8</f>
        <v>38406.991464424311</v>
      </c>
      <c r="T918" s="9">
        <f>L918*$AB$7+M918*$AC$7</f>
        <v>-26172.112069355284</v>
      </c>
      <c r="U918" s="9">
        <f>M918*$AB$7-L918*$AC$7+$Z$8</f>
        <v>38474.163885615526</v>
      </c>
      <c r="V918" s="9">
        <f>N918+$Z$7</f>
        <v>-324.25999999999948</v>
      </c>
      <c r="W918" s="9">
        <f>O918+$Z$7</f>
        <v>-324.25999999999948</v>
      </c>
    </row>
    <row r="919" spans="1:23" x14ac:dyDescent="0.25">
      <c r="A919" t="s">
        <v>37</v>
      </c>
      <c r="B919" t="s">
        <v>953</v>
      </c>
      <c r="C919" t="s">
        <v>1788</v>
      </c>
      <c r="D919" s="6">
        <v>257517.55999999811</v>
      </c>
      <c r="E919" s="7">
        <f>D919+$Y$10</f>
        <v>251262.55999999811</v>
      </c>
      <c r="F919" s="8">
        <v>220</v>
      </c>
      <c r="G919" s="8">
        <v>0</v>
      </c>
      <c r="H919" s="8">
        <v>110</v>
      </c>
      <c r="I919" s="8">
        <v>110</v>
      </c>
      <c r="J919" s="8">
        <v>-33587.648413215553</v>
      </c>
      <c r="K919" s="8">
        <v>32204.8747857487</v>
      </c>
      <c r="L919" s="8">
        <v>-33439.699295497318</v>
      </c>
      <c r="M919" s="8">
        <v>32367.696954283561</v>
      </c>
      <c r="N919" s="8">
        <v>-312.25999999999948</v>
      </c>
      <c r="O919" s="8">
        <v>-312.25999999999948</v>
      </c>
      <c r="P919" s="8">
        <f>D919-F919/2</f>
        <v>257407.55999999811</v>
      </c>
      <c r="Q919" s="8">
        <f>D919+F919/2</f>
        <v>257627.55999999811</v>
      </c>
      <c r="R919" s="9">
        <f>J919*$AB$7+K919*$AC$7</f>
        <v>-26157.907740398172</v>
      </c>
      <c r="S919" s="9">
        <f>K919*$AB$7-J919*$AC$7+$Z$8</f>
        <v>38484.385775796807</v>
      </c>
      <c r="T919" s="9">
        <f>L919*$AB$7+M919*$AC$7</f>
        <v>-25979.339033508699</v>
      </c>
      <c r="U919" s="9">
        <f>M919*$AB$7-L919*$AC$7+$Z$8</f>
        <v>38612.889538075658</v>
      </c>
      <c r="V919" s="9">
        <f>N919+$Z$7</f>
        <v>-324.25999999999948</v>
      </c>
      <c r="W919" s="9">
        <f>O919+$Z$7</f>
        <v>-324.25999999999948</v>
      </c>
    </row>
    <row r="920" spans="1:23" x14ac:dyDescent="0.25">
      <c r="A920" t="s">
        <v>37</v>
      </c>
      <c r="B920" t="s">
        <v>1759</v>
      </c>
      <c r="C920" t="s">
        <v>1701</v>
      </c>
      <c r="D920" s="6">
        <v>258045.05999999811</v>
      </c>
      <c r="E920" s="7">
        <f>D920+$Y$10</f>
        <v>251790.05999999811</v>
      </c>
      <c r="F920" s="8">
        <v>775.00000000000011</v>
      </c>
      <c r="G920" s="8">
        <v>-5.48</v>
      </c>
      <c r="H920" s="8">
        <v>387.76848365843779</v>
      </c>
      <c r="I920" s="8">
        <v>387.76848365843779</v>
      </c>
      <c r="J920" s="8">
        <v>-33419.524415808468</v>
      </c>
      <c r="K920" s="8">
        <v>32389.899977265592</v>
      </c>
      <c r="L920" s="8">
        <v>-32871.763913831441</v>
      </c>
      <c r="M920" s="8">
        <v>32937.660479242622</v>
      </c>
      <c r="N920" s="8">
        <v>-312.25999999999948</v>
      </c>
      <c r="O920" s="8">
        <v>-317.73999999999961</v>
      </c>
      <c r="P920" s="8">
        <f>D920-F920/2</f>
        <v>257657.55999999811</v>
      </c>
      <c r="Q920" s="8">
        <f>D920+F920/2</f>
        <v>258432.55999999811</v>
      </c>
      <c r="R920" s="9">
        <f>J920*$AB$7+K920*$AC$7</f>
        <v>-25954.988755296497</v>
      </c>
      <c r="S920" s="9">
        <f>K920*$AB$7-J920*$AC$7+$Z$8</f>
        <v>38630.412778386417</v>
      </c>
      <c r="T920" s="9">
        <f>L920*$AB$7+M920*$AC$7</f>
        <v>-25305.312322381695</v>
      </c>
      <c r="U920" s="9">
        <f>M920*$AB$7-L920*$AC$7+$Z$8</f>
        <v>39052.317587042766</v>
      </c>
      <c r="V920" s="9">
        <f>N920+$Z$7</f>
        <v>-324.25999999999948</v>
      </c>
      <c r="W920" s="9">
        <f>O920+$Z$7</f>
        <v>-329.73999999999961</v>
      </c>
    </row>
    <row r="921" spans="1:23" x14ac:dyDescent="0.25">
      <c r="A921" t="s">
        <v>50</v>
      </c>
      <c r="B921" t="s">
        <v>1135</v>
      </c>
      <c r="C921" t="s">
        <v>1080</v>
      </c>
      <c r="D921" s="6">
        <v>258045.06000000221</v>
      </c>
      <c r="E921" s="7">
        <f>D921+$Y$10</f>
        <v>251790.06000000221</v>
      </c>
      <c r="F921" s="8">
        <v>0</v>
      </c>
      <c r="G921" s="8">
        <v>0</v>
      </c>
      <c r="H921" s="8">
        <v>0</v>
      </c>
      <c r="I921" s="8">
        <v>0</v>
      </c>
      <c r="J921" s="8">
        <v>-33152.931117870168</v>
      </c>
      <c r="K921" s="8">
        <v>32671.067181304079</v>
      </c>
      <c r="L921" s="8">
        <v>-33152.931117870168</v>
      </c>
      <c r="M921" s="8">
        <v>32671.067181304079</v>
      </c>
      <c r="N921" s="8">
        <v>-314.99999999999972</v>
      </c>
      <c r="O921" s="8">
        <v>-314.99999999999972</v>
      </c>
      <c r="P921" s="8">
        <f>D921-F921/2</f>
        <v>258045.06000000221</v>
      </c>
      <c r="Q921" s="8">
        <f>D921+F921/2</f>
        <v>258045.06000000221</v>
      </c>
      <c r="R921" s="9">
        <f>J921*$AB$7+K921*$AC$7</f>
        <v>-25635.763211752295</v>
      </c>
      <c r="S921" s="9">
        <f>K921*$AB$7-J921*$AC$7+$Z$8</f>
        <v>38850.00794108666</v>
      </c>
      <c r="T921" s="9">
        <f>L921*$AB$7+M921*$AC$7</f>
        <v>-25635.763211752295</v>
      </c>
      <c r="U921" s="9">
        <f>M921*$AB$7-L921*$AC$7+$Z$8</f>
        <v>38850.00794108666</v>
      </c>
      <c r="V921" s="9">
        <f>N921+$Z$7</f>
        <v>-326.99999999999972</v>
      </c>
      <c r="W921" s="9">
        <f>O921+$Z$7</f>
        <v>-326.99999999999972</v>
      </c>
    </row>
    <row r="922" spans="1:23" x14ac:dyDescent="0.25">
      <c r="A922" t="s">
        <v>37</v>
      </c>
      <c r="B922" t="s">
        <v>954</v>
      </c>
      <c r="C922" t="s">
        <v>1787</v>
      </c>
      <c r="D922" s="6">
        <v>258572.55999999811</v>
      </c>
      <c r="E922" s="7">
        <f>D922+$Y$10</f>
        <v>252317.55999999811</v>
      </c>
      <c r="F922" s="8">
        <v>220</v>
      </c>
      <c r="G922" s="8">
        <v>0</v>
      </c>
      <c r="H922" s="8">
        <v>110</v>
      </c>
      <c r="I922" s="8">
        <v>110</v>
      </c>
      <c r="J922" s="8">
        <v>-32849.560890849418</v>
      </c>
      <c r="K922" s="8">
        <v>32957.835358931479</v>
      </c>
      <c r="L922" s="8">
        <v>-32686.738722314549</v>
      </c>
      <c r="M922" s="8">
        <v>33105.784476649707</v>
      </c>
      <c r="N922" s="8">
        <v>-317.73999999999961</v>
      </c>
      <c r="O922" s="8">
        <v>-317.73999999999961</v>
      </c>
      <c r="P922" s="8">
        <f>D922-F922/2</f>
        <v>258462.55999999811</v>
      </c>
      <c r="Q922" s="8">
        <f>D922+F922/2</f>
        <v>258682.55999999811</v>
      </c>
      <c r="R922" s="9">
        <f>J922*$AB$7+K922*$AC$7</f>
        <v>-25279.399895374638</v>
      </c>
      <c r="S922" s="9">
        <f>K922*$AB$7-J922*$AC$7+$Z$8</f>
        <v>39067.435329156055</v>
      </c>
      <c r="T922" s="9">
        <f>L922*$AB$7+M922*$AC$7</f>
        <v>-25089.375430656186</v>
      </c>
      <c r="U922" s="9">
        <f>M922*$AB$7-L922*$AC$7+$Z$8</f>
        <v>39178.298771320122</v>
      </c>
      <c r="V922" s="9">
        <f>N922+$Z$7</f>
        <v>-329.73999999999961</v>
      </c>
      <c r="W922" s="9">
        <f>O922+$Z$7</f>
        <v>-329.73999999999961</v>
      </c>
    </row>
    <row r="923" spans="1:23" x14ac:dyDescent="0.25">
      <c r="A923" t="s">
        <v>54</v>
      </c>
      <c r="B923" t="s">
        <v>955</v>
      </c>
      <c r="C923" t="s">
        <v>198</v>
      </c>
      <c r="D923" s="6">
        <v>258932.55999999811</v>
      </c>
      <c r="E923" s="7">
        <f>D923+$Y$10</f>
        <v>252677.55999999811</v>
      </c>
      <c r="F923" s="8">
        <v>140</v>
      </c>
      <c r="G923" s="8">
        <v>0.24</v>
      </c>
      <c r="H923" s="8">
        <v>70.000102351632648</v>
      </c>
      <c r="I923" s="8">
        <v>70.000102351632648</v>
      </c>
      <c r="J923" s="8">
        <v>-32553.520584422389</v>
      </c>
      <c r="K923" s="8">
        <v>33226.833754782827</v>
      </c>
      <c r="L923" s="8">
        <v>-32450.10396600889</v>
      </c>
      <c r="M923" s="8">
        <v>33321.199926568726</v>
      </c>
      <c r="N923" s="8">
        <v>-317.73999999999961</v>
      </c>
      <c r="O923" s="8">
        <v>-317.49999999999949</v>
      </c>
      <c r="P923" s="8">
        <f>D923-F923/2</f>
        <v>258862.55999999811</v>
      </c>
      <c r="Q923" s="8">
        <f>D923+F923/2</f>
        <v>259002.55999999811</v>
      </c>
      <c r="R923" s="9">
        <f>J923*$AB$7+K923*$AC$7</f>
        <v>-24933.900868613819</v>
      </c>
      <c r="S923" s="9">
        <f>K923*$AB$7-J923*$AC$7+$Z$8</f>
        <v>39269.00522399984</v>
      </c>
      <c r="T923" s="9">
        <f>L923*$AB$7+M923*$AC$7</f>
        <v>-24813.124321104646</v>
      </c>
      <c r="U923" s="9">
        <f>M923*$AB$7-L923*$AC$7+$Z$8</f>
        <v>39339.807744529644</v>
      </c>
      <c r="V923" s="9">
        <f>N923+$Z$7</f>
        <v>-329.73999999999961</v>
      </c>
      <c r="W923" s="9">
        <f>O923+$Z$7</f>
        <v>-329.49999999999949</v>
      </c>
    </row>
    <row r="924" spans="1:23" x14ac:dyDescent="0.25">
      <c r="A924" t="s">
        <v>37</v>
      </c>
      <c r="B924" t="s">
        <v>956</v>
      </c>
      <c r="C924" t="s">
        <v>1792</v>
      </c>
      <c r="D924" s="6">
        <v>259132.55999999811</v>
      </c>
      <c r="E924" s="7">
        <f>D924+$Y$10</f>
        <v>252877.55999999811</v>
      </c>
      <c r="F924" s="8">
        <v>220</v>
      </c>
      <c r="G924" s="8">
        <v>0</v>
      </c>
      <c r="H924" s="8">
        <v>110</v>
      </c>
      <c r="I924" s="8">
        <v>110</v>
      </c>
      <c r="J924" s="8">
        <v>-32435.358419272688</v>
      </c>
      <c r="K924" s="8">
        <v>33334.711730721043</v>
      </c>
      <c r="L924" s="8">
        <v>-32273.157405174461</v>
      </c>
      <c r="M924" s="8">
        <v>33483.341576396488</v>
      </c>
      <c r="N924" s="8">
        <v>-317.49999999999949</v>
      </c>
      <c r="O924" s="8">
        <v>-317.49999999999949</v>
      </c>
      <c r="P924" s="8">
        <f>D924-F924/2</f>
        <v>259022.55999999811</v>
      </c>
      <c r="Q924" s="8">
        <f>D924+F924/2</f>
        <v>259242.55999999811</v>
      </c>
      <c r="R924" s="9">
        <f>J924*$AB$7+K924*$AC$7</f>
        <v>-24795.891737895818</v>
      </c>
      <c r="S924" s="9">
        <f>K924*$AB$7-J924*$AC$7+$Z$8</f>
        <v>39349.958511788864</v>
      </c>
      <c r="T924" s="9">
        <f>L924*$AB$7+M924*$AC$7</f>
        <v>-24606.333322598683</v>
      </c>
      <c r="U924" s="9">
        <f>M924*$AB$7-L924*$AC$7+$Z$8</f>
        <v>39461.616951640222</v>
      </c>
      <c r="V924" s="9">
        <f>N924+$Z$7</f>
        <v>-329.49999999999949</v>
      </c>
      <c r="W924" s="9">
        <f>O924+$Z$7</f>
        <v>-329.49999999999949</v>
      </c>
    </row>
    <row r="925" spans="1:23" x14ac:dyDescent="0.25">
      <c r="A925" t="s">
        <v>54</v>
      </c>
      <c r="B925" t="s">
        <v>957</v>
      </c>
      <c r="C925" t="s">
        <v>197</v>
      </c>
      <c r="D925" s="6">
        <v>259322.55999999811</v>
      </c>
      <c r="E925" s="7">
        <f>D925+$Y$10</f>
        <v>253067.55999999811</v>
      </c>
      <c r="F925" s="8">
        <v>140</v>
      </c>
      <c r="G925" s="8">
        <v>0.24</v>
      </c>
      <c r="H925" s="8">
        <v>70.000102351632648</v>
      </c>
      <c r="I925" s="8">
        <v>70.000102351632648</v>
      </c>
      <c r="J925" s="8">
        <v>-32265.78463180636</v>
      </c>
      <c r="K925" s="8">
        <v>33490.097478472642</v>
      </c>
      <c r="L925" s="8">
        <v>-32162.764199603749</v>
      </c>
      <c r="M925" s="8">
        <v>33584.896011638499</v>
      </c>
      <c r="N925" s="8">
        <v>-317.49999999999949</v>
      </c>
      <c r="O925" s="8">
        <v>-317.25999999999948</v>
      </c>
      <c r="P925" s="8">
        <f>D925-F925/2</f>
        <v>259252.55999999811</v>
      </c>
      <c r="Q925" s="8">
        <f>D925+F925/2</f>
        <v>259392.55999999811</v>
      </c>
      <c r="R925" s="9">
        <f>J925*$AB$7+K925*$AC$7</f>
        <v>-24597.717030994267</v>
      </c>
      <c r="S925" s="9">
        <f>K925*$AB$7-J925*$AC$7+$Z$8</f>
        <v>39466.692335269821</v>
      </c>
      <c r="T925" s="9">
        <f>L925*$AB$7+M925*$AC$7</f>
        <v>-24477.238119091166</v>
      </c>
      <c r="U925" s="9">
        <f>M925*$AB$7-L925*$AC$7+$Z$8</f>
        <v>39538.000140791075</v>
      </c>
      <c r="V925" s="9">
        <f>N925+$Z$7</f>
        <v>-329.49999999999949</v>
      </c>
      <c r="W925" s="9">
        <f>O925+$Z$7</f>
        <v>-329.25999999999948</v>
      </c>
    </row>
    <row r="926" spans="1:23" x14ac:dyDescent="0.25">
      <c r="A926" t="s">
        <v>41</v>
      </c>
      <c r="B926" t="s">
        <v>958</v>
      </c>
      <c r="C926" t="s">
        <v>46</v>
      </c>
      <c r="D926" s="6">
        <v>259427.55999999799</v>
      </c>
      <c r="E926" s="7">
        <f>D926+$Y$10</f>
        <v>253172.55999999799</v>
      </c>
      <c r="F926" s="8">
        <v>25</v>
      </c>
      <c r="G926" s="8">
        <v>0</v>
      </c>
      <c r="H926" s="8">
        <v>12.5</v>
      </c>
      <c r="I926" s="8">
        <v>12.5</v>
      </c>
      <c r="J926" s="8">
        <v>-32146.23927774882</v>
      </c>
      <c r="K926" s="8">
        <v>33600.166144502633</v>
      </c>
      <c r="L926" s="8">
        <v>-32127.878253465551</v>
      </c>
      <c r="M926" s="8">
        <v>33617.132958796108</v>
      </c>
      <c r="N926" s="8">
        <v>-317.25999999999948</v>
      </c>
      <c r="O926" s="8">
        <v>-317.25999999999948</v>
      </c>
      <c r="P926" s="8">
        <f>D926-F926/2</f>
        <v>259415.05999999799</v>
      </c>
      <c r="Q926" s="8">
        <f>D926+F926/2</f>
        <v>259440.05999999799</v>
      </c>
      <c r="R926" s="9">
        <f>J926*$AB$7+K926*$AC$7</f>
        <v>-24457.89946728366</v>
      </c>
      <c r="S926" s="9">
        <f>K926*$AB$7-J926*$AC$7+$Z$8</f>
        <v>39549.500860171524</v>
      </c>
      <c r="T926" s="9">
        <f>L926*$AB$7+M926*$AC$7</f>
        <v>-24436.412076386419</v>
      </c>
      <c r="U926" s="9">
        <f>M926*$AB$7-L926*$AC$7+$Z$8</f>
        <v>39562.279437260899</v>
      </c>
      <c r="V926" s="9">
        <f>N926+$Z$7</f>
        <v>-329.25999999999948</v>
      </c>
      <c r="W926" s="9">
        <f>O926+$Z$7</f>
        <v>-329.25999999999948</v>
      </c>
    </row>
    <row r="927" spans="1:23" x14ac:dyDescent="0.25">
      <c r="A927" t="s">
        <v>37</v>
      </c>
      <c r="B927" t="s">
        <v>1819</v>
      </c>
      <c r="C927" t="s">
        <v>1815</v>
      </c>
      <c r="D927" s="6">
        <v>259497.55999999799</v>
      </c>
      <c r="E927" s="7">
        <f>D927+$Y$10</f>
        <v>253242.55999999799</v>
      </c>
      <c r="F927" s="8">
        <v>115</v>
      </c>
      <c r="G927" s="8">
        <v>0</v>
      </c>
      <c r="H927" s="8">
        <v>57.499999999999993</v>
      </c>
      <c r="I927" s="8">
        <v>57.499999999999993</v>
      </c>
      <c r="J927" s="8">
        <v>-32127.878253465551</v>
      </c>
      <c r="K927" s="8">
        <v>33617.132958796108</v>
      </c>
      <c r="L927" s="8">
        <v>-32043.417541762548</v>
      </c>
      <c r="M927" s="8">
        <v>33695.180304546127</v>
      </c>
      <c r="N927" s="8">
        <v>-317.25999999999948</v>
      </c>
      <c r="O927" s="8">
        <v>-317.25999999999948</v>
      </c>
      <c r="P927" s="8">
        <f>D927-F927/2</f>
        <v>259440.05999999799</v>
      </c>
      <c r="Q927" s="8">
        <f>D927+F927/2</f>
        <v>259555.05999999799</v>
      </c>
      <c r="R927" s="9">
        <f>J927*$AB$7+K927*$AC$7</f>
        <v>-24436.412076386419</v>
      </c>
      <c r="S927" s="9">
        <f>K927*$AB$7-J927*$AC$7+$Z$8</f>
        <v>39562.279437260899</v>
      </c>
      <c r="T927" s="9">
        <f>L927*$AB$7+M927*$AC$7</f>
        <v>-24337.57007825913</v>
      </c>
      <c r="U927" s="9">
        <f>M927*$AB$7-L927*$AC$7+$Z$8</f>
        <v>39621.060891872075</v>
      </c>
      <c r="V927" s="9">
        <f>N927+$Z$7</f>
        <v>-329.25999999999948</v>
      </c>
      <c r="W927" s="9">
        <f>O927+$Z$7</f>
        <v>-329.25999999999948</v>
      </c>
    </row>
    <row r="928" spans="1:23" x14ac:dyDescent="0.25">
      <c r="A928" t="s">
        <v>37</v>
      </c>
      <c r="B928" t="s">
        <v>959</v>
      </c>
      <c r="C928" t="s">
        <v>1791</v>
      </c>
      <c r="D928" s="6">
        <v>259682.55999999799</v>
      </c>
      <c r="E928" s="7">
        <f>D928+$Y$10</f>
        <v>253427.55999999799</v>
      </c>
      <c r="F928" s="8">
        <v>220</v>
      </c>
      <c r="G928" s="8">
        <v>0</v>
      </c>
      <c r="H928" s="8">
        <v>110</v>
      </c>
      <c r="I928" s="8">
        <v>110</v>
      </c>
      <c r="J928" s="8">
        <v>-32030.564824764271</v>
      </c>
      <c r="K928" s="8">
        <v>33707.057074551572</v>
      </c>
      <c r="L928" s="8">
        <v>-31868.987811071569</v>
      </c>
      <c r="M928" s="8">
        <v>33856.365040334204</v>
      </c>
      <c r="N928" s="8">
        <v>-317.25999999999948</v>
      </c>
      <c r="O928" s="8">
        <v>-317.25999999999948</v>
      </c>
      <c r="P928" s="8">
        <f>D928-F928/2</f>
        <v>259572.55999999799</v>
      </c>
      <c r="Q928" s="8">
        <f>D928+F928/2</f>
        <v>259792.55999999799</v>
      </c>
      <c r="R928" s="9">
        <f>J928*$AB$7+K928*$AC$7</f>
        <v>-24322.528904631072</v>
      </c>
      <c r="S928" s="9">
        <f>K928*$AB$7-J928*$AC$7+$Z$8</f>
        <v>39630.005895834656</v>
      </c>
      <c r="T928" s="9">
        <f>L928*$AB$7+M928*$AC$7</f>
        <v>-24133.439864735392</v>
      </c>
      <c r="U928" s="9">
        <f>M928*$AB$7-L928*$AC$7+$Z$8</f>
        <v>39742.457374221252</v>
      </c>
      <c r="V928" s="9">
        <f>N928+$Z$7</f>
        <v>-329.25999999999948</v>
      </c>
      <c r="W928" s="9">
        <f>O928+$Z$7</f>
        <v>-329.25999999999948</v>
      </c>
    </row>
    <row r="929" spans="1:23" x14ac:dyDescent="0.25">
      <c r="A929" t="s">
        <v>37</v>
      </c>
      <c r="B929" t="s">
        <v>1760</v>
      </c>
      <c r="C929" t="s">
        <v>1701</v>
      </c>
      <c r="D929" s="6">
        <v>260210.05999999799</v>
      </c>
      <c r="E929" s="7">
        <f>D929+$Y$10</f>
        <v>253955.05999999799</v>
      </c>
      <c r="F929" s="8">
        <v>775.00000000000011</v>
      </c>
      <c r="G929" s="8">
        <v>-5.48</v>
      </c>
      <c r="H929" s="8">
        <v>387.76848365843779</v>
      </c>
      <c r="I929" s="8">
        <v>387.76848365843779</v>
      </c>
      <c r="J929" s="8">
        <v>-31846.954581931659</v>
      </c>
      <c r="K929" s="8">
        <v>33876.725217486382</v>
      </c>
      <c r="L929" s="8">
        <v>-31253.53800064043</v>
      </c>
      <c r="M929" s="8">
        <v>34374.660851982328</v>
      </c>
      <c r="N929" s="8">
        <v>-317.25999999999948</v>
      </c>
      <c r="O929" s="8">
        <v>-322.73999999999961</v>
      </c>
      <c r="P929" s="8">
        <f>D929-F929/2</f>
        <v>259822.55999999799</v>
      </c>
      <c r="Q929" s="8">
        <f>D929+F929/2</f>
        <v>260597.55999999799</v>
      </c>
      <c r="R929" s="9">
        <f>J929*$AB$7+K929*$AC$7</f>
        <v>-24107.654995658711</v>
      </c>
      <c r="S929" s="9">
        <f>K929*$AB$7-J929*$AC$7+$Z$8</f>
        <v>39757.791666728517</v>
      </c>
      <c r="T929" s="9">
        <f>L929*$AB$7+M929*$AC$7</f>
        <v>-23423.679350746574</v>
      </c>
      <c r="U929" s="9">
        <f>M929*$AB$7-L929*$AC$7+$Z$8</f>
        <v>40121.467968155033</v>
      </c>
      <c r="V929" s="9">
        <f>N929+$Z$7</f>
        <v>-329.25999999999948</v>
      </c>
      <c r="W929" s="9">
        <f>O929+$Z$7</f>
        <v>-334.73999999999961</v>
      </c>
    </row>
    <row r="930" spans="1:23" x14ac:dyDescent="0.25">
      <c r="A930" t="s">
        <v>50</v>
      </c>
      <c r="B930" t="s">
        <v>1136</v>
      </c>
      <c r="C930" t="s">
        <v>1080</v>
      </c>
      <c r="D930" s="6">
        <v>260210.06000000189</v>
      </c>
      <c r="E930" s="7">
        <f>D930+$Y$10</f>
        <v>253955.06000000189</v>
      </c>
      <c r="F930" s="8">
        <v>0</v>
      </c>
      <c r="G930" s="8">
        <v>0</v>
      </c>
      <c r="H930" s="8">
        <v>0</v>
      </c>
      <c r="I930" s="8">
        <v>0</v>
      </c>
      <c r="J930" s="8">
        <v>-31556.870415474448</v>
      </c>
      <c r="K930" s="8">
        <v>34133.587358533427</v>
      </c>
      <c r="L930" s="8">
        <v>-31556.870415474448</v>
      </c>
      <c r="M930" s="8">
        <v>34133.587358533427</v>
      </c>
      <c r="N930" s="8">
        <v>-319.99999999999972</v>
      </c>
      <c r="O930" s="8">
        <v>-319.99999999999972</v>
      </c>
      <c r="P930" s="8">
        <f>D930-F930/2</f>
        <v>260210.06000000189</v>
      </c>
      <c r="Q930" s="8">
        <f>D930+F930/2</f>
        <v>260210.06000000189</v>
      </c>
      <c r="R930" s="9">
        <f>J930*$AB$7+K930*$AC$7</f>
        <v>-23770.505222175565</v>
      </c>
      <c r="S930" s="9">
        <f>K930*$AB$7-J930*$AC$7+$Z$8</f>
        <v>39948.728864185454</v>
      </c>
      <c r="T930" s="9">
        <f>L930*$AB$7+M930*$AC$7</f>
        <v>-23770.505222175565</v>
      </c>
      <c r="U930" s="9">
        <f>M930*$AB$7-L930*$AC$7+$Z$8</f>
        <v>39948.728864185454</v>
      </c>
      <c r="V930" s="9">
        <f>N930+$Z$7</f>
        <v>-331.99999999999972</v>
      </c>
      <c r="W930" s="9">
        <f>O930+$Z$7</f>
        <v>-331.99999999999972</v>
      </c>
    </row>
    <row r="931" spans="1:23" x14ac:dyDescent="0.25">
      <c r="A931" t="s">
        <v>37</v>
      </c>
      <c r="B931" t="s">
        <v>960</v>
      </c>
      <c r="C931" t="s">
        <v>1787</v>
      </c>
      <c r="D931" s="6">
        <v>260737.55999999799</v>
      </c>
      <c r="E931" s="7">
        <f>D931+$Y$10</f>
        <v>254482.55999999799</v>
      </c>
      <c r="F931" s="8">
        <v>220</v>
      </c>
      <c r="G931" s="8">
        <v>0</v>
      </c>
      <c r="H931" s="8">
        <v>110</v>
      </c>
      <c r="I931" s="8">
        <v>110</v>
      </c>
      <c r="J931" s="8">
        <v>-31229.661110239998</v>
      </c>
      <c r="K931" s="8">
        <v>34392.823839203767</v>
      </c>
      <c r="L931" s="8">
        <v>-31054.563913970171</v>
      </c>
      <c r="M931" s="8">
        <v>34526.019078827587</v>
      </c>
      <c r="N931" s="8">
        <v>-322.73999999999961</v>
      </c>
      <c r="O931" s="8">
        <v>-322.73999999999961</v>
      </c>
      <c r="P931" s="8">
        <f>D931-F931/2</f>
        <v>260627.55999999799</v>
      </c>
      <c r="Q931" s="8">
        <f>D931+F931/2</f>
        <v>260847.55999999799</v>
      </c>
      <c r="R931" s="9">
        <f>J931*$AB$7+K931*$AC$7</f>
        <v>-23396.547930304892</v>
      </c>
      <c r="S931" s="9">
        <f>K931*$AB$7-J931*$AC$7+$Z$8</f>
        <v>40134.269765873221</v>
      </c>
      <c r="T931" s="9">
        <f>L931*$AB$7+M931*$AC$7</f>
        <v>-23197.584180399284</v>
      </c>
      <c r="U931" s="9">
        <f>M931*$AB$7-L931*$AC$7+$Z$8</f>
        <v>40228.149615806513</v>
      </c>
      <c r="V931" s="9">
        <f>N931+$Z$7</f>
        <v>-334.73999999999961</v>
      </c>
      <c r="W931" s="9">
        <f>O931+$Z$7</f>
        <v>-334.73999999999961</v>
      </c>
    </row>
    <row r="932" spans="1:23" x14ac:dyDescent="0.25">
      <c r="A932" t="s">
        <v>54</v>
      </c>
      <c r="B932" t="s">
        <v>961</v>
      </c>
      <c r="C932" t="s">
        <v>198</v>
      </c>
      <c r="D932" s="6">
        <v>261097.55999999799</v>
      </c>
      <c r="E932" s="7">
        <f>D932+$Y$10</f>
        <v>254842.55999999799</v>
      </c>
      <c r="F932" s="8">
        <v>140</v>
      </c>
      <c r="G932" s="8">
        <v>0.24</v>
      </c>
      <c r="H932" s="8">
        <v>70.000102351632648</v>
      </c>
      <c r="I932" s="8">
        <v>70.000102351632648</v>
      </c>
      <c r="J932" s="8">
        <v>-30911.30257156759</v>
      </c>
      <c r="K932" s="8">
        <v>34634.997002156168</v>
      </c>
      <c r="L932" s="8">
        <v>-30800.05493081723</v>
      </c>
      <c r="M932" s="8">
        <v>34719.990729978221</v>
      </c>
      <c r="N932" s="8">
        <v>-322.73999999999961</v>
      </c>
      <c r="O932" s="8">
        <v>-322.49999999999949</v>
      </c>
      <c r="P932" s="8">
        <f>D932-F932/2</f>
        <v>261027.55999999799</v>
      </c>
      <c r="Q932" s="8">
        <f>D932+F932/2</f>
        <v>261167.55999999799</v>
      </c>
      <c r="R932" s="9">
        <f>J932*$AB$7+K932*$AC$7</f>
        <v>-23034.795657749244</v>
      </c>
      <c r="S932" s="9">
        <f>K932*$AB$7-J932*$AC$7+$Z$8</f>
        <v>40304.960402115583</v>
      </c>
      <c r="T932" s="9">
        <f>L932*$AB$7+M932*$AC$7</f>
        <v>-22908.307855201594</v>
      </c>
      <c r="U932" s="9">
        <f>M932*$AB$7-L932*$AC$7+$Z$8</f>
        <v>40364.967127974247</v>
      </c>
      <c r="V932" s="9">
        <f>N932+$Z$7</f>
        <v>-334.73999999999961</v>
      </c>
      <c r="W932" s="9">
        <f>O932+$Z$7</f>
        <v>-334.49999999999949</v>
      </c>
    </row>
    <row r="933" spans="1:23" x14ac:dyDescent="0.25">
      <c r="A933" t="s">
        <v>37</v>
      </c>
      <c r="B933" t="s">
        <v>962</v>
      </c>
      <c r="C933" t="s">
        <v>1792</v>
      </c>
      <c r="D933" s="6">
        <v>261297.55999999799</v>
      </c>
      <c r="E933" s="7">
        <f>D933+$Y$10</f>
        <v>255042.55999999799</v>
      </c>
      <c r="F933" s="8">
        <v>220</v>
      </c>
      <c r="G933" s="8">
        <v>0</v>
      </c>
      <c r="H933" s="8">
        <v>110</v>
      </c>
      <c r="I933" s="8">
        <v>110</v>
      </c>
      <c r="J933" s="8">
        <v>-30784.187864011408</v>
      </c>
      <c r="K933" s="8">
        <v>34732.165958558398</v>
      </c>
      <c r="L933" s="8">
        <v>-30609.65012914734</v>
      </c>
      <c r="M933" s="8">
        <v>34866.093472940323</v>
      </c>
      <c r="N933" s="8">
        <v>-322.49999999999949</v>
      </c>
      <c r="O933" s="8">
        <v>-322.49999999999949</v>
      </c>
      <c r="P933" s="8">
        <f>D933-F933/2</f>
        <v>261187.55999999799</v>
      </c>
      <c r="Q933" s="8">
        <f>D933+F933/2</f>
        <v>261407.55999999799</v>
      </c>
      <c r="R933" s="9">
        <f>J933*$AB$7+K933*$AC$7</f>
        <v>-22890.256149514596</v>
      </c>
      <c r="S933" s="9">
        <f>K933*$AB$7-J933*$AC$7+$Z$8</f>
        <v>40373.577349910418</v>
      </c>
      <c r="T933" s="9">
        <f>L933*$AB$7+M933*$AC$7</f>
        <v>-22691.68738695763</v>
      </c>
      <c r="U933" s="9">
        <f>M933*$AB$7-L933*$AC$7+$Z$8</f>
        <v>40468.289791208255</v>
      </c>
      <c r="V933" s="9">
        <f>N933+$Z$7</f>
        <v>-334.49999999999949</v>
      </c>
      <c r="W933" s="9">
        <f>O933+$Z$7</f>
        <v>-334.49999999999949</v>
      </c>
    </row>
    <row r="934" spans="1:23" x14ac:dyDescent="0.25">
      <c r="A934" t="s">
        <v>54</v>
      </c>
      <c r="B934" t="s">
        <v>963</v>
      </c>
      <c r="C934" t="s">
        <v>197</v>
      </c>
      <c r="D934" s="6">
        <v>261487.55999999799</v>
      </c>
      <c r="E934" s="7">
        <f>D934+$Y$10</f>
        <v>255232.55999999799</v>
      </c>
      <c r="F934" s="8">
        <v>140</v>
      </c>
      <c r="G934" s="8">
        <v>0.24</v>
      </c>
      <c r="H934" s="8">
        <v>70.000102351632648</v>
      </c>
      <c r="I934" s="8">
        <v>70.000102351632648</v>
      </c>
      <c r="J934" s="8">
        <v>-30601.716595744419</v>
      </c>
      <c r="K934" s="8">
        <v>34872.181087230398</v>
      </c>
      <c r="L934" s="8">
        <v>-30490.825950819599</v>
      </c>
      <c r="M934" s="8">
        <v>34957.640061070291</v>
      </c>
      <c r="N934" s="8">
        <v>-322.49999999999949</v>
      </c>
      <c r="O934" s="8">
        <v>-322.25999999999948</v>
      </c>
      <c r="P934" s="8">
        <f>D934-F934/2</f>
        <v>261417.55999999799</v>
      </c>
      <c r="Q934" s="8">
        <f>D934+F934/2</f>
        <v>261557.55999999799</v>
      </c>
      <c r="R934" s="9">
        <f>J934*$AB$7+K934*$AC$7</f>
        <v>-22682.661534114126</v>
      </c>
      <c r="S934" s="9">
        <f>K934*$AB$7-J934*$AC$7+$Z$8</f>
        <v>40472.594902176323</v>
      </c>
      <c r="T934" s="9">
        <f>L934*$AB$7+M934*$AC$7</f>
        <v>-22556.426196090484</v>
      </c>
      <c r="U934" s="9">
        <f>M934*$AB$7-L934*$AC$7+$Z$8</f>
        <v>40533.130930916799</v>
      </c>
      <c r="V934" s="9">
        <f>N934+$Z$7</f>
        <v>-334.49999999999949</v>
      </c>
      <c r="W934" s="9">
        <f>O934+$Z$7</f>
        <v>-334.25999999999948</v>
      </c>
    </row>
    <row r="935" spans="1:23" x14ac:dyDescent="0.25">
      <c r="A935" t="s">
        <v>41</v>
      </c>
      <c r="B935" t="s">
        <v>964</v>
      </c>
      <c r="C935" t="s">
        <v>46</v>
      </c>
      <c r="D935" s="6">
        <v>261592.5599999979</v>
      </c>
      <c r="E935" s="7">
        <f>D935+$Y$10</f>
        <v>255337.5599999979</v>
      </c>
      <c r="F935" s="8">
        <v>25</v>
      </c>
      <c r="G935" s="8">
        <v>0</v>
      </c>
      <c r="H935" s="8">
        <v>12.5</v>
      </c>
      <c r="I935" s="8">
        <v>12.5</v>
      </c>
      <c r="J935" s="8">
        <v>-30473.033031509709</v>
      </c>
      <c r="K935" s="8">
        <v>34971.411844630587</v>
      </c>
      <c r="L935" s="8">
        <v>-30453.263121165379</v>
      </c>
      <c r="M935" s="8">
        <v>34986.713826364241</v>
      </c>
      <c r="N935" s="8">
        <v>-322.25999999999948</v>
      </c>
      <c r="O935" s="8">
        <v>-322.25999999999948</v>
      </c>
      <c r="P935" s="8">
        <f>D935-F935/2</f>
        <v>261580.0599999979</v>
      </c>
      <c r="Q935" s="8">
        <f>D935+F935/2</f>
        <v>261605.0599999979</v>
      </c>
      <c r="R935" s="9">
        <f>J935*$AB$7+K935*$AC$7</f>
        <v>-22536.158779951871</v>
      </c>
      <c r="S935" s="9">
        <f>K935*$AB$7-J935*$AC$7+$Z$8</f>
        <v>40542.902412025818</v>
      </c>
      <c r="T935" s="9">
        <f>L935*$AB$7+M935*$AC$7</f>
        <v>-22513.639428686736</v>
      </c>
      <c r="U935" s="9">
        <f>M935*$AB$7-L935*$AC$7+$Z$8</f>
        <v>40553.759613258058</v>
      </c>
      <c r="V935" s="9">
        <f>N935+$Z$7</f>
        <v>-334.25999999999948</v>
      </c>
      <c r="W935" s="9">
        <f>O935+$Z$7</f>
        <v>-334.25999999999948</v>
      </c>
    </row>
    <row r="936" spans="1:23" x14ac:dyDescent="0.25">
      <c r="A936" t="s">
        <v>37</v>
      </c>
      <c r="B936" t="s">
        <v>1818</v>
      </c>
      <c r="C936" t="s">
        <v>1815</v>
      </c>
      <c r="D936" s="6">
        <v>261662.5599999979</v>
      </c>
      <c r="E936" s="7">
        <f>D936+$Y$10</f>
        <v>255407.5599999979</v>
      </c>
      <c r="F936" s="8">
        <v>115</v>
      </c>
      <c r="G936" s="8">
        <v>0</v>
      </c>
      <c r="H936" s="8">
        <v>57.499999999999993</v>
      </c>
      <c r="I936" s="8">
        <v>57.499999999999993</v>
      </c>
      <c r="J936" s="8">
        <v>-30453.263121165379</v>
      </c>
      <c r="K936" s="8">
        <v>34986.713826364241</v>
      </c>
      <c r="L936" s="8">
        <v>-30362.32153358146</v>
      </c>
      <c r="M936" s="8">
        <v>35057.102942339072</v>
      </c>
      <c r="N936" s="8">
        <v>-322.25999999999948</v>
      </c>
      <c r="O936" s="8">
        <v>-322.25999999999948</v>
      </c>
      <c r="P936" s="8">
        <f>D936-F936/2</f>
        <v>261605.0599999979</v>
      </c>
      <c r="Q936" s="8">
        <f>D936+F936/2</f>
        <v>261720.0599999979</v>
      </c>
      <c r="R936" s="9">
        <f>J936*$AB$7+K936*$AC$7</f>
        <v>-22513.639428686736</v>
      </c>
      <c r="S936" s="9">
        <f>K936*$AB$7-J936*$AC$7+$Z$8</f>
        <v>40553.759613258058</v>
      </c>
      <c r="T936" s="9">
        <f>L936*$AB$7+M936*$AC$7</f>
        <v>-22410.050412867109</v>
      </c>
      <c r="U936" s="9">
        <f>M936*$AB$7-L936*$AC$7+$Z$8</f>
        <v>40603.702738926382</v>
      </c>
      <c r="V936" s="9">
        <f>N936+$Z$7</f>
        <v>-334.25999999999948</v>
      </c>
      <c r="W936" s="9">
        <f>O936+$Z$7</f>
        <v>-334.25999999999948</v>
      </c>
    </row>
    <row r="937" spans="1:23" x14ac:dyDescent="0.25">
      <c r="A937" t="s">
        <v>37</v>
      </c>
      <c r="B937" t="s">
        <v>965</v>
      </c>
      <c r="C937" t="s">
        <v>1791</v>
      </c>
      <c r="D937" s="6">
        <v>261847.5599999979</v>
      </c>
      <c r="E937" s="7">
        <f>D937+$Y$10</f>
        <v>255592.5599999979</v>
      </c>
      <c r="F937" s="8">
        <v>220</v>
      </c>
      <c r="G937" s="8">
        <v>0</v>
      </c>
      <c r="H937" s="8">
        <v>110</v>
      </c>
      <c r="I937" s="8">
        <v>110</v>
      </c>
      <c r="J937" s="8">
        <v>-30348.482596340429</v>
      </c>
      <c r="K937" s="8">
        <v>35067.814329552632</v>
      </c>
      <c r="L937" s="8">
        <v>-30174.507385310339</v>
      </c>
      <c r="M937" s="8">
        <v>35202.471768808828</v>
      </c>
      <c r="N937" s="8">
        <v>-322.25999999999948</v>
      </c>
      <c r="O937" s="8">
        <v>-322.25999999999948</v>
      </c>
      <c r="P937" s="8">
        <f>D937-F937/2</f>
        <v>261737.5599999979</v>
      </c>
      <c r="Q937" s="8">
        <f>D937+F937/2</f>
        <v>261957.5599999979</v>
      </c>
      <c r="R937" s="9">
        <f>J937*$AB$7+K937*$AC$7</f>
        <v>-22394.286866981511</v>
      </c>
      <c r="S937" s="9">
        <f>K937*$AB$7-J937*$AC$7+$Z$8</f>
        <v>40611.302779788966</v>
      </c>
      <c r="T937" s="9">
        <f>L937*$AB$7+M937*$AC$7</f>
        <v>-22196.116575848326</v>
      </c>
      <c r="U937" s="9">
        <f>M937*$AB$7-L937*$AC$7+$Z$8</f>
        <v>40706.846150632722</v>
      </c>
      <c r="V937" s="9">
        <f>N937+$Z$7</f>
        <v>-334.25999999999948</v>
      </c>
      <c r="W937" s="9">
        <f>O937+$Z$7</f>
        <v>-334.25999999999948</v>
      </c>
    </row>
    <row r="938" spans="1:23" x14ac:dyDescent="0.25">
      <c r="A938" t="s">
        <v>37</v>
      </c>
      <c r="B938" t="s">
        <v>1761</v>
      </c>
      <c r="C938" t="s">
        <v>1704</v>
      </c>
      <c r="D938" s="6">
        <v>262375.0599999979</v>
      </c>
      <c r="E938" s="7">
        <f>D938+$Y$10</f>
        <v>256120.0599999979</v>
      </c>
      <c r="F938" s="8">
        <v>775.00000000000011</v>
      </c>
      <c r="G938" s="8">
        <v>-5.48</v>
      </c>
      <c r="H938" s="8">
        <v>387.76848365843779</v>
      </c>
      <c r="I938" s="8">
        <v>387.76848365843779</v>
      </c>
      <c r="J938" s="8">
        <v>-30150.78349289715</v>
      </c>
      <c r="K938" s="8">
        <v>35220.834146889218</v>
      </c>
      <c r="L938" s="8">
        <v>-29516.227090790071</v>
      </c>
      <c r="M938" s="8">
        <v>35665.155323063816</v>
      </c>
      <c r="N938" s="8">
        <v>-322.25999999999948</v>
      </c>
      <c r="O938" s="8">
        <v>-327.73999999999961</v>
      </c>
      <c r="P938" s="8">
        <f>D938-F938/2</f>
        <v>261987.5599999979</v>
      </c>
      <c r="Q938" s="8">
        <f>D938+F938/2</f>
        <v>262762.5599999979</v>
      </c>
      <c r="R938" s="9">
        <f>J938*$AB$7+K938*$AC$7</f>
        <v>-22169.093354330165</v>
      </c>
      <c r="S938" s="9">
        <f>K938*$AB$7-J938*$AC$7+$Z$8</f>
        <v>40719.874792111419</v>
      </c>
      <c r="T938" s="9">
        <f>L938*$AB$7+M938*$AC$7</f>
        <v>-21456.023965074259</v>
      </c>
      <c r="U938" s="9">
        <f>M938*$AB$7-L938*$AC$7+$Z$8</f>
        <v>41022.554790060509</v>
      </c>
      <c r="V938" s="9">
        <f>N938+$Z$7</f>
        <v>-334.25999999999948</v>
      </c>
      <c r="W938" s="9">
        <f>O938+$Z$7</f>
        <v>-339.73999999999961</v>
      </c>
    </row>
    <row r="939" spans="1:23" x14ac:dyDescent="0.25">
      <c r="A939" t="s">
        <v>50</v>
      </c>
      <c r="B939" t="s">
        <v>1137</v>
      </c>
      <c r="C939" t="s">
        <v>1080</v>
      </c>
      <c r="D939" s="6">
        <v>262375.06000000163</v>
      </c>
      <c r="E939" s="7">
        <f>D939+$Y$10</f>
        <v>256120.06000000163</v>
      </c>
      <c r="F939" s="8">
        <v>0</v>
      </c>
      <c r="G939" s="8">
        <v>0</v>
      </c>
      <c r="H939" s="8">
        <v>0</v>
      </c>
      <c r="I939" s="8">
        <v>0</v>
      </c>
      <c r="J939" s="8">
        <v>-29839.41617358537</v>
      </c>
      <c r="K939" s="8">
        <v>35451.436348953866</v>
      </c>
      <c r="L939" s="8">
        <v>-29839.41617358537</v>
      </c>
      <c r="M939" s="8">
        <v>35451.436348953866</v>
      </c>
      <c r="N939" s="8">
        <v>-324.99999999999972</v>
      </c>
      <c r="O939" s="8">
        <v>-324.99999999999972</v>
      </c>
      <c r="P939" s="8">
        <f>D939-F939/2</f>
        <v>262375.06000000163</v>
      </c>
      <c r="Q939" s="8">
        <f>D939+F939/2</f>
        <v>262375.06000000163</v>
      </c>
      <c r="R939" s="9">
        <f>J939*$AB$7+K939*$AC$7</f>
        <v>-21816.585264260877</v>
      </c>
      <c r="S939" s="9">
        <f>K939*$AB$7-J939*$AC$7+$Z$8</f>
        <v>40880.700876961382</v>
      </c>
      <c r="T939" s="9">
        <f>L939*$AB$7+M939*$AC$7</f>
        <v>-21816.585264260877</v>
      </c>
      <c r="U939" s="9">
        <f>M939*$AB$7-L939*$AC$7+$Z$8</f>
        <v>40880.700876961382</v>
      </c>
      <c r="V939" s="9">
        <f>N939+$Z$7</f>
        <v>-336.99999999999972</v>
      </c>
      <c r="W939" s="9">
        <f>O939+$Z$7</f>
        <v>-336.99999999999972</v>
      </c>
    </row>
    <row r="940" spans="1:23" x14ac:dyDescent="0.25">
      <c r="A940" t="s">
        <v>37</v>
      </c>
      <c r="B940" t="s">
        <v>966</v>
      </c>
      <c r="C940" t="s">
        <v>1787</v>
      </c>
      <c r="D940" s="6">
        <v>262902.5599999979</v>
      </c>
      <c r="E940" s="7">
        <f>D940+$Y$10</f>
        <v>256647.5599999979</v>
      </c>
      <c r="F940" s="8">
        <v>220</v>
      </c>
      <c r="G940" s="8">
        <v>0</v>
      </c>
      <c r="H940" s="8">
        <v>110</v>
      </c>
      <c r="I940" s="8">
        <v>110</v>
      </c>
      <c r="J940" s="8">
        <v>-29490.85805052445</v>
      </c>
      <c r="K940" s="8">
        <v>35681.168186517971</v>
      </c>
      <c r="L940" s="8">
        <v>-29304.818421909851</v>
      </c>
      <c r="M940" s="8">
        <v>35798.595851848353</v>
      </c>
      <c r="N940" s="8">
        <v>-327.73999999999961</v>
      </c>
      <c r="O940" s="8">
        <v>-327.73999999999961</v>
      </c>
      <c r="P940" s="8">
        <f>D940-F940/2</f>
        <v>262792.5599999979</v>
      </c>
      <c r="Q940" s="8">
        <f>D940+F940/2</f>
        <v>263012.5599999979</v>
      </c>
      <c r="R940" s="9">
        <f>J940*$AB$7+K940*$AC$7</f>
        <v>-21427.880037689931</v>
      </c>
      <c r="S940" s="9">
        <f>K940*$AB$7-J940*$AC$7+$Z$8</f>
        <v>41032.94321397302</v>
      </c>
      <c r="T940" s="9">
        <f>L940*$AB$7+M940*$AC$7</f>
        <v>-21221.49123687153</v>
      </c>
      <c r="U940" s="9">
        <f>M940*$AB$7-L940*$AC$7+$Z$8</f>
        <v>41109.124989331336</v>
      </c>
      <c r="V940" s="9">
        <f>N940+$Z$7</f>
        <v>-339.73999999999961</v>
      </c>
      <c r="W940" s="9">
        <f>O940+$Z$7</f>
        <v>-339.73999999999961</v>
      </c>
    </row>
    <row r="941" spans="1:23" x14ac:dyDescent="0.25">
      <c r="A941" t="s">
        <v>54</v>
      </c>
      <c r="B941" t="s">
        <v>967</v>
      </c>
      <c r="C941" t="s">
        <v>198</v>
      </c>
      <c r="D941" s="6">
        <v>263262.5599999979</v>
      </c>
      <c r="E941" s="7">
        <f>D941+$Y$10</f>
        <v>257007.5599999979</v>
      </c>
      <c r="F941" s="8">
        <v>140</v>
      </c>
      <c r="G941" s="8">
        <v>0.24</v>
      </c>
      <c r="H941" s="8">
        <v>70.000102351632648</v>
      </c>
      <c r="I941" s="8">
        <v>70.000102351632648</v>
      </c>
      <c r="J941" s="8">
        <v>-29152.604180316099</v>
      </c>
      <c r="K941" s="8">
        <v>35894.673032573213</v>
      </c>
      <c r="L941" s="8">
        <v>-29034.37217894815</v>
      </c>
      <c r="M941" s="8">
        <v>35969.647462842069</v>
      </c>
      <c r="N941" s="8">
        <v>-327.73999999999961</v>
      </c>
      <c r="O941" s="8">
        <v>-327.49999999999949</v>
      </c>
      <c r="P941" s="8">
        <f>D941-F941/2</f>
        <v>263192.5599999979</v>
      </c>
      <c r="Q941" s="8">
        <f>D941+F941/2</f>
        <v>263332.5599999979</v>
      </c>
      <c r="R941" s="9">
        <f>J941*$AB$7+K941*$AC$7</f>
        <v>-21052.627672565577</v>
      </c>
      <c r="S941" s="9">
        <f>K941*$AB$7-J941*$AC$7+$Z$8</f>
        <v>41171.455532806322</v>
      </c>
      <c r="T941" s="9">
        <f>L941*$AB$7+M941*$AC$7</f>
        <v>-20921.39126353227</v>
      </c>
      <c r="U941" s="9">
        <f>M941*$AB$7-L941*$AC$7+$Z$8</f>
        <v>41220.209776577016</v>
      </c>
      <c r="V941" s="9">
        <f>N941+$Z$7</f>
        <v>-339.73999999999961</v>
      </c>
      <c r="W941" s="9">
        <f>O941+$Z$7</f>
        <v>-339.49999999999949</v>
      </c>
    </row>
    <row r="942" spans="1:23" x14ac:dyDescent="0.25">
      <c r="A942" t="s">
        <v>37</v>
      </c>
      <c r="B942" t="s">
        <v>968</v>
      </c>
      <c r="C942" t="s">
        <v>1788</v>
      </c>
      <c r="D942" s="6">
        <v>263462.5599999979</v>
      </c>
      <c r="E942" s="7">
        <f>D942+$Y$10</f>
        <v>257207.5599999979</v>
      </c>
      <c r="F942" s="8">
        <v>220</v>
      </c>
      <c r="G942" s="8">
        <v>0</v>
      </c>
      <c r="H942" s="8">
        <v>110</v>
      </c>
      <c r="I942" s="8">
        <v>110</v>
      </c>
      <c r="J942" s="8">
        <v>-29017.504350031901</v>
      </c>
      <c r="K942" s="8">
        <v>35980.393455009013</v>
      </c>
      <c r="L942" s="8">
        <v>-28831.95823195306</v>
      </c>
      <c r="M942" s="8">
        <v>36098.599368845309</v>
      </c>
      <c r="N942" s="8">
        <v>-327.49999999999949</v>
      </c>
      <c r="O942" s="8">
        <v>-327.49999999999949</v>
      </c>
      <c r="P942" s="8">
        <f>D942-F942/2</f>
        <v>263352.5599999979</v>
      </c>
      <c r="Q942" s="8">
        <f>D942+F942/2</f>
        <v>263572.5599999979</v>
      </c>
      <c r="R942" s="9">
        <f>J942*$AB$7+K942*$AC$7</f>
        <v>-20902.657819747306</v>
      </c>
      <c r="S942" s="9">
        <f>K942*$AB$7-J942*$AC$7+$Z$8</f>
        <v>41227.213924202209</v>
      </c>
      <c r="T942" s="9">
        <f>L942*$AB$7+M942*$AC$7</f>
        <v>-20696.589938112655</v>
      </c>
      <c r="U942" s="9">
        <f>M942*$AB$7-L942*$AC$7+$Z$8</f>
        <v>41304.259548079288</v>
      </c>
      <c r="V942" s="9">
        <f>N942+$Z$7</f>
        <v>-339.49999999999949</v>
      </c>
      <c r="W942" s="9">
        <f>O942+$Z$7</f>
        <v>-339.49999999999949</v>
      </c>
    </row>
    <row r="943" spans="1:23" x14ac:dyDescent="0.25">
      <c r="A943" t="s">
        <v>54</v>
      </c>
      <c r="B943" t="s">
        <v>969</v>
      </c>
      <c r="C943" t="s">
        <v>199</v>
      </c>
      <c r="D943" s="6">
        <v>263657.5599999979</v>
      </c>
      <c r="E943" s="7">
        <f>D943+$Y$10</f>
        <v>257402.5599999979</v>
      </c>
      <c r="F943" s="8">
        <v>150</v>
      </c>
      <c r="G943" s="8">
        <v>0.26</v>
      </c>
      <c r="H943" s="8">
        <v>75.000128701124865</v>
      </c>
      <c r="I943" s="8">
        <v>75.000128701124865</v>
      </c>
      <c r="J943" s="8">
        <v>-28823.524317494939</v>
      </c>
      <c r="K943" s="8">
        <v>36103.972364928777</v>
      </c>
      <c r="L943" s="8">
        <v>-28697.19889861067</v>
      </c>
      <c r="M943" s="8">
        <v>36184.854068258282</v>
      </c>
      <c r="N943" s="8">
        <v>-327.49999999999949</v>
      </c>
      <c r="O943" s="8">
        <v>-327.23999999999961</v>
      </c>
      <c r="P943" s="8">
        <f>D943-F943/2</f>
        <v>263582.5599999979</v>
      </c>
      <c r="Q943" s="8">
        <f>D943+F943/2</f>
        <v>263732.5599999979</v>
      </c>
      <c r="R943" s="9">
        <f>J943*$AB$7+K943*$AC$7</f>
        <v>-20687.22321622018</v>
      </c>
      <c r="S943" s="9">
        <f>K943*$AB$7-J943*$AC$7+$Z$8</f>
        <v>41307.761621891885</v>
      </c>
      <c r="T943" s="9">
        <f>L943*$AB$7+M943*$AC$7</f>
        <v>-20546.842059131381</v>
      </c>
      <c r="U943" s="9">
        <f>M943*$AB$7-L943*$AC$7+$Z$8</f>
        <v>41360.611334513414</v>
      </c>
      <c r="V943" s="9">
        <f>N943+$Z$7</f>
        <v>-339.49999999999949</v>
      </c>
      <c r="W943" s="9">
        <f>O943+$Z$7</f>
        <v>-339.23999999999961</v>
      </c>
    </row>
    <row r="944" spans="1:23" x14ac:dyDescent="0.25">
      <c r="A944" t="s">
        <v>41</v>
      </c>
      <c r="B944" t="s">
        <v>970</v>
      </c>
      <c r="C944" t="s">
        <v>46</v>
      </c>
      <c r="D944" s="6">
        <v>263767.55999999779</v>
      </c>
      <c r="E944" s="7">
        <f>D944+$Y$10</f>
        <v>257512.55999999779</v>
      </c>
      <c r="F944" s="8">
        <v>25</v>
      </c>
      <c r="G944" s="8">
        <v>0</v>
      </c>
      <c r="H944" s="8">
        <v>12.5</v>
      </c>
      <c r="I944" s="8">
        <v>12.5</v>
      </c>
      <c r="J944" s="8">
        <v>-28678.277645508959</v>
      </c>
      <c r="K944" s="8">
        <v>36197.029296431137</v>
      </c>
      <c r="L944" s="8">
        <v>-28657.25403095151</v>
      </c>
      <c r="M944" s="8">
        <v>36210.557327734306</v>
      </c>
      <c r="N944" s="8">
        <v>-327.23999999999961</v>
      </c>
      <c r="O944" s="8">
        <v>-327.23999999999961</v>
      </c>
      <c r="P944" s="8">
        <f>D944-F944/2</f>
        <v>263755.05999999779</v>
      </c>
      <c r="Q944" s="8">
        <f>D944+F944/2</f>
        <v>263780.05999999779</v>
      </c>
      <c r="R944" s="9">
        <f>J944*$AB$7+K944*$AC$7</f>
        <v>-20525.802908531557</v>
      </c>
      <c r="S944" s="9">
        <f>K944*$AB$7-J944*$AC$7+$Z$8</f>
        <v>41368.586555014306</v>
      </c>
      <c r="T944" s="9">
        <f>L944*$AB$7+M944*$AC$7</f>
        <v>-20502.426074531755</v>
      </c>
      <c r="U944" s="9">
        <f>M944*$AB$7-L944*$AC$7+$Z$8</f>
        <v>41377.447911126423</v>
      </c>
      <c r="V944" s="9">
        <f>N944+$Z$7</f>
        <v>-339.23999999999961</v>
      </c>
      <c r="W944" s="9">
        <f>O944+$Z$7</f>
        <v>-339.23999999999961</v>
      </c>
    </row>
    <row r="945" spans="1:23" x14ac:dyDescent="0.25">
      <c r="A945" t="s">
        <v>37</v>
      </c>
      <c r="B945" t="s">
        <v>1801</v>
      </c>
      <c r="C945" t="s">
        <v>1815</v>
      </c>
      <c r="D945" s="6">
        <v>263837.55999999779</v>
      </c>
      <c r="E945" s="7">
        <f>D945+$Y$10</f>
        <v>257582.55999999779</v>
      </c>
      <c r="F945" s="8">
        <v>115</v>
      </c>
      <c r="G945" s="8">
        <v>0</v>
      </c>
      <c r="H945" s="8">
        <v>57.499999999999993</v>
      </c>
      <c r="I945" s="8">
        <v>57.499999999999993</v>
      </c>
      <c r="J945" s="8">
        <v>-28657.25403095151</v>
      </c>
      <c r="K945" s="8">
        <v>36210.557327734306</v>
      </c>
      <c r="L945" s="8">
        <v>-28560.54540398722</v>
      </c>
      <c r="M945" s="8">
        <v>36272.786271728903</v>
      </c>
      <c r="N945" s="8">
        <v>-327.23999999999961</v>
      </c>
      <c r="O945" s="8">
        <v>-327.23999999999961</v>
      </c>
      <c r="P945" s="8">
        <f>D945-F945/2</f>
        <v>263780.05999999779</v>
      </c>
      <c r="Q945" s="8">
        <f>D945+F945/2</f>
        <v>263895.05999999779</v>
      </c>
      <c r="R945" s="9">
        <f>J945*$AB$7+K945*$AC$7</f>
        <v>-20502.426074531755</v>
      </c>
      <c r="S945" s="9">
        <f>K945*$AB$7-J945*$AC$7+$Z$8</f>
        <v>41377.447911126423</v>
      </c>
      <c r="T945" s="9">
        <f>L945*$AB$7+M945*$AC$7</f>
        <v>-20394.892638132656</v>
      </c>
      <c r="U945" s="9">
        <f>M945*$AB$7-L945*$AC$7+$Z$8</f>
        <v>41418.210149242121</v>
      </c>
      <c r="V945" s="9">
        <f>N945+$Z$7</f>
        <v>-339.23999999999961</v>
      </c>
      <c r="W945" s="9">
        <f>O945+$Z$7</f>
        <v>-339.23999999999961</v>
      </c>
    </row>
    <row r="946" spans="1:23" x14ac:dyDescent="0.25">
      <c r="A946" t="s">
        <v>54</v>
      </c>
      <c r="B946" t="s">
        <v>971</v>
      </c>
      <c r="C946" t="s">
        <v>200</v>
      </c>
      <c r="D946" s="6">
        <v>264162.05999999779</v>
      </c>
      <c r="E946" s="7">
        <f>D946+$Y$10</f>
        <v>257907.05999999779</v>
      </c>
      <c r="F946" s="8">
        <v>240</v>
      </c>
      <c r="G946" s="8">
        <v>-1</v>
      </c>
      <c r="H946" s="8">
        <v>120.0030462669925</v>
      </c>
      <c r="I946" s="8">
        <v>120.0030462669925</v>
      </c>
      <c r="J946" s="8">
        <v>-28436.926550389391</v>
      </c>
      <c r="K946" s="8">
        <v>36352.331095791553</v>
      </c>
      <c r="L946" s="8">
        <v>-28233.9768042051</v>
      </c>
      <c r="M946" s="8">
        <v>36480.432377498502</v>
      </c>
      <c r="N946" s="8">
        <v>-327.23999999999961</v>
      </c>
      <c r="O946" s="8">
        <v>-328.23999999999961</v>
      </c>
      <c r="P946" s="8">
        <f>D946-F946/2</f>
        <v>264042.05999999779</v>
      </c>
      <c r="Q946" s="8">
        <f>D946+F946/2</f>
        <v>264282.05999999779</v>
      </c>
      <c r="R946" s="9">
        <f>J946*$AB$7+K946*$AC$7</f>
        <v>-20257.436854213807</v>
      </c>
      <c r="S946" s="9">
        <f>K946*$AB$7-J946*$AC$7+$Z$8</f>
        <v>41470.314923181315</v>
      </c>
      <c r="T946" s="9">
        <f>L946*$AB$7+M946*$AC$7</f>
        <v>-20032.288292838493</v>
      </c>
      <c r="U946" s="9">
        <f>M946*$AB$7-L946*$AC$7+$Z$8</f>
        <v>41553.421259653682</v>
      </c>
      <c r="V946" s="9">
        <f>N946+$Z$7</f>
        <v>-339.23999999999961</v>
      </c>
      <c r="W946" s="9">
        <f>O946+$Z$7</f>
        <v>-340.23999999999961</v>
      </c>
    </row>
    <row r="947" spans="1:23" x14ac:dyDescent="0.25">
      <c r="A947" t="s">
        <v>37</v>
      </c>
      <c r="B947" t="s">
        <v>972</v>
      </c>
      <c r="C947" t="s">
        <v>53</v>
      </c>
      <c r="D947" s="6">
        <v>264362.05999999779</v>
      </c>
      <c r="E947" s="7">
        <f>D947+$Y$10</f>
        <v>258107.05999999779</v>
      </c>
      <c r="F947" s="8">
        <v>140</v>
      </c>
      <c r="G947" s="8">
        <v>0</v>
      </c>
      <c r="H947" s="8">
        <v>70</v>
      </c>
      <c r="I947" s="8">
        <v>70</v>
      </c>
      <c r="J947" s="8">
        <v>-28225.474200501201</v>
      </c>
      <c r="K947" s="8">
        <v>36485.696000799478</v>
      </c>
      <c r="L947" s="8">
        <v>-28106.437748646738</v>
      </c>
      <c r="M947" s="8">
        <v>36559.38672701316</v>
      </c>
      <c r="N947" s="8">
        <v>-328.23999999999961</v>
      </c>
      <c r="O947" s="8">
        <v>-328.23999999999961</v>
      </c>
      <c r="P947" s="8">
        <f>D947-F947/2</f>
        <v>264292.05999999779</v>
      </c>
      <c r="Q947" s="8">
        <f>D947+F947/2</f>
        <v>264432.05999999779</v>
      </c>
      <c r="R947" s="9">
        <f>J947*$AB$7+K947*$AC$7</f>
        <v>-20022.877122605201</v>
      </c>
      <c r="S947" s="9">
        <f>K947*$AB$7-J947*$AC$7+$Z$8</f>
        <v>41556.802069444268</v>
      </c>
      <c r="T947" s="9">
        <f>L947*$AB$7+M947*$AC$7</f>
        <v>-19891.120739339221</v>
      </c>
      <c r="U947" s="9">
        <f>M947*$AB$7-L947*$AC$7+$Z$8</f>
        <v>41604.133406512505</v>
      </c>
      <c r="V947" s="9">
        <f>N947+$Z$7</f>
        <v>-340.23999999999961</v>
      </c>
      <c r="W947" s="9">
        <f>O947+$Z$7</f>
        <v>-340.23999999999961</v>
      </c>
    </row>
    <row r="948" spans="1:23" x14ac:dyDescent="0.25">
      <c r="A948" t="s">
        <v>37</v>
      </c>
      <c r="B948" t="s">
        <v>973</v>
      </c>
      <c r="C948" t="s">
        <v>58</v>
      </c>
      <c r="D948" s="6">
        <v>264563.30999999779</v>
      </c>
      <c r="E948" s="7">
        <f>D948+$Y$10</f>
        <v>258308.30999999779</v>
      </c>
      <c r="F948" s="8">
        <v>242.5</v>
      </c>
      <c r="G948" s="8">
        <v>-1.76</v>
      </c>
      <c r="H948" s="8">
        <v>121.2595395645824</v>
      </c>
      <c r="I948" s="8">
        <v>121.259530473635</v>
      </c>
      <c r="J948" s="8">
        <v>-28097.93514494285</v>
      </c>
      <c r="K948" s="8">
        <v>36564.650350314143</v>
      </c>
      <c r="L948" s="8">
        <v>-27889.819130078318</v>
      </c>
      <c r="M948" s="8">
        <v>36689.106569342737</v>
      </c>
      <c r="N948" s="8">
        <v>-328.23999999999961</v>
      </c>
      <c r="O948" s="8">
        <v>-329.99999999999949</v>
      </c>
      <c r="P948" s="8">
        <f>D948-F948/2</f>
        <v>264442.05999999779</v>
      </c>
      <c r="Q948" s="8">
        <f>D948+F948/2</f>
        <v>264684.55999999779</v>
      </c>
      <c r="R948" s="9">
        <f>J948*$AB$7+K948*$AC$7</f>
        <v>-19881.709569105937</v>
      </c>
      <c r="S948" s="9">
        <f>K948*$AB$7-J948*$AC$7+$Z$8</f>
        <v>41607.514216303098</v>
      </c>
      <c r="T948" s="9">
        <f>L948*$AB$7+M948*$AC$7</f>
        <v>-19652.265485560893</v>
      </c>
      <c r="U948" s="9">
        <f>M948*$AB$7-L948*$AC$7+$Z$8</f>
        <v>41685.981015805577</v>
      </c>
      <c r="V948" s="9">
        <f>N948+$Z$7</f>
        <v>-340.23999999999961</v>
      </c>
      <c r="W948" s="9">
        <f>O948+$Z$7</f>
        <v>-341.99999999999949</v>
      </c>
    </row>
    <row r="949" spans="1:23" x14ac:dyDescent="0.25">
      <c r="A949" t="s">
        <v>50</v>
      </c>
      <c r="B949" t="s">
        <v>974</v>
      </c>
      <c r="C949" t="s">
        <v>51</v>
      </c>
      <c r="D949" s="6">
        <v>264670.78160000133</v>
      </c>
      <c r="E949" s="7">
        <f>D949+$Y$10</f>
        <v>258415.78160000133</v>
      </c>
      <c r="F949" s="8">
        <v>0</v>
      </c>
      <c r="G949" s="8">
        <v>0</v>
      </c>
      <c r="H949" s="8">
        <v>0</v>
      </c>
      <c r="I949" s="8">
        <v>0</v>
      </c>
      <c r="J949" s="8">
        <v>-27901.745556484151</v>
      </c>
      <c r="K949" s="8">
        <v>36682.206959820593</v>
      </c>
      <c r="L949" s="8">
        <v>-27901.745556484151</v>
      </c>
      <c r="M949" s="8">
        <v>36682.206959820593</v>
      </c>
      <c r="N949" s="8">
        <v>-329.89999999999969</v>
      </c>
      <c r="O949" s="8">
        <v>-329.89999999999969</v>
      </c>
      <c r="P949" s="8">
        <f>D949-F949/2</f>
        <v>264670.78160000133</v>
      </c>
      <c r="Q949" s="8">
        <f>D949+F949/2</f>
        <v>264670.78160000133</v>
      </c>
      <c r="R949" s="9">
        <f>J949*$AB$7+K949*$AC$7</f>
        <v>-19665.365800416817</v>
      </c>
      <c r="S949" s="9">
        <f>K949*$AB$7-J949*$AC$7+$Z$8</f>
        <v>41681.711822784942</v>
      </c>
      <c r="T949" s="9">
        <f>L949*$AB$7+M949*$AC$7</f>
        <v>-19665.365800416817</v>
      </c>
      <c r="U949" s="9">
        <f>M949*$AB$7-L949*$AC$7+$Z$8</f>
        <v>41681.711822784942</v>
      </c>
      <c r="V949" s="9">
        <f>N949+$Z$7</f>
        <v>-341.89999999999969</v>
      </c>
      <c r="W949" s="9">
        <f>O949+$Z$7</f>
        <v>-341.89999999999969</v>
      </c>
    </row>
    <row r="950" spans="1:23" x14ac:dyDescent="0.25">
      <c r="A950" t="s">
        <v>37</v>
      </c>
      <c r="B950" t="s">
        <v>975</v>
      </c>
      <c r="C950" t="s">
        <v>55</v>
      </c>
      <c r="D950" s="6">
        <v>265005.05999999779</v>
      </c>
      <c r="E950" s="7">
        <f>D950+$Y$10</f>
        <v>258750.05999999779</v>
      </c>
      <c r="F950" s="8">
        <v>230</v>
      </c>
      <c r="G950" s="8">
        <v>0</v>
      </c>
      <c r="H950" s="8">
        <v>115</v>
      </c>
      <c r="I950" s="8">
        <v>115</v>
      </c>
      <c r="J950" s="8">
        <v>-27711.85090960062</v>
      </c>
      <c r="K950" s="8">
        <v>36791.856569342737</v>
      </c>
      <c r="L950" s="8">
        <v>-27512.665066730191</v>
      </c>
      <c r="M950" s="8">
        <v>36906.856569342737</v>
      </c>
      <c r="N950" s="8">
        <v>-329.99999999999949</v>
      </c>
      <c r="O950" s="8">
        <v>-329.99999999999949</v>
      </c>
      <c r="P950" s="8">
        <f>D950-F950/2</f>
        <v>264890.05999999779</v>
      </c>
      <c r="Q950" s="8">
        <f>D950+F950/2</f>
        <v>265120.05999999779</v>
      </c>
      <c r="R950" s="9">
        <f>J950*$AB$7+K950*$AC$7</f>
        <v>-19456.82337146224</v>
      </c>
      <c r="S950" s="9">
        <f>K950*$AB$7-J950*$AC$7+$Z$8</f>
        <v>41749.48400814963</v>
      </c>
      <c r="T950" s="9">
        <f>L950*$AB$7+M950*$AC$7</f>
        <v>-19238.08037271435</v>
      </c>
      <c r="U950" s="9">
        <f>M950*$AB$7-L950*$AC$7+$Z$8</f>
        <v>41820.557916855869</v>
      </c>
      <c r="V950" s="9">
        <f>N950+$Z$7</f>
        <v>-341.99999999999949</v>
      </c>
      <c r="W950" s="9">
        <f>O950+$Z$7</f>
        <v>-341.99999999999949</v>
      </c>
    </row>
    <row r="951" spans="1:23" x14ac:dyDescent="0.25">
      <c r="A951" t="s">
        <v>37</v>
      </c>
      <c r="B951" t="s">
        <v>976</v>
      </c>
      <c r="C951" t="s">
        <v>59</v>
      </c>
      <c r="D951" s="6">
        <v>265215.0599999979</v>
      </c>
      <c r="E951" s="7">
        <f>D951+$Y$10</f>
        <v>258960.0599999979</v>
      </c>
      <c r="F951" s="8">
        <v>170</v>
      </c>
      <c r="G951" s="8">
        <v>0</v>
      </c>
      <c r="H951" s="8">
        <v>85</v>
      </c>
      <c r="I951" s="8">
        <v>85</v>
      </c>
      <c r="J951" s="8">
        <v>-27504.00481269235</v>
      </c>
      <c r="K951" s="8">
        <v>36911.856569342737</v>
      </c>
      <c r="L951" s="8">
        <v>-27356.780494048999</v>
      </c>
      <c r="M951" s="8">
        <v>36996.856569342737</v>
      </c>
      <c r="N951" s="8">
        <v>-329.99999999999949</v>
      </c>
      <c r="O951" s="8">
        <v>-329.99999999999949</v>
      </c>
      <c r="P951" s="8">
        <f>D951-F951/2</f>
        <v>265130.0599999979</v>
      </c>
      <c r="Q951" s="8">
        <f>D951+F951/2</f>
        <v>265300.0599999979</v>
      </c>
      <c r="R951" s="9">
        <f>J951*$AB$7+K951*$AC$7</f>
        <v>-19228.569807551401</v>
      </c>
      <c r="S951" s="9">
        <f>K951*$AB$7-J951*$AC$7+$Z$8</f>
        <v>41823.648086799614</v>
      </c>
      <c r="T951" s="9">
        <f>L951*$AB$7+M951*$AC$7</f>
        <v>-19066.890199781228</v>
      </c>
      <c r="U951" s="9">
        <f>M951*$AB$7-L951*$AC$7+$Z$8</f>
        <v>41876.180975843359</v>
      </c>
      <c r="V951" s="9">
        <f>N951+$Z$7</f>
        <v>-341.99999999999949</v>
      </c>
      <c r="W951" s="9">
        <f>O951+$Z$7</f>
        <v>-341.99999999999949</v>
      </c>
    </row>
    <row r="952" spans="1:23" x14ac:dyDescent="0.25">
      <c r="A952" t="s">
        <v>37</v>
      </c>
      <c r="B952" t="s">
        <v>977</v>
      </c>
      <c r="C952" t="s">
        <v>55</v>
      </c>
      <c r="D952" s="6">
        <v>265425.05999999779</v>
      </c>
      <c r="E952" s="7">
        <f>D952+$Y$10</f>
        <v>259170.05999999779</v>
      </c>
      <c r="F952" s="8">
        <v>230</v>
      </c>
      <c r="G952" s="8">
        <v>0</v>
      </c>
      <c r="H952" s="8">
        <v>115</v>
      </c>
      <c r="I952" s="8">
        <v>115</v>
      </c>
      <c r="J952" s="8">
        <v>-27348.120240011151</v>
      </c>
      <c r="K952" s="8">
        <v>37001.856569342737</v>
      </c>
      <c r="L952" s="8">
        <v>-27148.934397140729</v>
      </c>
      <c r="M952" s="8">
        <v>37116.856569342752</v>
      </c>
      <c r="N952" s="8">
        <v>-329.99999999999949</v>
      </c>
      <c r="O952" s="8">
        <v>-329.99999999999949</v>
      </c>
      <c r="P952" s="8">
        <f>D952-F952/2</f>
        <v>265310.05999999779</v>
      </c>
      <c r="Q952" s="8">
        <f>D952+F952/2</f>
        <v>265540.05999999779</v>
      </c>
      <c r="R952" s="9">
        <f>J952*$AB$7+K952*$AC$7</f>
        <v>-19057.379634618272</v>
      </c>
      <c r="S952" s="9">
        <f>K952*$AB$7-J952*$AC$7+$Z$8</f>
        <v>41879.271145787105</v>
      </c>
      <c r="T952" s="9">
        <f>L952*$AB$7+M952*$AC$7</f>
        <v>-18838.636635870382</v>
      </c>
      <c r="U952" s="9">
        <f>M952*$AB$7-L952*$AC$7+$Z$8</f>
        <v>41950.345054493366</v>
      </c>
      <c r="V952" s="9">
        <f>N952+$Z$7</f>
        <v>-341.99999999999949</v>
      </c>
      <c r="W952" s="9">
        <f>O952+$Z$7</f>
        <v>-341.99999999999949</v>
      </c>
    </row>
    <row r="953" spans="1:23" x14ac:dyDescent="0.25">
      <c r="A953" t="s">
        <v>37</v>
      </c>
      <c r="B953" t="s">
        <v>978</v>
      </c>
      <c r="C953" t="s">
        <v>59</v>
      </c>
      <c r="D953" s="6">
        <v>265635.0599999979</v>
      </c>
      <c r="E953" s="7">
        <f>D953+$Y$10</f>
        <v>259380.0599999979</v>
      </c>
      <c r="F953" s="8">
        <v>170</v>
      </c>
      <c r="G953" s="8">
        <v>0</v>
      </c>
      <c r="H953" s="8">
        <v>85</v>
      </c>
      <c r="I953" s="8">
        <v>85</v>
      </c>
      <c r="J953" s="8">
        <v>-27140.274143102881</v>
      </c>
      <c r="K953" s="8">
        <v>37121.856569342752</v>
      </c>
      <c r="L953" s="8">
        <v>-26993.049824459529</v>
      </c>
      <c r="M953" s="8">
        <v>37206.856569342752</v>
      </c>
      <c r="N953" s="8">
        <v>-329.99999999999949</v>
      </c>
      <c r="O953" s="8">
        <v>-329.99999999999949</v>
      </c>
      <c r="P953" s="8">
        <f>D953-F953/2</f>
        <v>265550.0599999979</v>
      </c>
      <c r="Q953" s="8">
        <f>D953+F953/2</f>
        <v>265720.0599999979</v>
      </c>
      <c r="R953" s="9">
        <f>J953*$AB$7+K953*$AC$7</f>
        <v>-18829.126070707425</v>
      </c>
      <c r="S953" s="9">
        <f>K953*$AB$7-J953*$AC$7+$Z$8</f>
        <v>41953.435224437111</v>
      </c>
      <c r="T953" s="9">
        <f>L953*$AB$7+M953*$AC$7</f>
        <v>-18667.446462937252</v>
      </c>
      <c r="U953" s="9">
        <f>M953*$AB$7-L953*$AC$7+$Z$8</f>
        <v>42005.968113480856</v>
      </c>
      <c r="V953" s="9">
        <f>N953+$Z$7</f>
        <v>-341.99999999999949</v>
      </c>
      <c r="W953" s="9">
        <f>O953+$Z$7</f>
        <v>-341.99999999999949</v>
      </c>
    </row>
    <row r="954" spans="1:23" x14ac:dyDescent="0.25">
      <c r="A954" t="s">
        <v>37</v>
      </c>
      <c r="B954" t="s">
        <v>979</v>
      </c>
      <c r="C954" t="s">
        <v>55</v>
      </c>
      <c r="D954" s="6">
        <v>265845.0599999979</v>
      </c>
      <c r="E954" s="7">
        <f>D954+$Y$10</f>
        <v>259590.0599999979</v>
      </c>
      <c r="F954" s="8">
        <v>230</v>
      </c>
      <c r="G954" s="8">
        <v>0</v>
      </c>
      <c r="H954" s="8">
        <v>115</v>
      </c>
      <c r="I954" s="8">
        <v>115</v>
      </c>
      <c r="J954" s="8">
        <v>-26984.389570421681</v>
      </c>
      <c r="K954" s="8">
        <v>37211.856569342752</v>
      </c>
      <c r="L954" s="8">
        <v>-26785.203727551259</v>
      </c>
      <c r="M954" s="8">
        <v>37326.856569342752</v>
      </c>
      <c r="N954" s="8">
        <v>-329.99999999999949</v>
      </c>
      <c r="O954" s="8">
        <v>-329.99999999999949</v>
      </c>
      <c r="P954" s="8">
        <f>D954-F954/2</f>
        <v>265730.0599999979</v>
      </c>
      <c r="Q954" s="8">
        <f>D954+F954/2</f>
        <v>265960.0599999979</v>
      </c>
      <c r="R954" s="9">
        <f>J954*$AB$7+K954*$AC$7</f>
        <v>-18657.9358977743</v>
      </c>
      <c r="S954" s="9">
        <f>K954*$AB$7-J954*$AC$7+$Z$8</f>
        <v>42009.058283424602</v>
      </c>
      <c r="T954" s="9">
        <f>L954*$AB$7+M954*$AC$7</f>
        <v>-18439.192899026413</v>
      </c>
      <c r="U954" s="9">
        <f>M954*$AB$7-L954*$AC$7+$Z$8</f>
        <v>42080.132192130841</v>
      </c>
      <c r="V954" s="9">
        <f>N954+$Z$7</f>
        <v>-341.99999999999949</v>
      </c>
      <c r="W954" s="9">
        <f>O954+$Z$7</f>
        <v>-341.99999999999949</v>
      </c>
    </row>
    <row r="955" spans="1:23" x14ac:dyDescent="0.25">
      <c r="A955" t="s">
        <v>37</v>
      </c>
      <c r="B955" t="s">
        <v>980</v>
      </c>
      <c r="C955" t="s">
        <v>60</v>
      </c>
      <c r="D955" s="6">
        <v>266075.0599999979</v>
      </c>
      <c r="E955" s="7">
        <f>D955+$Y$10</f>
        <v>259820.0599999979</v>
      </c>
      <c r="F955" s="8">
        <v>210</v>
      </c>
      <c r="G955" s="8">
        <v>0</v>
      </c>
      <c r="H955" s="8">
        <v>105</v>
      </c>
      <c r="I955" s="8">
        <v>105</v>
      </c>
      <c r="J955" s="8">
        <v>-26776.543473513419</v>
      </c>
      <c r="K955" s="8">
        <v>37331.856569342752</v>
      </c>
      <c r="L955" s="8">
        <v>-26594.678138718689</v>
      </c>
      <c r="M955" s="8">
        <v>37436.856569342752</v>
      </c>
      <c r="N955" s="8">
        <v>-329.99999999999949</v>
      </c>
      <c r="O955" s="8">
        <v>-329.99999999999949</v>
      </c>
      <c r="P955" s="8">
        <f>D955-F955/2</f>
        <v>265970.0599999979</v>
      </c>
      <c r="Q955" s="8">
        <f>D955+F955/2</f>
        <v>266180.0599999979</v>
      </c>
      <c r="R955" s="9">
        <f>J955*$AB$7+K955*$AC$7</f>
        <v>-18429.682333863468</v>
      </c>
      <c r="S955" s="9">
        <f>K955*$AB$7-J955*$AC$7+$Z$8</f>
        <v>42083.222362074586</v>
      </c>
      <c r="T955" s="9">
        <f>L955*$AB$7+M955*$AC$7</f>
        <v>-18229.960465441487</v>
      </c>
      <c r="U955" s="9">
        <f>M955*$AB$7-L955*$AC$7+$Z$8</f>
        <v>42148.115930893327</v>
      </c>
      <c r="V955" s="9">
        <f>N955+$Z$7</f>
        <v>-341.99999999999949</v>
      </c>
      <c r="W955" s="9">
        <f>O955+$Z$7</f>
        <v>-341.99999999999949</v>
      </c>
    </row>
    <row r="956" spans="1:23" x14ac:dyDescent="0.25">
      <c r="A956" t="s">
        <v>41</v>
      </c>
      <c r="B956" t="s">
        <v>981</v>
      </c>
      <c r="C956" t="s">
        <v>46</v>
      </c>
      <c r="D956" s="6">
        <v>266215.05999999779</v>
      </c>
      <c r="E956" s="7">
        <f>D956+$Y$10</f>
        <v>259960.05999999779</v>
      </c>
      <c r="F956" s="8">
        <v>25</v>
      </c>
      <c r="G956" s="8">
        <v>0</v>
      </c>
      <c r="H956" s="8">
        <v>12.5</v>
      </c>
      <c r="I956" s="8">
        <v>12.5</v>
      </c>
      <c r="J956" s="8">
        <v>-26575.192567133541</v>
      </c>
      <c r="K956" s="8">
        <v>37448.106569342752</v>
      </c>
      <c r="L956" s="8">
        <v>-26553.54193203893</v>
      </c>
      <c r="M956" s="8">
        <v>37460.606569342752</v>
      </c>
      <c r="N956" s="8">
        <v>-329.99999999999949</v>
      </c>
      <c r="O956" s="8">
        <v>-329.99999999999949</v>
      </c>
      <c r="P956" s="8">
        <f>D956-F956/2</f>
        <v>266202.55999999779</v>
      </c>
      <c r="Q956" s="8">
        <f>D956+F956/2</f>
        <v>266227.55999999779</v>
      </c>
      <c r="R956" s="9">
        <f>J956*$AB$7+K956*$AC$7</f>
        <v>-18208.561693824849</v>
      </c>
      <c r="S956" s="9">
        <f>K956*$AB$7-J956*$AC$7+$Z$8</f>
        <v>42155.068813266764</v>
      </c>
      <c r="T956" s="9">
        <f>L956*$AB$7+M956*$AC$7</f>
        <v>-18184.785280917469</v>
      </c>
      <c r="U956" s="9">
        <f>M956*$AB$7-L956*$AC$7+$Z$8</f>
        <v>42162.794238126138</v>
      </c>
      <c r="V956" s="9">
        <f>N956+$Z$7</f>
        <v>-341.99999999999949</v>
      </c>
      <c r="W956" s="9">
        <f>O956+$Z$7</f>
        <v>-341.99999999999949</v>
      </c>
    </row>
    <row r="957" spans="1:23" x14ac:dyDescent="0.25">
      <c r="A957" t="s">
        <v>37</v>
      </c>
      <c r="B957" t="s">
        <v>982</v>
      </c>
      <c r="C957" t="s">
        <v>47</v>
      </c>
      <c r="D957" s="6">
        <v>266280.05999999779</v>
      </c>
      <c r="E957" s="7">
        <f>D957+$Y$10</f>
        <v>260025.05999999779</v>
      </c>
      <c r="F957" s="8">
        <v>105</v>
      </c>
      <c r="G957" s="8">
        <v>0</v>
      </c>
      <c r="H957" s="8">
        <v>52.500000000000007</v>
      </c>
      <c r="I957" s="8">
        <v>52.500000000000007</v>
      </c>
      <c r="J957" s="8">
        <v>-26553.54193203893</v>
      </c>
      <c r="K957" s="8">
        <v>37460.606569342752</v>
      </c>
      <c r="L957" s="8">
        <v>-26462.60926464156</v>
      </c>
      <c r="M957" s="8">
        <v>37513.106569342752</v>
      </c>
      <c r="N957" s="8">
        <v>-329.99999999999949</v>
      </c>
      <c r="O957" s="8">
        <v>-329.99999999999949</v>
      </c>
      <c r="P957" s="8">
        <f>D957-F957/2</f>
        <v>266227.55999999779</v>
      </c>
      <c r="Q957" s="8">
        <f>D957+F957/2</f>
        <v>266332.55999999779</v>
      </c>
      <c r="R957" s="9">
        <f>J957*$AB$7+K957*$AC$7</f>
        <v>-18184.785280917469</v>
      </c>
      <c r="S957" s="9">
        <f>K957*$AB$7-J957*$AC$7+$Z$8</f>
        <v>42162.794238126138</v>
      </c>
      <c r="T957" s="9">
        <f>L957*$AB$7+M957*$AC$7</f>
        <v>-18084.924346706473</v>
      </c>
      <c r="U957" s="9">
        <f>M957*$AB$7-L957*$AC$7+$Z$8</f>
        <v>42195.241022535505</v>
      </c>
      <c r="V957" s="9">
        <f>N957+$Z$7</f>
        <v>-341.99999999999949</v>
      </c>
      <c r="W957" s="9">
        <f>O957+$Z$7</f>
        <v>-341.99999999999949</v>
      </c>
    </row>
    <row r="958" spans="1:23" x14ac:dyDescent="0.25">
      <c r="A958" t="s">
        <v>37</v>
      </c>
      <c r="B958" t="s">
        <v>983</v>
      </c>
      <c r="C958" t="s">
        <v>60</v>
      </c>
      <c r="D958" s="6">
        <v>266455.05999999779</v>
      </c>
      <c r="E958" s="7">
        <f>D958+$Y$10</f>
        <v>260200.05999999779</v>
      </c>
      <c r="F958" s="8">
        <v>210</v>
      </c>
      <c r="G958" s="8">
        <v>0</v>
      </c>
      <c r="H958" s="8">
        <v>105</v>
      </c>
      <c r="I958" s="8">
        <v>105</v>
      </c>
      <c r="J958" s="8">
        <v>-26447.45382007533</v>
      </c>
      <c r="K958" s="8">
        <v>37521.856569342752</v>
      </c>
      <c r="L958" s="8">
        <v>-26265.588485280601</v>
      </c>
      <c r="M958" s="8">
        <v>37626.856569342752</v>
      </c>
      <c r="N958" s="8">
        <v>-329.99999999999949</v>
      </c>
      <c r="O958" s="8">
        <v>-329.99999999999949</v>
      </c>
      <c r="P958" s="8">
        <f>D958-F958/2</f>
        <v>266350.05999999779</v>
      </c>
      <c r="Q958" s="8">
        <f>D958+F958/2</f>
        <v>266560.05999999779</v>
      </c>
      <c r="R958" s="9">
        <f>J958*$AB$7+K958*$AC$7</f>
        <v>-18068.280857671307</v>
      </c>
      <c r="S958" s="9">
        <f>K958*$AB$7-J958*$AC$7+$Z$8</f>
        <v>42200.648819937065</v>
      </c>
      <c r="T958" s="9">
        <f>L958*$AB$7+M958*$AC$7</f>
        <v>-17868.558989249326</v>
      </c>
      <c r="U958" s="9">
        <f>M958*$AB$7-L958*$AC$7+$Z$8</f>
        <v>42265.542388755814</v>
      </c>
      <c r="V958" s="9">
        <f>N958+$Z$7</f>
        <v>-341.99999999999949</v>
      </c>
      <c r="W958" s="9">
        <f>O958+$Z$7</f>
        <v>-341.99999999999949</v>
      </c>
    </row>
    <row r="959" spans="1:23" x14ac:dyDescent="0.25">
      <c r="A959" t="s">
        <v>24</v>
      </c>
      <c r="B959" t="s">
        <v>984</v>
      </c>
      <c r="C959" t="s">
        <v>27</v>
      </c>
      <c r="D959" s="6">
        <v>266660.05999999779</v>
      </c>
      <c r="E959" s="7">
        <f>D959+$Y$10</f>
        <v>260405.05999999779</v>
      </c>
      <c r="F959" s="8">
        <v>0</v>
      </c>
      <c r="G959" s="8">
        <v>0</v>
      </c>
      <c r="H959" s="8">
        <v>0</v>
      </c>
      <c r="I959" s="8">
        <v>0</v>
      </c>
      <c r="J959" s="8">
        <v>-26178.985944902161</v>
      </c>
      <c r="K959" s="8">
        <v>37676.856569342759</v>
      </c>
      <c r="L959" s="8">
        <v>-26178.985944902161</v>
      </c>
      <c r="M959" s="8">
        <v>37676.856569342759</v>
      </c>
      <c r="N959" s="8">
        <v>-329.99999999999949</v>
      </c>
      <c r="O959" s="8">
        <v>-329.99999999999949</v>
      </c>
      <c r="P959" s="8">
        <f>D959-F959/2</f>
        <v>266660.05999999779</v>
      </c>
      <c r="Q959" s="8">
        <f>D959+F959/2</f>
        <v>266660.05999999779</v>
      </c>
      <c r="R959" s="9">
        <f>J959*$AB$7+K959*$AC$7</f>
        <v>-17773.453337619816</v>
      </c>
      <c r="S959" s="9">
        <f>K959*$AB$7-J959*$AC$7+$Z$8</f>
        <v>42296.444088193311</v>
      </c>
      <c r="T959" s="9">
        <f>L959*$AB$7+M959*$AC$7</f>
        <v>-17773.453337619816</v>
      </c>
      <c r="U959" s="9">
        <f>M959*$AB$7-L959*$AC$7+$Z$8</f>
        <v>42296.444088193311</v>
      </c>
      <c r="V959" s="9">
        <f>N959+$Z$7</f>
        <v>-341.99999999999949</v>
      </c>
      <c r="W959" s="9">
        <f>O959+$Z$7</f>
        <v>-341.99999999999949</v>
      </c>
    </row>
    <row r="960" spans="1:23" x14ac:dyDescent="0.25">
      <c r="A960" t="s">
        <v>24</v>
      </c>
      <c r="B960" t="s">
        <v>985</v>
      </c>
      <c r="C960" t="s">
        <v>33</v>
      </c>
      <c r="D960" s="6">
        <v>268715.05999999779</v>
      </c>
      <c r="E960" s="7">
        <f>D960+$Y$10</f>
        <v>262460.05999999779</v>
      </c>
      <c r="F960" s="8">
        <v>0</v>
      </c>
      <c r="G960" s="8">
        <v>0</v>
      </c>
      <c r="H960" s="8">
        <v>0</v>
      </c>
      <c r="I960" s="8">
        <v>0</v>
      </c>
      <c r="J960" s="8">
        <v>-24399.303740125139</v>
      </c>
      <c r="K960" s="8">
        <v>38704.356569342774</v>
      </c>
      <c r="L960" s="8">
        <v>-24399.303740125139</v>
      </c>
      <c r="M960" s="8">
        <v>38704.356569342774</v>
      </c>
      <c r="N960" s="8">
        <v>-329.99999999999949</v>
      </c>
      <c r="O960" s="8">
        <v>-329.99999999999949</v>
      </c>
      <c r="P960" s="8">
        <f>D960-F960/2</f>
        <v>268715.05999999779</v>
      </c>
      <c r="Q960" s="8">
        <f>D960+F960/2</f>
        <v>268715.05999999779</v>
      </c>
      <c r="R960" s="9">
        <f>J960*$AB$7+K960*$AC$7</f>
        <v>-15819.03219663327</v>
      </c>
      <c r="S960" s="9">
        <f>K960*$AB$7-J960*$AC$7+$Z$8</f>
        <v>42931.474011633843</v>
      </c>
      <c r="T960" s="9">
        <f>L960*$AB$7+M960*$AC$7</f>
        <v>-15819.03219663327</v>
      </c>
      <c r="U960" s="9">
        <f>M960*$AB$7-L960*$AC$7+$Z$8</f>
        <v>42931.474011633843</v>
      </c>
      <c r="V960" s="9">
        <f>N960+$Z$7</f>
        <v>-341.99999999999949</v>
      </c>
      <c r="W960" s="9">
        <f>O960+$Z$7</f>
        <v>-341.99999999999949</v>
      </c>
    </row>
    <row r="961" spans="1:23" x14ac:dyDescent="0.25">
      <c r="A961" t="s">
        <v>1667</v>
      </c>
      <c r="B961" t="s">
        <v>1691</v>
      </c>
      <c r="C961" t="s">
        <v>1680</v>
      </c>
      <c r="D961" s="6">
        <v>268715.06000000099</v>
      </c>
      <c r="E961" s="7">
        <f>D961+$Y$10</f>
        <v>262460.06000000099</v>
      </c>
      <c r="F961" s="8">
        <v>2952</v>
      </c>
      <c r="G961" s="8">
        <v>0</v>
      </c>
      <c r="H961" s="8">
        <v>1476</v>
      </c>
      <c r="I961" s="8">
        <v>1476</v>
      </c>
      <c r="J961" s="8">
        <v>-25677.557236110959</v>
      </c>
      <c r="K961" s="8">
        <v>37966.356569342483</v>
      </c>
      <c r="L961" s="8">
        <v>-23121.0502441393</v>
      </c>
      <c r="M961" s="8">
        <v>39442.356569342497</v>
      </c>
      <c r="N961" s="8">
        <v>-329.99999999999972</v>
      </c>
      <c r="O961" s="8">
        <v>-329.99999999999972</v>
      </c>
      <c r="P961" s="8">
        <f>D961-F961/2</f>
        <v>267239.06000000099</v>
      </c>
      <c r="Q961" s="8">
        <f>D961+F961/2</f>
        <v>270191.06000000099</v>
      </c>
      <c r="R961" s="9">
        <f>J961*$AB$7+K961*$AC$7</f>
        <v>-17222.791614684967</v>
      </c>
      <c r="S961" s="9">
        <f>K961*$AB$7-J961*$AC$7+$Z$8</f>
        <v>42475.364927936134</v>
      </c>
      <c r="T961" s="9">
        <f>L961*$AB$7+M961*$AC$7</f>
        <v>-14415.272778581671</v>
      </c>
      <c r="U961" s="9">
        <f>M961*$AB$7-L961*$AC$7+$Z$8</f>
        <v>43387.583095330992</v>
      </c>
      <c r="V961" s="9">
        <f>N961+$Z$7</f>
        <v>-341.99999999999972</v>
      </c>
      <c r="W961" s="9">
        <f>O961+$Z$7</f>
        <v>-341.99999999999972</v>
      </c>
    </row>
    <row r="962" spans="1:23" x14ac:dyDescent="0.25">
      <c r="A962" t="s">
        <v>50</v>
      </c>
      <c r="B962" t="s">
        <v>986</v>
      </c>
      <c r="C962" t="s">
        <v>62</v>
      </c>
      <c r="D962" s="6">
        <v>268715.06000000099</v>
      </c>
      <c r="E962" s="7">
        <f>D962+$Y$10</f>
        <v>262460.06000000099</v>
      </c>
      <c r="F962" s="8">
        <v>0</v>
      </c>
      <c r="G962" s="8">
        <v>0</v>
      </c>
      <c r="H962" s="8">
        <v>0</v>
      </c>
      <c r="I962" s="8">
        <v>0</v>
      </c>
      <c r="J962" s="8">
        <v>-24399.303740125131</v>
      </c>
      <c r="K962" s="8">
        <v>38704.35656934249</v>
      </c>
      <c r="L962" s="8">
        <v>-24399.303740125131</v>
      </c>
      <c r="M962" s="8">
        <v>38704.35656934249</v>
      </c>
      <c r="N962" s="8">
        <v>-329.99999999999972</v>
      </c>
      <c r="O962" s="8">
        <v>-329.99999999999972</v>
      </c>
      <c r="P962" s="8">
        <f>D962-F962/2</f>
        <v>268715.06000000099</v>
      </c>
      <c r="Q962" s="8">
        <f>D962+F962/2</f>
        <v>268715.06000000099</v>
      </c>
      <c r="R962" s="9">
        <f>J962*$AB$7+K962*$AC$7</f>
        <v>-15819.032196633321</v>
      </c>
      <c r="S962" s="9">
        <f>K962*$AB$7-J962*$AC$7+$Z$8</f>
        <v>42931.474011633567</v>
      </c>
      <c r="T962" s="9">
        <f>L962*$AB$7+M962*$AC$7</f>
        <v>-15819.032196633321</v>
      </c>
      <c r="U962" s="9">
        <f>M962*$AB$7-L962*$AC$7+$Z$8</f>
        <v>42931.474011633567</v>
      </c>
      <c r="V962" s="9">
        <f>N962+$Z$7</f>
        <v>-341.99999999999972</v>
      </c>
      <c r="W962" s="9">
        <f>O962+$Z$7</f>
        <v>-341.99999999999972</v>
      </c>
    </row>
    <row r="963" spans="1:23" x14ac:dyDescent="0.25">
      <c r="A963" t="s">
        <v>24</v>
      </c>
      <c r="B963" t="s">
        <v>987</v>
      </c>
      <c r="C963" t="s">
        <v>44</v>
      </c>
      <c r="D963" s="6">
        <v>270770.05999999779</v>
      </c>
      <c r="E963" s="7">
        <f>D963+$Y$10</f>
        <v>264515.05999999779</v>
      </c>
      <c r="F963" s="8">
        <v>0</v>
      </c>
      <c r="G963" s="8">
        <v>0</v>
      </c>
      <c r="H963" s="8">
        <v>0</v>
      </c>
      <c r="I963" s="8">
        <v>0</v>
      </c>
      <c r="J963" s="8">
        <v>-22619.621535348131</v>
      </c>
      <c r="K963" s="8">
        <v>39731.856569342781</v>
      </c>
      <c r="L963" s="8">
        <v>-22619.621535348131</v>
      </c>
      <c r="M963" s="8">
        <v>39731.856569342781</v>
      </c>
      <c r="N963" s="8">
        <v>-329.99999999999949</v>
      </c>
      <c r="O963" s="8">
        <v>-329.99999999999949</v>
      </c>
      <c r="P963" s="8">
        <f>D963-F963/2</f>
        <v>270770.05999999779</v>
      </c>
      <c r="Q963" s="8">
        <f>D963+F963/2</f>
        <v>270770.05999999779</v>
      </c>
      <c r="R963" s="9">
        <f>J963*$AB$7+K963*$AC$7</f>
        <v>-13864.611055646739</v>
      </c>
      <c r="S963" s="9">
        <f>K963*$AB$7-J963*$AC$7+$Z$8</f>
        <v>43566.503935074368</v>
      </c>
      <c r="T963" s="9">
        <f>L963*$AB$7+M963*$AC$7</f>
        <v>-13864.611055646739</v>
      </c>
      <c r="U963" s="9">
        <f>M963*$AB$7-L963*$AC$7+$Z$8</f>
        <v>43566.503935074368</v>
      </c>
      <c r="V963" s="9">
        <f>N963+$Z$7</f>
        <v>-341.99999999999949</v>
      </c>
      <c r="W963" s="9">
        <f>O963+$Z$7</f>
        <v>-341.99999999999949</v>
      </c>
    </row>
    <row r="964" spans="1:23" x14ac:dyDescent="0.25">
      <c r="A964" t="s">
        <v>37</v>
      </c>
      <c r="B964" t="s">
        <v>988</v>
      </c>
      <c r="C964" t="s">
        <v>45</v>
      </c>
      <c r="D964" s="6">
        <v>270975.0599999979</v>
      </c>
      <c r="E964" s="7">
        <f>D964+$Y$10</f>
        <v>264720.0599999979</v>
      </c>
      <c r="F964" s="8">
        <v>210</v>
      </c>
      <c r="G964" s="8">
        <v>0</v>
      </c>
      <c r="H964" s="8">
        <v>105</v>
      </c>
      <c r="I964" s="8">
        <v>105</v>
      </c>
      <c r="J964" s="8">
        <v>-22533.018994969691</v>
      </c>
      <c r="K964" s="8">
        <v>39781.856569342781</v>
      </c>
      <c r="L964" s="8">
        <v>-22351.15366017495</v>
      </c>
      <c r="M964" s="8">
        <v>39886.856569342788</v>
      </c>
      <c r="N964" s="8">
        <v>-329.99999999999949</v>
      </c>
      <c r="O964" s="8">
        <v>-329.99999999999949</v>
      </c>
      <c r="P964" s="8">
        <f>D964-F964/2</f>
        <v>270870.0599999979</v>
      </c>
      <c r="Q964" s="8">
        <f>D964+F964/2</f>
        <v>271080.0599999979</v>
      </c>
      <c r="R964" s="9">
        <f>J964*$AB$7+K964*$AC$7</f>
        <v>-13769.505404017227</v>
      </c>
      <c r="S964" s="9">
        <f>K964*$AB$7-J964*$AC$7+$Z$8</f>
        <v>43597.405634511866</v>
      </c>
      <c r="T964" s="9">
        <f>L964*$AB$7+M964*$AC$7</f>
        <v>-13569.783535595237</v>
      </c>
      <c r="U964" s="9">
        <f>M964*$AB$7-L964*$AC$7+$Z$8</f>
        <v>43662.299203330607</v>
      </c>
      <c r="V964" s="9">
        <f>N964+$Z$7</f>
        <v>-341.99999999999949</v>
      </c>
      <c r="W964" s="9">
        <f>O964+$Z$7</f>
        <v>-341.99999999999949</v>
      </c>
    </row>
    <row r="965" spans="1:23" x14ac:dyDescent="0.25">
      <c r="A965" t="s">
        <v>41</v>
      </c>
      <c r="B965" t="s">
        <v>989</v>
      </c>
      <c r="C965" t="s">
        <v>46</v>
      </c>
      <c r="D965" s="6">
        <v>271115.05999999779</v>
      </c>
      <c r="E965" s="7">
        <f>D965+$Y$10</f>
        <v>264860.05999999779</v>
      </c>
      <c r="F965" s="8">
        <v>25</v>
      </c>
      <c r="G965" s="8">
        <v>0</v>
      </c>
      <c r="H965" s="8">
        <v>12.5</v>
      </c>
      <c r="I965" s="8">
        <v>12.5</v>
      </c>
      <c r="J965" s="8">
        <v>-22331.668088589809</v>
      </c>
      <c r="K965" s="8">
        <v>39898.106569342788</v>
      </c>
      <c r="L965" s="8">
        <v>-22310.017453495191</v>
      </c>
      <c r="M965" s="8">
        <v>39910.606569342788</v>
      </c>
      <c r="N965" s="8">
        <v>-329.99999999999949</v>
      </c>
      <c r="O965" s="8">
        <v>-329.99999999999949</v>
      </c>
      <c r="P965" s="8">
        <f>D965-F965/2</f>
        <v>271102.55999999779</v>
      </c>
      <c r="Q965" s="8">
        <f>D965+F965/2</f>
        <v>271127.55999999779</v>
      </c>
      <c r="R965" s="9">
        <f>J965*$AB$7+K965*$AC$7</f>
        <v>-13548.384763978602</v>
      </c>
      <c r="S965" s="9">
        <f>K965*$AB$7-J965*$AC$7+$Z$8</f>
        <v>43669.252085704044</v>
      </c>
      <c r="T965" s="9">
        <f>L965*$AB$7+M965*$AC$7</f>
        <v>-13524.60835107122</v>
      </c>
      <c r="U965" s="9">
        <f>M965*$AB$7-L965*$AC$7+$Z$8</f>
        <v>43676.977510563418</v>
      </c>
      <c r="V965" s="9">
        <f>N965+$Z$7</f>
        <v>-341.99999999999949</v>
      </c>
      <c r="W965" s="9">
        <f>O965+$Z$7</f>
        <v>-341.99999999999949</v>
      </c>
    </row>
    <row r="966" spans="1:23" x14ac:dyDescent="0.25">
      <c r="A966" t="s">
        <v>37</v>
      </c>
      <c r="B966" t="s">
        <v>990</v>
      </c>
      <c r="C966" t="s">
        <v>47</v>
      </c>
      <c r="D966" s="6">
        <v>271180.05999999779</v>
      </c>
      <c r="E966" s="7">
        <f>D966+$Y$10</f>
        <v>264925.05999999779</v>
      </c>
      <c r="F966" s="8">
        <v>105</v>
      </c>
      <c r="G966" s="8">
        <v>0</v>
      </c>
      <c r="H966" s="8">
        <v>52.500000000000007</v>
      </c>
      <c r="I966" s="8">
        <v>52.500000000000007</v>
      </c>
      <c r="J966" s="8">
        <v>-22310.017453495191</v>
      </c>
      <c r="K966" s="8">
        <v>39910.606569342788</v>
      </c>
      <c r="L966" s="8">
        <v>-22219.084786097828</v>
      </c>
      <c r="M966" s="8">
        <v>39963.106569342788</v>
      </c>
      <c r="N966" s="8">
        <v>-329.99999999999949</v>
      </c>
      <c r="O966" s="8">
        <v>-329.99999999999949</v>
      </c>
      <c r="P966" s="8">
        <f>D966-F966/2</f>
        <v>271127.55999999779</v>
      </c>
      <c r="Q966" s="8">
        <f>D966+F966/2</f>
        <v>271232.55999999779</v>
      </c>
      <c r="R966" s="9">
        <f>J966*$AB$7+K966*$AC$7</f>
        <v>-13524.60835107122</v>
      </c>
      <c r="S966" s="9">
        <f>K966*$AB$7-J966*$AC$7+$Z$8</f>
        <v>43676.977510563418</v>
      </c>
      <c r="T966" s="9">
        <f>L966*$AB$7+M966*$AC$7</f>
        <v>-13424.747416860229</v>
      </c>
      <c r="U966" s="9">
        <f>M966*$AB$7-L966*$AC$7+$Z$8</f>
        <v>43709.424294972792</v>
      </c>
      <c r="V966" s="9">
        <f>N966+$Z$7</f>
        <v>-341.99999999999949</v>
      </c>
      <c r="W966" s="9">
        <f>O966+$Z$7</f>
        <v>-341.99999999999949</v>
      </c>
    </row>
    <row r="967" spans="1:23" x14ac:dyDescent="0.25">
      <c r="A967" t="s">
        <v>37</v>
      </c>
      <c r="B967" t="s">
        <v>991</v>
      </c>
      <c r="C967" t="s">
        <v>45</v>
      </c>
      <c r="D967" s="6">
        <v>271355.05999999779</v>
      </c>
      <c r="E967" s="7">
        <f>D967+$Y$10</f>
        <v>265100.05999999779</v>
      </c>
      <c r="F967" s="8">
        <v>210</v>
      </c>
      <c r="G967" s="8">
        <v>0</v>
      </c>
      <c r="H967" s="8">
        <v>105</v>
      </c>
      <c r="I967" s="8">
        <v>105</v>
      </c>
      <c r="J967" s="8">
        <v>-22203.929341531599</v>
      </c>
      <c r="K967" s="8">
        <v>39971.856569342788</v>
      </c>
      <c r="L967" s="8">
        <v>-22022.064006736869</v>
      </c>
      <c r="M967" s="8">
        <v>40076.856569342788</v>
      </c>
      <c r="N967" s="8">
        <v>-329.99999999999949</v>
      </c>
      <c r="O967" s="8">
        <v>-329.99999999999949</v>
      </c>
      <c r="P967" s="8">
        <f>D967-F967/2</f>
        <v>271250.05999999779</v>
      </c>
      <c r="Q967" s="8">
        <f>D967+F967/2</f>
        <v>271460.05999999779</v>
      </c>
      <c r="R967" s="9">
        <f>J967*$AB$7+K967*$AC$7</f>
        <v>-13408.103927825061</v>
      </c>
      <c r="S967" s="9">
        <f>K967*$AB$7-J967*$AC$7+$Z$8</f>
        <v>43714.832092374352</v>
      </c>
      <c r="T967" s="9">
        <f>L967*$AB$7+M967*$AC$7</f>
        <v>-13208.382059403084</v>
      </c>
      <c r="U967" s="9">
        <f>M967*$AB$7-L967*$AC$7+$Z$8</f>
        <v>43779.725661193086</v>
      </c>
      <c r="V967" s="9">
        <f>N967+$Z$7</f>
        <v>-341.99999999999949</v>
      </c>
      <c r="W967" s="9">
        <f>O967+$Z$7</f>
        <v>-341.99999999999949</v>
      </c>
    </row>
    <row r="968" spans="1:23" x14ac:dyDescent="0.25">
      <c r="A968" t="s">
        <v>37</v>
      </c>
      <c r="B968" t="s">
        <v>992</v>
      </c>
      <c r="C968" t="s">
        <v>48</v>
      </c>
      <c r="D968" s="6">
        <v>271585.05999999779</v>
      </c>
      <c r="E968" s="7">
        <f>D968+$Y$10</f>
        <v>265330.05999999779</v>
      </c>
      <c r="F968" s="8">
        <v>230</v>
      </c>
      <c r="G968" s="8">
        <v>0</v>
      </c>
      <c r="H968" s="8">
        <v>115</v>
      </c>
      <c r="I968" s="8">
        <v>115</v>
      </c>
      <c r="J968" s="8">
        <v>-22013.403752699029</v>
      </c>
      <c r="K968" s="8">
        <v>40081.856569342788</v>
      </c>
      <c r="L968" s="8">
        <v>-21814.217909828611</v>
      </c>
      <c r="M968" s="8">
        <v>40196.856569342788</v>
      </c>
      <c r="N968" s="8">
        <v>-329.99999999999949</v>
      </c>
      <c r="O968" s="8">
        <v>-329.99999999999949</v>
      </c>
      <c r="P968" s="8">
        <f>D968-F968/2</f>
        <v>271470.05999999779</v>
      </c>
      <c r="Q968" s="8">
        <f>D968+F968/2</f>
        <v>271700.05999999779</v>
      </c>
      <c r="R968" s="9">
        <f>J968*$AB$7+K968*$AC$7</f>
        <v>-13198.871494240135</v>
      </c>
      <c r="S968" s="9">
        <f>K968*$AB$7-J968*$AC$7+$Z$8</f>
        <v>43782.815831136839</v>
      </c>
      <c r="T968" s="9">
        <f>L968*$AB$7+M968*$AC$7</f>
        <v>-12980.128495492252</v>
      </c>
      <c r="U968" s="9">
        <f>M968*$AB$7-L968*$AC$7+$Z$8</f>
        <v>43853.889739843085</v>
      </c>
      <c r="V968" s="9">
        <f>N968+$Z$7</f>
        <v>-341.99999999999949</v>
      </c>
      <c r="W968" s="9">
        <f>O968+$Z$7</f>
        <v>-341.99999999999949</v>
      </c>
    </row>
    <row r="969" spans="1:23" x14ac:dyDescent="0.25">
      <c r="A969" t="s">
        <v>37</v>
      </c>
      <c r="B969" t="s">
        <v>993</v>
      </c>
      <c r="C969" t="s">
        <v>49</v>
      </c>
      <c r="D969" s="6">
        <v>271795.05999999779</v>
      </c>
      <c r="E969" s="7">
        <f>D969+$Y$10</f>
        <v>265540.05999999779</v>
      </c>
      <c r="F969" s="8">
        <v>170</v>
      </c>
      <c r="G969" s="8">
        <v>0</v>
      </c>
      <c r="H969" s="8">
        <v>85</v>
      </c>
      <c r="I969" s="8">
        <v>85</v>
      </c>
      <c r="J969" s="8">
        <v>-21805.557655790759</v>
      </c>
      <c r="K969" s="8">
        <v>40201.856569342788</v>
      </c>
      <c r="L969" s="8">
        <v>-21658.333337147411</v>
      </c>
      <c r="M969" s="8">
        <v>40286.856569342788</v>
      </c>
      <c r="N969" s="8">
        <v>-329.99999999999949</v>
      </c>
      <c r="O969" s="8">
        <v>-329.99999999999949</v>
      </c>
      <c r="P969" s="8">
        <f>D969-F969/2</f>
        <v>271710.05999999779</v>
      </c>
      <c r="Q969" s="8">
        <f>D969+F969/2</f>
        <v>271880.05999999779</v>
      </c>
      <c r="R969" s="9">
        <f>J969*$AB$7+K969*$AC$7</f>
        <v>-12970.617930329292</v>
      </c>
      <c r="S969" s="9">
        <f>K969*$AB$7-J969*$AC$7+$Z$8</f>
        <v>43856.979909786831</v>
      </c>
      <c r="T969" s="9">
        <f>L969*$AB$7+M969*$AC$7</f>
        <v>-12808.938322559125</v>
      </c>
      <c r="U969" s="9">
        <f>M969*$AB$7-L969*$AC$7+$Z$8</f>
        <v>43909.512798830568</v>
      </c>
      <c r="V969" s="9">
        <f>N969+$Z$7</f>
        <v>-341.99999999999949</v>
      </c>
      <c r="W969" s="9">
        <f>O969+$Z$7</f>
        <v>-341.99999999999949</v>
      </c>
    </row>
    <row r="970" spans="1:23" x14ac:dyDescent="0.25">
      <c r="A970" t="s">
        <v>37</v>
      </c>
      <c r="B970" t="s">
        <v>994</v>
      </c>
      <c r="C970" t="s">
        <v>48</v>
      </c>
      <c r="D970" s="6">
        <v>272005.05999999779</v>
      </c>
      <c r="E970" s="7">
        <f>D970+$Y$10</f>
        <v>265750.05999999779</v>
      </c>
      <c r="F970" s="8">
        <v>230</v>
      </c>
      <c r="G970" s="8">
        <v>0</v>
      </c>
      <c r="H970" s="8">
        <v>115</v>
      </c>
      <c r="I970" s="8">
        <v>115</v>
      </c>
      <c r="J970" s="8">
        <v>-21649.673083109559</v>
      </c>
      <c r="K970" s="8">
        <v>40291.856569342788</v>
      </c>
      <c r="L970" s="8">
        <v>-21450.487240239141</v>
      </c>
      <c r="M970" s="8">
        <v>40406.856569342788</v>
      </c>
      <c r="N970" s="8">
        <v>-329.99999999999949</v>
      </c>
      <c r="O970" s="8">
        <v>-329.99999999999949</v>
      </c>
      <c r="P970" s="8">
        <f>D970-F970/2</f>
        <v>271890.05999999779</v>
      </c>
      <c r="Q970" s="8">
        <f>D970+F970/2</f>
        <v>272120.05999999779</v>
      </c>
      <c r="R970" s="9">
        <f>J970*$AB$7+K970*$AC$7</f>
        <v>-12799.427757396164</v>
      </c>
      <c r="S970" s="9">
        <f>K970*$AB$7-J970*$AC$7+$Z$8</f>
        <v>43912.602968774321</v>
      </c>
      <c r="T970" s="9">
        <f>L970*$AB$7+M970*$AC$7</f>
        <v>-12580.684758648282</v>
      </c>
      <c r="U970" s="9">
        <f>M970*$AB$7-L970*$AC$7+$Z$8</f>
        <v>43983.676877480553</v>
      </c>
      <c r="V970" s="9">
        <f>N970+$Z$7</f>
        <v>-341.99999999999949</v>
      </c>
      <c r="W970" s="9">
        <f>O970+$Z$7</f>
        <v>-341.99999999999949</v>
      </c>
    </row>
    <row r="971" spans="1:23" x14ac:dyDescent="0.25">
      <c r="A971" t="s">
        <v>37</v>
      </c>
      <c r="B971" t="s">
        <v>995</v>
      </c>
      <c r="C971" t="s">
        <v>49</v>
      </c>
      <c r="D971" s="6">
        <v>272215.05999999779</v>
      </c>
      <c r="E971" s="7">
        <f>D971+$Y$10</f>
        <v>265960.05999999779</v>
      </c>
      <c r="F971" s="8">
        <v>170</v>
      </c>
      <c r="G971" s="8">
        <v>0</v>
      </c>
      <c r="H971" s="8">
        <v>85</v>
      </c>
      <c r="I971" s="8">
        <v>85</v>
      </c>
      <c r="J971" s="8">
        <v>-21441.8269862013</v>
      </c>
      <c r="K971" s="8">
        <v>40411.856569342788</v>
      </c>
      <c r="L971" s="8">
        <v>-21294.602667557949</v>
      </c>
      <c r="M971" s="8">
        <v>40496.856569342803</v>
      </c>
      <c r="N971" s="8">
        <v>-329.99999999999949</v>
      </c>
      <c r="O971" s="8">
        <v>-329.99999999999949</v>
      </c>
      <c r="P971" s="8">
        <f>D971-F971/2</f>
        <v>272130.05999999779</v>
      </c>
      <c r="Q971" s="8">
        <f>D971+F971/2</f>
        <v>272300.05999999779</v>
      </c>
      <c r="R971" s="9">
        <f>J971*$AB$7+K971*$AC$7</f>
        <v>-12571.174193485336</v>
      </c>
      <c r="S971" s="9">
        <f>K971*$AB$7-J971*$AC$7+$Z$8</f>
        <v>43986.767047424306</v>
      </c>
      <c r="T971" s="9">
        <f>L971*$AB$7+M971*$AC$7</f>
        <v>-12409.494585715158</v>
      </c>
      <c r="U971" s="9">
        <f>M971*$AB$7-L971*$AC$7+$Z$8</f>
        <v>44039.299936468058</v>
      </c>
      <c r="V971" s="9">
        <f>N971+$Z$7</f>
        <v>-341.99999999999949</v>
      </c>
      <c r="W971" s="9">
        <f>O971+$Z$7</f>
        <v>-341.99999999999949</v>
      </c>
    </row>
    <row r="972" spans="1:23" x14ac:dyDescent="0.25">
      <c r="A972" t="s">
        <v>37</v>
      </c>
      <c r="B972" t="s">
        <v>996</v>
      </c>
      <c r="C972" t="s">
        <v>48</v>
      </c>
      <c r="D972" s="6">
        <v>272425.05999999779</v>
      </c>
      <c r="E972" s="7">
        <f>D972+$Y$10</f>
        <v>266170.05999999779</v>
      </c>
      <c r="F972" s="8">
        <v>230</v>
      </c>
      <c r="G972" s="8">
        <v>0</v>
      </c>
      <c r="H972" s="8">
        <v>115</v>
      </c>
      <c r="I972" s="8">
        <v>115</v>
      </c>
      <c r="J972" s="8">
        <v>-21285.942413520101</v>
      </c>
      <c r="K972" s="8">
        <v>40501.856569342803</v>
      </c>
      <c r="L972" s="8">
        <v>-21086.756570649679</v>
      </c>
      <c r="M972" s="8">
        <v>40616.856569342803</v>
      </c>
      <c r="N972" s="8">
        <v>-329.99999999999949</v>
      </c>
      <c r="O972" s="8">
        <v>-329.99999999999949</v>
      </c>
      <c r="P972" s="8">
        <f>D972-F972/2</f>
        <v>272310.05999999779</v>
      </c>
      <c r="Q972" s="8">
        <f>D972+F972/2</f>
        <v>272540.05999999779</v>
      </c>
      <c r="R972" s="9">
        <f>J972*$AB$7+K972*$AC$7</f>
        <v>-12399.984020552201</v>
      </c>
      <c r="S972" s="9">
        <f>K972*$AB$7-J972*$AC$7+$Z$8</f>
        <v>44042.390106411811</v>
      </c>
      <c r="T972" s="9">
        <f>L972*$AB$7+M972*$AC$7</f>
        <v>-12181.241021804315</v>
      </c>
      <c r="U972" s="9">
        <f>M972*$AB$7-L972*$AC$7+$Z$8</f>
        <v>44113.464015118043</v>
      </c>
      <c r="V972" s="9">
        <f>N972+$Z$7</f>
        <v>-341.99999999999949</v>
      </c>
      <c r="W972" s="9">
        <f>O972+$Z$7</f>
        <v>-341.99999999999949</v>
      </c>
    </row>
    <row r="973" spans="1:23" x14ac:dyDescent="0.25">
      <c r="A973" t="s">
        <v>41</v>
      </c>
      <c r="B973" t="s">
        <v>997</v>
      </c>
      <c r="C973" t="s">
        <v>46</v>
      </c>
      <c r="D973" s="6">
        <v>272575.05999999779</v>
      </c>
      <c r="E973" s="7">
        <f>D973+$Y$10</f>
        <v>266320.05999999779</v>
      </c>
      <c r="F973" s="8">
        <v>25</v>
      </c>
      <c r="G973" s="8">
        <v>0</v>
      </c>
      <c r="H973" s="8">
        <v>12.5</v>
      </c>
      <c r="I973" s="8">
        <v>12.5</v>
      </c>
      <c r="J973" s="8">
        <v>-21067.270999064531</v>
      </c>
      <c r="K973" s="8">
        <v>40628.106569342803</v>
      </c>
      <c r="L973" s="8">
        <v>-21045.62036396992</v>
      </c>
      <c r="M973" s="8">
        <v>40640.606569342803</v>
      </c>
      <c r="N973" s="8">
        <v>-329.99999999999949</v>
      </c>
      <c r="O973" s="8">
        <v>-329.99999999999949</v>
      </c>
      <c r="P973" s="8">
        <f>D973-F973/2</f>
        <v>272562.55999999779</v>
      </c>
      <c r="Q973" s="8">
        <f>D973+F973/2</f>
        <v>272587.55999999779</v>
      </c>
      <c r="R973" s="9">
        <f>J973*$AB$7+K973*$AC$7</f>
        <v>-12159.842250187678</v>
      </c>
      <c r="S973" s="9">
        <f>K973*$AB$7-J973*$AC$7+$Z$8</f>
        <v>44120.416897491486</v>
      </c>
      <c r="T973" s="9">
        <f>L973*$AB$7+M973*$AC$7</f>
        <v>-12136.065837280299</v>
      </c>
      <c r="U973" s="9">
        <f>M973*$AB$7-L973*$AC$7+$Z$8</f>
        <v>44128.142322350861</v>
      </c>
      <c r="V973" s="9">
        <f>N973+$Z$7</f>
        <v>-341.99999999999949</v>
      </c>
      <c r="W973" s="9">
        <f>O973+$Z$7</f>
        <v>-341.99999999999949</v>
      </c>
    </row>
    <row r="974" spans="1:23" x14ac:dyDescent="0.25">
      <c r="A974" t="s">
        <v>37</v>
      </c>
      <c r="B974" t="s">
        <v>998</v>
      </c>
      <c r="C974" t="s">
        <v>47</v>
      </c>
      <c r="D974" s="6">
        <v>272640.05999999779</v>
      </c>
      <c r="E974" s="7">
        <f>D974+$Y$10</f>
        <v>266385.05999999779</v>
      </c>
      <c r="F974" s="8">
        <v>105</v>
      </c>
      <c r="G974" s="8">
        <v>0</v>
      </c>
      <c r="H974" s="8">
        <v>52.500000000000007</v>
      </c>
      <c r="I974" s="8">
        <v>52.500000000000007</v>
      </c>
      <c r="J974" s="8">
        <v>-21045.62036396992</v>
      </c>
      <c r="K974" s="8">
        <v>40640.606569342803</v>
      </c>
      <c r="L974" s="8">
        <v>-20954.68769657255</v>
      </c>
      <c r="M974" s="8">
        <v>40693.106569342803</v>
      </c>
      <c r="N974" s="8">
        <v>-329.99999999999949</v>
      </c>
      <c r="O974" s="8">
        <v>-329.99999999999949</v>
      </c>
      <c r="P974" s="8">
        <f>D974-F974/2</f>
        <v>272587.55999999779</v>
      </c>
      <c r="Q974" s="8">
        <f>D974+F974/2</f>
        <v>272692.55999999779</v>
      </c>
      <c r="R974" s="9">
        <f>J974*$AB$7+K974*$AC$7</f>
        <v>-12136.065837280299</v>
      </c>
      <c r="S974" s="9">
        <f>K974*$AB$7-J974*$AC$7+$Z$8</f>
        <v>44128.142322350861</v>
      </c>
      <c r="T974" s="9">
        <f>L974*$AB$7+M974*$AC$7</f>
        <v>-12036.204903069303</v>
      </c>
      <c r="U974" s="9">
        <f>M974*$AB$7-L974*$AC$7+$Z$8</f>
        <v>44160.589106760228</v>
      </c>
      <c r="V974" s="9">
        <f>N974+$Z$7</f>
        <v>-341.99999999999949</v>
      </c>
      <c r="W974" s="9">
        <f>O974+$Z$7</f>
        <v>-341.99999999999949</v>
      </c>
    </row>
    <row r="975" spans="1:23" x14ac:dyDescent="0.25">
      <c r="A975" t="s">
        <v>50</v>
      </c>
      <c r="B975" t="s">
        <v>1762</v>
      </c>
      <c r="C975" t="s">
        <v>51</v>
      </c>
      <c r="D975" s="6">
        <v>272759.33840000071</v>
      </c>
      <c r="E975" s="7">
        <f>D975+$Y$10</f>
        <v>266504.33840000071</v>
      </c>
      <c r="F975" s="8">
        <v>0</v>
      </c>
      <c r="G975" s="8">
        <v>0</v>
      </c>
      <c r="H975" s="8">
        <v>0</v>
      </c>
      <c r="I975" s="8">
        <v>0</v>
      </c>
      <c r="J975" s="8">
        <v>-20896.849899846889</v>
      </c>
      <c r="K975" s="8">
        <v>40726.485352825381</v>
      </c>
      <c r="L975" s="8">
        <v>-20896.849899846889</v>
      </c>
      <c r="M975" s="8">
        <v>40726.485352825381</v>
      </c>
      <c r="N975" s="8">
        <v>-330.09999999999968</v>
      </c>
      <c r="O975" s="8">
        <v>-330.09999999999968</v>
      </c>
      <c r="P975" s="8">
        <f>D975-F975/2</f>
        <v>272759.33840000071</v>
      </c>
      <c r="Q975" s="8">
        <f>D975+F975/2</f>
        <v>272759.33840000071</v>
      </c>
      <c r="R975" s="9">
        <f>J975*$AB$7+K975*$AC$7</f>
        <v>-11972.691161659066</v>
      </c>
      <c r="S975" s="9">
        <f>K975*$AB$7-J975*$AC$7+$Z$8</f>
        <v>44181.213329628714</v>
      </c>
      <c r="T975" s="9">
        <f>L975*$AB$7+M975*$AC$7</f>
        <v>-11972.691161659066</v>
      </c>
      <c r="U975" s="9">
        <f>M975*$AB$7-L975*$AC$7+$Z$8</f>
        <v>44181.213329628714</v>
      </c>
      <c r="V975" s="9">
        <f>N975+$Z$7</f>
        <v>-342.09999999999968</v>
      </c>
      <c r="W975" s="9">
        <f>O975+$Z$7</f>
        <v>-342.09999999999968</v>
      </c>
    </row>
    <row r="976" spans="1:23" x14ac:dyDescent="0.25">
      <c r="A976" t="s">
        <v>37</v>
      </c>
      <c r="B976" t="s">
        <v>999</v>
      </c>
      <c r="C976" t="s">
        <v>52</v>
      </c>
      <c r="D976" s="6">
        <v>272866.80999999779</v>
      </c>
      <c r="E976" s="7">
        <f>D976+$Y$10</f>
        <v>266611.80999999779</v>
      </c>
      <c r="F976" s="8">
        <v>242.5</v>
      </c>
      <c r="G976" s="8">
        <v>-1.76</v>
      </c>
      <c r="H976" s="8">
        <v>121.259530473635</v>
      </c>
      <c r="I976" s="8">
        <v>121.2595395645824</v>
      </c>
      <c r="J976" s="8">
        <v>-20908.788350171981</v>
      </c>
      <c r="K976" s="8">
        <v>40719.606569342803</v>
      </c>
      <c r="L976" s="8">
        <v>-20696.948095401978</v>
      </c>
      <c r="M976" s="8">
        <v>40837.612215635563</v>
      </c>
      <c r="N976" s="8">
        <v>-329.99999999999949</v>
      </c>
      <c r="O976" s="8">
        <v>-331.75999999999948</v>
      </c>
      <c r="P976" s="8">
        <f>D976-F976/2</f>
        <v>272745.55999999779</v>
      </c>
      <c r="Q976" s="8">
        <f>D976+F976/2</f>
        <v>272988.05999999779</v>
      </c>
      <c r="R976" s="9">
        <f>J976*$AB$7+K976*$AC$7</f>
        <v>-11985.798907705668</v>
      </c>
      <c r="S976" s="9">
        <f>K976*$AB$7-J976*$AC$7+$Z$8</f>
        <v>44176.967007462103</v>
      </c>
      <c r="T976" s="9">
        <f>L976*$AB$7+M976*$AC$7</f>
        <v>-11754.053117316782</v>
      </c>
      <c r="U976" s="9">
        <f>M976*$AB$7-L976*$AC$7+$Z$8</f>
        <v>44248.349881703907</v>
      </c>
      <c r="V976" s="9">
        <f>N976+$Z$7</f>
        <v>-341.99999999999949</v>
      </c>
      <c r="W976" s="9">
        <f>O976+$Z$7</f>
        <v>-343.75999999999948</v>
      </c>
    </row>
    <row r="977" spans="1:23" x14ac:dyDescent="0.25">
      <c r="A977" t="s">
        <v>37</v>
      </c>
      <c r="B977" t="s">
        <v>1000</v>
      </c>
      <c r="C977" t="s">
        <v>53</v>
      </c>
      <c r="D977" s="6">
        <v>273068.05999999779</v>
      </c>
      <c r="E977" s="7">
        <f>D977+$Y$10</f>
        <v>266813.05999999779</v>
      </c>
      <c r="F977" s="8">
        <v>140</v>
      </c>
      <c r="G977" s="8">
        <v>0</v>
      </c>
      <c r="H977" s="8">
        <v>70</v>
      </c>
      <c r="I977" s="8">
        <v>70</v>
      </c>
      <c r="J977" s="8">
        <v>-20688.138362055441</v>
      </c>
      <c r="K977" s="8">
        <v>40842.343874790953</v>
      </c>
      <c r="L977" s="8">
        <v>-20564.802095203839</v>
      </c>
      <c r="M977" s="8">
        <v>40908.587102966441</v>
      </c>
      <c r="N977" s="8">
        <v>-331.75999999999948</v>
      </c>
      <c r="O977" s="8">
        <v>-331.75999999999948</v>
      </c>
      <c r="P977" s="8">
        <f>D977-F977/2</f>
        <v>272998.05999999779</v>
      </c>
      <c r="Q977" s="8">
        <f>D977+F977/2</f>
        <v>273138.05999999779</v>
      </c>
      <c r="R977" s="9">
        <f>J977*$AB$7+K977*$AC$7</f>
        <v>-11744.452130525391</v>
      </c>
      <c r="S977" s="9">
        <f>K977*$AB$7-J977*$AC$7+$Z$8</f>
        <v>44251.146496198511</v>
      </c>
      <c r="T977" s="9">
        <f>L977*$AB$7+M977*$AC$7</f>
        <v>-11610.038315445838</v>
      </c>
      <c r="U977" s="9">
        <f>M977*$AB$7-L977*$AC$7+$Z$8</f>
        <v>44290.29909912296</v>
      </c>
      <c r="V977" s="9">
        <f>N977+$Z$7</f>
        <v>-343.75999999999948</v>
      </c>
      <c r="W977" s="9">
        <f>O977+$Z$7</f>
        <v>-343.75999999999948</v>
      </c>
    </row>
    <row r="978" spans="1:23" x14ac:dyDescent="0.25">
      <c r="A978" t="s">
        <v>54</v>
      </c>
      <c r="B978" t="s">
        <v>1001</v>
      </c>
      <c r="C978" t="s">
        <v>195</v>
      </c>
      <c r="D978" s="6">
        <v>273268.05999999779</v>
      </c>
      <c r="E978" s="7">
        <f>D978+$Y$10</f>
        <v>267013.05999999779</v>
      </c>
      <c r="F978" s="8">
        <v>240</v>
      </c>
      <c r="G978" s="8">
        <v>-1</v>
      </c>
      <c r="H978" s="8">
        <v>120.0030462669925</v>
      </c>
      <c r="I978" s="8">
        <v>120.0030462669925</v>
      </c>
      <c r="J978" s="8">
        <v>-20555.99236185729</v>
      </c>
      <c r="K978" s="8">
        <v>40913.318762121831</v>
      </c>
      <c r="L978" s="8">
        <v>-20343.57852454959</v>
      </c>
      <c r="M978" s="8">
        <v>41025.027757155563</v>
      </c>
      <c r="N978" s="8">
        <v>-331.75999999999948</v>
      </c>
      <c r="O978" s="8">
        <v>-332.75999999999948</v>
      </c>
      <c r="P978" s="8">
        <f>D978-F978/2</f>
        <v>273148.05999999779</v>
      </c>
      <c r="Q978" s="8">
        <f>D978+F978/2</f>
        <v>273388.05999999779</v>
      </c>
      <c r="R978" s="9">
        <f>J978*$AB$7+K978*$AC$7</f>
        <v>-11600.437328654438</v>
      </c>
      <c r="S978" s="9">
        <f>K978*$AB$7-J978*$AC$7+$Z$8</f>
        <v>44293.095713617564</v>
      </c>
      <c r="T978" s="9">
        <f>L978*$AB$7+M978*$AC$7</f>
        <v>-11369.439637292233</v>
      </c>
      <c r="U978" s="9">
        <f>M978*$AB$7-L978*$AC$7+$Z$8</f>
        <v>44358.200279022458</v>
      </c>
      <c r="V978" s="9">
        <f>N978+$Z$7</f>
        <v>-343.75999999999948</v>
      </c>
      <c r="W978" s="9">
        <f>O978+$Z$7</f>
        <v>-344.75999999999948</v>
      </c>
    </row>
    <row r="979" spans="1:23" x14ac:dyDescent="0.25">
      <c r="A979" t="s">
        <v>54</v>
      </c>
      <c r="B979" t="s">
        <v>1002</v>
      </c>
      <c r="C979" t="s">
        <v>196</v>
      </c>
      <c r="D979" s="6">
        <v>273772.55999999779</v>
      </c>
      <c r="E979" s="7">
        <f>D979+$Y$10</f>
        <v>267517.55999999779</v>
      </c>
      <c r="F979" s="8">
        <v>150</v>
      </c>
      <c r="G979" s="8">
        <v>0.26</v>
      </c>
      <c r="H979" s="8">
        <v>75.000128701124865</v>
      </c>
      <c r="I979" s="8">
        <v>75.000128701124865</v>
      </c>
      <c r="J979" s="8">
        <v>-20068.402990044829</v>
      </c>
      <c r="K979" s="8">
        <v>41166.691708851191</v>
      </c>
      <c r="L979" s="8">
        <v>-19935.194670817989</v>
      </c>
      <c r="M979" s="8">
        <v>41235.651879083933</v>
      </c>
      <c r="N979" s="8">
        <v>-332.75999999999948</v>
      </c>
      <c r="O979" s="8">
        <v>-332.49999999999949</v>
      </c>
      <c r="P979" s="8">
        <f>D979-F979/2</f>
        <v>273697.55999999779</v>
      </c>
      <c r="Q979" s="8">
        <f>D979+F979/2</f>
        <v>273847.55999999779</v>
      </c>
      <c r="R979" s="9">
        <f>J979*$AB$7+K979*$AC$7</f>
        <v>-11070.823756710795</v>
      </c>
      <c r="S979" s="9">
        <f>K979*$AB$7-J979*$AC$7+$Z$8</f>
        <v>44439.556322833443</v>
      </c>
      <c r="T979" s="9">
        <f>L979*$AB$7+M979*$AC$7</f>
        <v>-10926.188733269111</v>
      </c>
      <c r="U979" s="9">
        <f>M979*$AB$7-L979*$AC$7+$Z$8</f>
        <v>44479.31398101135</v>
      </c>
      <c r="V979" s="9">
        <f>N979+$Z$7</f>
        <v>-344.75999999999948</v>
      </c>
      <c r="W979" s="9">
        <f>O979+$Z$7</f>
        <v>-344.49999999999949</v>
      </c>
    </row>
    <row r="980" spans="1:23" x14ac:dyDescent="0.25">
      <c r="A980" t="s">
        <v>37</v>
      </c>
      <c r="B980" t="s">
        <v>1003</v>
      </c>
      <c r="C980" t="s">
        <v>1787</v>
      </c>
      <c r="D980" s="6">
        <v>273967.55999999779</v>
      </c>
      <c r="E980" s="7">
        <f>D980+$Y$10</f>
        <v>267712.55999999779</v>
      </c>
      <c r="F980" s="8">
        <v>220</v>
      </c>
      <c r="G980" s="8">
        <v>0</v>
      </c>
      <c r="H980" s="8">
        <v>110</v>
      </c>
      <c r="I980" s="8">
        <v>110</v>
      </c>
      <c r="J980" s="8">
        <v>-19926.324562486199</v>
      </c>
      <c r="K980" s="8">
        <v>41240.269365216278</v>
      </c>
      <c r="L980" s="8">
        <v>-19731.182179186999</v>
      </c>
      <c r="M980" s="8">
        <v>41341.854060127982</v>
      </c>
      <c r="N980" s="8">
        <v>-332.49999999999949</v>
      </c>
      <c r="O980" s="8">
        <v>-332.49999999999949</v>
      </c>
      <c r="P980" s="8">
        <f>D980-F980/2</f>
        <v>273857.55999999779</v>
      </c>
      <c r="Q980" s="8">
        <f>D980+F980/2</f>
        <v>274077.55999999779</v>
      </c>
      <c r="R980" s="9">
        <f>J980*$AB$7+K980*$AC$7</f>
        <v>-10916.552428737015</v>
      </c>
      <c r="S980" s="9">
        <f>K980*$AB$7-J980*$AC$7+$Z$8</f>
        <v>44481.986364772121</v>
      </c>
      <c r="T980" s="9">
        <f>L980*$AB$7+M980*$AC$7</f>
        <v>-10704.553729031131</v>
      </c>
      <c r="U980" s="9">
        <f>M980*$AB$7-L980*$AC$7+$Z$8</f>
        <v>44540.778807509334</v>
      </c>
      <c r="V980" s="9">
        <f>N980+$Z$7</f>
        <v>-344.49999999999949</v>
      </c>
      <c r="W980" s="9">
        <f>O980+$Z$7</f>
        <v>-344.49999999999949</v>
      </c>
    </row>
    <row r="981" spans="1:23" x14ac:dyDescent="0.25">
      <c r="A981" t="s">
        <v>54</v>
      </c>
      <c r="B981" t="s">
        <v>1004</v>
      </c>
      <c r="C981" t="s">
        <v>197</v>
      </c>
      <c r="D981" s="6">
        <v>274167.55999999779</v>
      </c>
      <c r="E981" s="7">
        <f>D981+$Y$10</f>
        <v>267912.55999999779</v>
      </c>
      <c r="F981" s="8">
        <v>140</v>
      </c>
      <c r="G981" s="8">
        <v>0.24</v>
      </c>
      <c r="H981" s="8">
        <v>70.000102351632648</v>
      </c>
      <c r="I981" s="8">
        <v>70.000102351632648</v>
      </c>
      <c r="J981" s="8">
        <v>-19713.44196252343</v>
      </c>
      <c r="K981" s="8">
        <v>41351.089032392687</v>
      </c>
      <c r="L981" s="8">
        <v>-19589.39620059236</v>
      </c>
      <c r="M981" s="8">
        <v>41415.993733983167</v>
      </c>
      <c r="N981" s="8">
        <v>-332.49999999999949</v>
      </c>
      <c r="O981" s="8">
        <v>-332.25999999999948</v>
      </c>
      <c r="P981" s="8">
        <f>D981-F981/2</f>
        <v>274097.55999999779</v>
      </c>
      <c r="Q981" s="8">
        <f>D981+F981/2</f>
        <v>274237.55999999779</v>
      </c>
      <c r="R981" s="9">
        <f>J981*$AB$7+K981*$AC$7</f>
        <v>-10685.28111996695</v>
      </c>
      <c r="S981" s="9">
        <f>K981*$AB$7-J981*$AC$7+$Z$8</f>
        <v>44546.123575030913</v>
      </c>
      <c r="T981" s="9">
        <f>L981*$AB$7+M981*$AC$7</f>
        <v>-10550.451609303178</v>
      </c>
      <c r="U981" s="9">
        <f>M981*$AB$7-L981*$AC$7+$Z$8</f>
        <v>44583.819389066113</v>
      </c>
      <c r="V981" s="9">
        <f>N981+$Z$7</f>
        <v>-344.49999999999949</v>
      </c>
      <c r="W981" s="9">
        <f>O981+$Z$7</f>
        <v>-344.25999999999948</v>
      </c>
    </row>
    <row r="982" spans="1:23" x14ac:dyDescent="0.25">
      <c r="A982" t="s">
        <v>41</v>
      </c>
      <c r="B982" t="s">
        <v>1005</v>
      </c>
      <c r="C982" t="s">
        <v>46</v>
      </c>
      <c r="D982" s="6">
        <v>274272.55999999773</v>
      </c>
      <c r="E982" s="7">
        <f>D982+$Y$10</f>
        <v>268017.55999999773</v>
      </c>
      <c r="F982" s="8">
        <v>25</v>
      </c>
      <c r="G982" s="8">
        <v>0</v>
      </c>
      <c r="H982" s="8">
        <v>12.5</v>
      </c>
      <c r="I982" s="8">
        <v>12.5</v>
      </c>
      <c r="J982" s="8">
        <v>-19569.482150588788</v>
      </c>
      <c r="K982" s="8">
        <v>41426.466585192618</v>
      </c>
      <c r="L982" s="8">
        <v>-19547.355428362589</v>
      </c>
      <c r="M982" s="8">
        <v>41438.103086536437</v>
      </c>
      <c r="N982" s="8">
        <v>-332.25999999999948</v>
      </c>
      <c r="O982" s="8">
        <v>-332.25999999999948</v>
      </c>
      <c r="P982" s="8">
        <f>D982-F982/2</f>
        <v>274260.05999999773</v>
      </c>
      <c r="Q982" s="8">
        <f>D982+F982/2</f>
        <v>274285.05999999773</v>
      </c>
      <c r="R982" s="9">
        <f>J982*$AB$7+K982*$AC$7</f>
        <v>-10528.795300868651</v>
      </c>
      <c r="S982" s="9">
        <f>K982*$AB$7-J982*$AC$7+$Z$8</f>
        <v>44589.923019542213</v>
      </c>
      <c r="T982" s="9">
        <f>L982*$AB$7+M982*$AC$7</f>
        <v>-10504.732735941398</v>
      </c>
      <c r="U982" s="9">
        <f>M982*$AB$7-L982*$AC$7+$Z$8</f>
        <v>44596.704831182302</v>
      </c>
      <c r="V982" s="9">
        <f>N982+$Z$7</f>
        <v>-344.25999999999948</v>
      </c>
      <c r="W982" s="9">
        <f>O982+$Z$7</f>
        <v>-344.25999999999948</v>
      </c>
    </row>
    <row r="983" spans="1:23" x14ac:dyDescent="0.25">
      <c r="A983" t="s">
        <v>37</v>
      </c>
      <c r="B983" t="s">
        <v>1006</v>
      </c>
      <c r="C983" t="s">
        <v>1815</v>
      </c>
      <c r="D983" s="6">
        <v>274342.55999999773</v>
      </c>
      <c r="E983" s="7">
        <f>D983+$Y$10</f>
        <v>268087.55999999773</v>
      </c>
      <c r="F983" s="8">
        <v>115</v>
      </c>
      <c r="G983" s="8">
        <v>0</v>
      </c>
      <c r="H983" s="8">
        <v>57.499999999999993</v>
      </c>
      <c r="I983" s="8">
        <v>57.499999999999993</v>
      </c>
      <c r="J983" s="8">
        <v>-19547.355428362589</v>
      </c>
      <c r="K983" s="8">
        <v>41438.103086536437</v>
      </c>
      <c r="L983" s="8">
        <v>-19445.572506122098</v>
      </c>
      <c r="M983" s="8">
        <v>41491.630992718048</v>
      </c>
      <c r="N983" s="8">
        <v>-332.25999999999948</v>
      </c>
      <c r="O983" s="8">
        <v>-332.25999999999948</v>
      </c>
      <c r="P983" s="8">
        <f>D983-F983/2</f>
        <v>274285.05999999773</v>
      </c>
      <c r="Q983" s="8">
        <f>D983+F983/2</f>
        <v>274400.05999999773</v>
      </c>
      <c r="R983" s="9">
        <f>J983*$AB$7+K983*$AC$7</f>
        <v>-10504.732735941398</v>
      </c>
      <c r="S983" s="9">
        <f>K983*$AB$7-J983*$AC$7+$Z$8</f>
        <v>44596.704831182302</v>
      </c>
      <c r="T983" s="9">
        <f>L983*$AB$7+M983*$AC$7</f>
        <v>-10394.044937276032</v>
      </c>
      <c r="U983" s="9">
        <f>M983*$AB$7-L983*$AC$7+$Z$8</f>
        <v>44627.901164726747</v>
      </c>
      <c r="V983" s="9">
        <f>N983+$Z$7</f>
        <v>-344.25999999999948</v>
      </c>
      <c r="W983" s="9">
        <f>O983+$Z$7</f>
        <v>-344.25999999999948</v>
      </c>
    </row>
    <row r="984" spans="1:23" x14ac:dyDescent="0.25">
      <c r="A984" t="s">
        <v>37</v>
      </c>
      <c r="B984" t="s">
        <v>1007</v>
      </c>
      <c r="C984" t="s">
        <v>1788</v>
      </c>
      <c r="D984" s="6">
        <v>274527.55999999773</v>
      </c>
      <c r="E984" s="7">
        <f>D984+$Y$10</f>
        <v>268272.55999999773</v>
      </c>
      <c r="F984" s="8">
        <v>220</v>
      </c>
      <c r="G984" s="8">
        <v>0</v>
      </c>
      <c r="H984" s="8">
        <v>110</v>
      </c>
      <c r="I984" s="8">
        <v>110</v>
      </c>
      <c r="J984" s="8">
        <v>-19430.083800563771</v>
      </c>
      <c r="K984" s="8">
        <v>41499.776543658721</v>
      </c>
      <c r="L984" s="8">
        <v>-19235.36864497326</v>
      </c>
      <c r="M984" s="8">
        <v>41602.177755484387</v>
      </c>
      <c r="N984" s="8">
        <v>-332.25999999999948</v>
      </c>
      <c r="O984" s="8">
        <v>-332.25999999999948</v>
      </c>
      <c r="P984" s="8">
        <f>D984-F984/2</f>
        <v>274417.55999999773</v>
      </c>
      <c r="Q984" s="8">
        <f>D984+F984/2</f>
        <v>274637.55999999773</v>
      </c>
      <c r="R984" s="9">
        <f>J984*$AB$7+K984*$AC$7</f>
        <v>-10377.201141826963</v>
      </c>
      <c r="S984" s="9">
        <f>K984*$AB$7-J984*$AC$7+$Z$8</f>
        <v>44632.648432874819</v>
      </c>
      <c r="T984" s="9">
        <f>L984*$AB$7+M984*$AC$7</f>
        <v>-10165.450570467134</v>
      </c>
      <c r="U984" s="9">
        <f>M984*$AB$7-L984*$AC$7+$Z$8</f>
        <v>44692.328375307661</v>
      </c>
      <c r="V984" s="9">
        <f>N984+$Z$7</f>
        <v>-344.25999999999948</v>
      </c>
      <c r="W984" s="9">
        <f>O984+$Z$7</f>
        <v>-344.25999999999948</v>
      </c>
    </row>
    <row r="985" spans="1:23" x14ac:dyDescent="0.25">
      <c r="A985" t="s">
        <v>37</v>
      </c>
      <c r="B985" t="s">
        <v>1763</v>
      </c>
      <c r="C985" t="s">
        <v>1699</v>
      </c>
      <c r="D985" s="6">
        <v>275055.05999999773</v>
      </c>
      <c r="E985" s="7">
        <f>D985+$Y$10</f>
        <v>268800.05999999773</v>
      </c>
      <c r="F985" s="8">
        <v>775.00000000000011</v>
      </c>
      <c r="G985" s="8">
        <v>-5.48</v>
      </c>
      <c r="H985" s="8">
        <v>387.76848365843779</v>
      </c>
      <c r="I985" s="8">
        <v>387.76848365843779</v>
      </c>
      <c r="J985" s="8">
        <v>-19208.81657830183</v>
      </c>
      <c r="K985" s="8">
        <v>41616.141557096977</v>
      </c>
      <c r="L985" s="8">
        <v>-18506.744951241712</v>
      </c>
      <c r="M985" s="8">
        <v>41943.522933368469</v>
      </c>
      <c r="N985" s="8">
        <v>-332.25999999999948</v>
      </c>
      <c r="O985" s="8">
        <v>-337.73999999999961</v>
      </c>
      <c r="P985" s="8">
        <f>D985-F985/2</f>
        <v>274667.55999999773</v>
      </c>
      <c r="Q985" s="8">
        <f>D985+F985/2</f>
        <v>275442.55999999773</v>
      </c>
      <c r="R985" s="9">
        <f>J985*$AB$7+K985*$AC$7</f>
        <v>-10136.575492554433</v>
      </c>
      <c r="S985" s="9">
        <f>K985*$AB$7-J985*$AC$7+$Z$8</f>
        <v>44700.466549275778</v>
      </c>
      <c r="T985" s="9">
        <f>L985*$AB$7+M985*$AC$7</f>
        <v>-9381.7793995194497</v>
      </c>
      <c r="U985" s="9">
        <f>M985*$AB$7-L985*$AC$7+$Z$8</f>
        <v>44874.724957943421</v>
      </c>
      <c r="V985" s="9">
        <f>N985+$Z$7</f>
        <v>-344.25999999999948</v>
      </c>
      <c r="W985" s="9">
        <f>O985+$Z$7</f>
        <v>-349.73999999999961</v>
      </c>
    </row>
    <row r="986" spans="1:23" x14ac:dyDescent="0.25">
      <c r="A986" t="s">
        <v>50</v>
      </c>
      <c r="B986" t="s">
        <v>1138</v>
      </c>
      <c r="C986" t="s">
        <v>1080</v>
      </c>
      <c r="D986" s="6">
        <v>275055.06000000041</v>
      </c>
      <c r="E986" s="7">
        <f>D986+$Y$10</f>
        <v>268800.06000000041</v>
      </c>
      <c r="F986" s="8">
        <v>0</v>
      </c>
      <c r="G986" s="8">
        <v>0</v>
      </c>
      <c r="H986" s="8">
        <v>0</v>
      </c>
      <c r="I986" s="8">
        <v>0</v>
      </c>
      <c r="J986" s="8">
        <v>-18862.1359760544</v>
      </c>
      <c r="K986" s="8">
        <v>41789.172025968393</v>
      </c>
      <c r="L986" s="8">
        <v>-18862.1359760544</v>
      </c>
      <c r="M986" s="8">
        <v>41789.172025968393</v>
      </c>
      <c r="N986" s="8">
        <v>-334.99999999999977</v>
      </c>
      <c r="O986" s="8">
        <v>-334.99999999999977</v>
      </c>
      <c r="P986" s="8">
        <f>D986-F986/2</f>
        <v>275055.06000000041</v>
      </c>
      <c r="Q986" s="8">
        <f>D986+F986/2</f>
        <v>275055.06000000041</v>
      </c>
      <c r="R986" s="9">
        <f>J986*$AB$7+K986*$AC$7</f>
        <v>-9761.4956358991149</v>
      </c>
      <c r="S986" s="9">
        <f>K986*$AB$7-J986*$AC$7+$Z$8</f>
        <v>44797.636937069212</v>
      </c>
      <c r="T986" s="9">
        <f>L986*$AB$7+M986*$AC$7</f>
        <v>-9761.4956358991149</v>
      </c>
      <c r="U986" s="9">
        <f>M986*$AB$7-L986*$AC$7+$Z$8</f>
        <v>44797.636937069212</v>
      </c>
      <c r="V986" s="9">
        <f>N986+$Z$7</f>
        <v>-346.99999999999977</v>
      </c>
      <c r="W986" s="9">
        <f>O986+$Z$7</f>
        <v>-346.99999999999977</v>
      </c>
    </row>
    <row r="987" spans="1:23" x14ac:dyDescent="0.25">
      <c r="A987" t="s">
        <v>37</v>
      </c>
      <c r="B987" t="s">
        <v>1008</v>
      </c>
      <c r="C987" t="s">
        <v>1789</v>
      </c>
      <c r="D987" s="6">
        <v>275582.55999999773</v>
      </c>
      <c r="E987" s="7">
        <f>D987+$Y$10</f>
        <v>269327.55999999773</v>
      </c>
      <c r="F987" s="8">
        <v>220</v>
      </c>
      <c r="G987" s="8">
        <v>0</v>
      </c>
      <c r="H987" s="8">
        <v>110</v>
      </c>
      <c r="I987" s="8">
        <v>110</v>
      </c>
      <c r="J987" s="8">
        <v>-18478.980719143601</v>
      </c>
      <c r="K987" s="8">
        <v>41954.887237834751</v>
      </c>
      <c r="L987" s="8">
        <v>-18275.376350424129</v>
      </c>
      <c r="M987" s="8">
        <v>42038.22547058748</v>
      </c>
      <c r="N987" s="8">
        <v>-337.73999999999961</v>
      </c>
      <c r="O987" s="8">
        <v>-337.73999999999961</v>
      </c>
      <c r="P987" s="8">
        <f>D987-F987/2</f>
        <v>275472.55999999773</v>
      </c>
      <c r="Q987" s="8">
        <f>D987+F987/2</f>
        <v>275692.55999999773</v>
      </c>
      <c r="R987" s="9">
        <f>J987*$AB$7+K987*$AC$7</f>
        <v>-9352.2591107499138</v>
      </c>
      <c r="S987" s="9">
        <f>K987*$AB$7-J987*$AC$7+$Z$8</f>
        <v>44880.068416651346</v>
      </c>
      <c r="T987" s="9">
        <f>L987*$AB$7+M987*$AC$7</f>
        <v>-9135.7769931066559</v>
      </c>
      <c r="U987" s="9">
        <f>M987*$AB$7-L987*$AC$7+$Z$8</f>
        <v>44919.253780509476</v>
      </c>
      <c r="V987" s="9">
        <f>N987+$Z$7</f>
        <v>-349.73999999999961</v>
      </c>
      <c r="W987" s="9">
        <f>O987+$Z$7</f>
        <v>-349.73999999999961</v>
      </c>
    </row>
    <row r="988" spans="1:23" x14ac:dyDescent="0.25">
      <c r="A988" t="s">
        <v>54</v>
      </c>
      <c r="B988" t="s">
        <v>1009</v>
      </c>
      <c r="C988" t="s">
        <v>198</v>
      </c>
      <c r="D988" s="6">
        <v>275942.55999999773</v>
      </c>
      <c r="E988" s="7">
        <f>D988+$Y$10</f>
        <v>269687.55999999773</v>
      </c>
      <c r="F988" s="8">
        <v>140</v>
      </c>
      <c r="G988" s="8">
        <v>0.24</v>
      </c>
      <c r="H988" s="8">
        <v>70.000102351632648</v>
      </c>
      <c r="I988" s="8">
        <v>70.000102351632648</v>
      </c>
      <c r="J988" s="8">
        <v>-18108.790957835481</v>
      </c>
      <c r="K988" s="8">
        <v>42106.411297385173</v>
      </c>
      <c r="L988" s="8">
        <v>-17979.33599304637</v>
      </c>
      <c r="M988" s="8">
        <v>42159.715926012163</v>
      </c>
      <c r="N988" s="8">
        <v>-337.73999999999961</v>
      </c>
      <c r="O988" s="8">
        <v>-337.49999999999949</v>
      </c>
      <c r="P988" s="8">
        <f>D988-F988/2</f>
        <v>275872.55999999773</v>
      </c>
      <c r="Q988" s="8">
        <f>D988+F988/2</f>
        <v>276012.55999999773</v>
      </c>
      <c r="R988" s="9">
        <f>J988*$AB$7+K988*$AC$7</f>
        <v>-8958.6552604894532</v>
      </c>
      <c r="S988" s="9">
        <f>K988*$AB$7-J988*$AC$7+$Z$8</f>
        <v>44951.314532757046</v>
      </c>
      <c r="T988" s="9">
        <f>L988*$AB$7+M988*$AC$7</f>
        <v>-8820.9465418116561</v>
      </c>
      <c r="U988" s="9">
        <f>M988*$AB$7-L988*$AC$7+$Z$8</f>
        <v>44976.539126742486</v>
      </c>
      <c r="V988" s="9">
        <f>N988+$Z$7</f>
        <v>-349.73999999999961</v>
      </c>
      <c r="W988" s="9">
        <f>O988+$Z$7</f>
        <v>-349.49999999999949</v>
      </c>
    </row>
    <row r="989" spans="1:23" x14ac:dyDescent="0.25">
      <c r="A989" t="s">
        <v>37</v>
      </c>
      <c r="B989" t="s">
        <v>1010</v>
      </c>
      <c r="C989" t="s">
        <v>1790</v>
      </c>
      <c r="D989" s="6">
        <v>276132.55999999773</v>
      </c>
      <c r="E989" s="7">
        <f>D989+$Y$10</f>
        <v>269877.55999999773</v>
      </c>
      <c r="F989" s="8">
        <v>220</v>
      </c>
      <c r="G989" s="8">
        <v>0</v>
      </c>
      <c r="H989" s="8">
        <v>110</v>
      </c>
      <c r="I989" s="8">
        <v>110</v>
      </c>
      <c r="J989" s="8">
        <v>-17970.097197721261</v>
      </c>
      <c r="K989" s="8">
        <v>42163.542760335797</v>
      </c>
      <c r="L989" s="8">
        <v>-17766.843700568781</v>
      </c>
      <c r="M989" s="8">
        <v>42247.733115456133</v>
      </c>
      <c r="N989" s="8">
        <v>-337.49999999999949</v>
      </c>
      <c r="O989" s="8">
        <v>-337.49999999999949</v>
      </c>
      <c r="P989" s="8">
        <f>D989-F989/2</f>
        <v>276022.55999999773</v>
      </c>
      <c r="Q989" s="8">
        <f>D989+F989/2</f>
        <v>276242.55999999773</v>
      </c>
      <c r="R989" s="9">
        <f>J989*$AB$7+K989*$AC$7</f>
        <v>-8811.1139927360255</v>
      </c>
      <c r="S989" s="9">
        <f>K989*$AB$7-J989*$AC$7+$Z$8</f>
        <v>44978.361481997388</v>
      </c>
      <c r="T989" s="9">
        <f>L989*$AB$7+M989*$AC$7</f>
        <v>-8594.7979130719559</v>
      </c>
      <c r="U989" s="9">
        <f>M989*$AB$7-L989*$AC$7+$Z$8</f>
        <v>45018.453297605673</v>
      </c>
      <c r="V989" s="9">
        <f>N989+$Z$7</f>
        <v>-349.49999999999949</v>
      </c>
      <c r="W989" s="9">
        <f>O989+$Z$7</f>
        <v>-349.49999999999949</v>
      </c>
    </row>
    <row r="990" spans="1:23" x14ac:dyDescent="0.25">
      <c r="A990" t="s">
        <v>54</v>
      </c>
      <c r="B990" t="s">
        <v>1011</v>
      </c>
      <c r="C990" t="s">
        <v>197</v>
      </c>
      <c r="D990" s="6">
        <v>276332.55999999773</v>
      </c>
      <c r="E990" s="7">
        <f>D990+$Y$10</f>
        <v>270077.55999999773</v>
      </c>
      <c r="F990" s="8">
        <v>140</v>
      </c>
      <c r="G990" s="8">
        <v>0.24</v>
      </c>
      <c r="H990" s="8">
        <v>70.000102351632648</v>
      </c>
      <c r="I990" s="8">
        <v>70.000102351632648</v>
      </c>
      <c r="J990" s="8">
        <v>-17748.366109918548</v>
      </c>
      <c r="K990" s="8">
        <v>42255.38678410343</v>
      </c>
      <c r="L990" s="8">
        <v>-17619.135562087129</v>
      </c>
      <c r="M990" s="8">
        <v>42309.233203193297</v>
      </c>
      <c r="N990" s="8">
        <v>-337.49999999999949</v>
      </c>
      <c r="O990" s="8">
        <v>-337.25999999999948</v>
      </c>
      <c r="P990" s="8">
        <f>D990-F990/2</f>
        <v>276262.55999999773</v>
      </c>
      <c r="Q990" s="8">
        <f>D990+F990/2</f>
        <v>276402.55999999773</v>
      </c>
      <c r="R990" s="9">
        <f>J990*$AB$7+K990*$AC$7</f>
        <v>-8575.1328149206674</v>
      </c>
      <c r="S990" s="9">
        <f>K990*$AB$7-J990*$AC$7+$Z$8</f>
        <v>45022.098008115514</v>
      </c>
      <c r="T990" s="9">
        <f>L990*$AB$7+M990*$AC$7</f>
        <v>-8437.5309645803936</v>
      </c>
      <c r="U990" s="9">
        <f>M990*$AB$7-L990*$AC$7+$Z$8</f>
        <v>45047.899212051438</v>
      </c>
      <c r="V990" s="9">
        <f>N990+$Z$7</f>
        <v>-349.49999999999949</v>
      </c>
      <c r="W990" s="9">
        <f>O990+$Z$7</f>
        <v>-349.25999999999948</v>
      </c>
    </row>
    <row r="991" spans="1:23" x14ac:dyDescent="0.25">
      <c r="A991" t="s">
        <v>41</v>
      </c>
      <c r="B991" t="s">
        <v>1012</v>
      </c>
      <c r="C991" t="s">
        <v>46</v>
      </c>
      <c r="D991" s="6">
        <v>276437.55999999761</v>
      </c>
      <c r="E991" s="7">
        <f>D991+$Y$10</f>
        <v>270182.55999999761</v>
      </c>
      <c r="F991" s="8">
        <v>25</v>
      </c>
      <c r="G991" s="8">
        <v>0</v>
      </c>
      <c r="H991" s="8">
        <v>12.5</v>
      </c>
      <c r="I991" s="8">
        <v>12.5</v>
      </c>
      <c r="J991" s="8">
        <v>-17598.384521930191</v>
      </c>
      <c r="K991" s="8">
        <v>42317.930578222869</v>
      </c>
      <c r="L991" s="8">
        <v>-17575.327810644711</v>
      </c>
      <c r="M991" s="8">
        <v>42327.594328255727</v>
      </c>
      <c r="N991" s="8">
        <v>-337.25999999999948</v>
      </c>
      <c r="O991" s="8">
        <v>-337.25999999999948</v>
      </c>
      <c r="P991" s="8">
        <f>D991-F991/2</f>
        <v>276425.05999999761</v>
      </c>
      <c r="Q991" s="8">
        <f>D991+F991/2</f>
        <v>276450.05999999761</v>
      </c>
      <c r="R991" s="9">
        <f>J991*$AB$7+K991*$AC$7</f>
        <v>-8415.4250984900791</v>
      </c>
      <c r="S991" s="9">
        <f>K991*$AB$7-J991*$AC$7+$Z$8</f>
        <v>45052.09214472404</v>
      </c>
      <c r="T991" s="9">
        <f>L991*$AB$7+M991*$AC$7</f>
        <v>-8390.8630250564056</v>
      </c>
      <c r="U991" s="9">
        <f>M991*$AB$7-L991*$AC$7+$Z$8</f>
        <v>45056.750958804711</v>
      </c>
      <c r="V991" s="9">
        <f>N991+$Z$7</f>
        <v>-349.25999999999948</v>
      </c>
      <c r="W991" s="9">
        <f>O991+$Z$7</f>
        <v>-349.25999999999948</v>
      </c>
    </row>
    <row r="992" spans="1:23" x14ac:dyDescent="0.25">
      <c r="A992" t="s">
        <v>37</v>
      </c>
      <c r="B992" t="s">
        <v>1013</v>
      </c>
      <c r="C992" t="s">
        <v>1815</v>
      </c>
      <c r="D992" s="6">
        <v>276507.55999999761</v>
      </c>
      <c r="E992" s="7">
        <f>D992+$Y$10</f>
        <v>270252.55999999761</v>
      </c>
      <c r="F992" s="8">
        <v>115</v>
      </c>
      <c r="G992" s="8">
        <v>0</v>
      </c>
      <c r="H992" s="8">
        <v>57.499999999999993</v>
      </c>
      <c r="I992" s="8">
        <v>57.499999999999993</v>
      </c>
      <c r="J992" s="8">
        <v>-17575.327810644711</v>
      </c>
      <c r="K992" s="8">
        <v>42327.594328255727</v>
      </c>
      <c r="L992" s="8">
        <v>-17469.26693873146</v>
      </c>
      <c r="M992" s="8">
        <v>42372.047578406899</v>
      </c>
      <c r="N992" s="8">
        <v>-337.25999999999948</v>
      </c>
      <c r="O992" s="8">
        <v>-337.25999999999948</v>
      </c>
      <c r="P992" s="8">
        <f>D992-F992/2</f>
        <v>276450.05999999761</v>
      </c>
      <c r="Q992" s="8">
        <f>D992+F992/2</f>
        <v>276565.05999999761</v>
      </c>
      <c r="R992" s="9">
        <f>J992*$AB$7+K992*$AC$7</f>
        <v>-8390.8630250564056</v>
      </c>
      <c r="S992" s="9">
        <f>K992*$AB$7-J992*$AC$7+$Z$8</f>
        <v>45056.750958804711</v>
      </c>
      <c r="T992" s="9">
        <f>L992*$AB$7+M992*$AC$7</f>
        <v>-8277.8774872614467</v>
      </c>
      <c r="U992" s="9">
        <f>M992*$AB$7-L992*$AC$7+$Z$8</f>
        <v>45078.181503575812</v>
      </c>
      <c r="V992" s="9">
        <f>N992+$Z$7</f>
        <v>-349.25999999999948</v>
      </c>
      <c r="W992" s="9">
        <f>O992+$Z$7</f>
        <v>-349.25999999999948</v>
      </c>
    </row>
    <row r="993" spans="1:23" x14ac:dyDescent="0.25">
      <c r="A993" t="s">
        <v>37</v>
      </c>
      <c r="B993" t="s">
        <v>1014</v>
      </c>
      <c r="C993" t="s">
        <v>1791</v>
      </c>
      <c r="D993" s="6">
        <v>276692.55999999761</v>
      </c>
      <c r="E993" s="7">
        <f>D993+$Y$10</f>
        <v>270437.55999999761</v>
      </c>
      <c r="F993" s="8">
        <v>220</v>
      </c>
      <c r="G993" s="8">
        <v>0</v>
      </c>
      <c r="H993" s="8">
        <v>110</v>
      </c>
      <c r="I993" s="8">
        <v>110</v>
      </c>
      <c r="J993" s="8">
        <v>-17453.127240831622</v>
      </c>
      <c r="K993" s="8">
        <v>42378.812203429901</v>
      </c>
      <c r="L993" s="8">
        <v>-17250.228181519331</v>
      </c>
      <c r="M993" s="8">
        <v>42463.853203719103</v>
      </c>
      <c r="N993" s="8">
        <v>-337.25999999999948</v>
      </c>
      <c r="O993" s="8">
        <v>-337.25999999999948</v>
      </c>
      <c r="P993" s="8">
        <f>D993-F993/2</f>
        <v>276582.55999999761</v>
      </c>
      <c r="Q993" s="8">
        <f>D993+F993/2</f>
        <v>276802.55999999761</v>
      </c>
      <c r="R993" s="9">
        <f>J993*$AB$7+K993*$AC$7</f>
        <v>-8260.6840358578738</v>
      </c>
      <c r="S993" s="9">
        <f>K993*$AB$7-J993*$AC$7+$Z$8</f>
        <v>45081.442673432284</v>
      </c>
      <c r="T993" s="9">
        <f>L993*$AB$7+M993*$AC$7</f>
        <v>-8044.5377896414484</v>
      </c>
      <c r="U993" s="9">
        <f>M993*$AB$7-L993*$AC$7+$Z$8</f>
        <v>45122.440237342213</v>
      </c>
      <c r="V993" s="9">
        <f>N993+$Z$7</f>
        <v>-349.25999999999948</v>
      </c>
      <c r="W993" s="9">
        <f>O993+$Z$7</f>
        <v>-349.25999999999948</v>
      </c>
    </row>
    <row r="994" spans="1:23" x14ac:dyDescent="0.25">
      <c r="A994" t="s">
        <v>37</v>
      </c>
      <c r="B994" t="s">
        <v>1764</v>
      </c>
      <c r="C994" t="s">
        <v>1701</v>
      </c>
      <c r="D994" s="6">
        <v>277220.05999999761</v>
      </c>
      <c r="E994" s="7">
        <f>D994+$Y$10</f>
        <v>270965.05999999761</v>
      </c>
      <c r="F994" s="8">
        <v>775.00000000000011</v>
      </c>
      <c r="G994" s="8">
        <v>-5.48</v>
      </c>
      <c r="H994" s="8">
        <v>387.76848365843779</v>
      </c>
      <c r="I994" s="8">
        <v>387.76848365843779</v>
      </c>
      <c r="J994" s="8">
        <v>-17222.56012797674</v>
      </c>
      <c r="K994" s="8">
        <v>42475.449703758532</v>
      </c>
      <c r="L994" s="8">
        <v>-16494.62692840811</v>
      </c>
      <c r="M994" s="8">
        <v>42740.395720935667</v>
      </c>
      <c r="N994" s="8">
        <v>-337.25999999999948</v>
      </c>
      <c r="O994" s="8">
        <v>-342.73999999999961</v>
      </c>
      <c r="P994" s="8">
        <f>D994-F994/2</f>
        <v>276832.55999999761</v>
      </c>
      <c r="Q994" s="8">
        <f>D994+F994/2</f>
        <v>277607.55999999761</v>
      </c>
      <c r="R994" s="9">
        <f>J994*$AB$7+K994*$AC$7</f>
        <v>-8015.0633015210224</v>
      </c>
      <c r="S994" s="9">
        <f>K994*$AB$7-J994*$AC$7+$Z$8</f>
        <v>45128.030814239013</v>
      </c>
      <c r="T994" s="9">
        <f>L994*$AB$7+M994*$AC$7</f>
        <v>-7247.9518144617559</v>
      </c>
      <c r="U994" s="9">
        <f>M994*$AB$7-L994*$AC$7+$Z$8</f>
        <v>45235.841302940113</v>
      </c>
      <c r="V994" s="9">
        <f>N994+$Z$7</f>
        <v>-349.25999999999948</v>
      </c>
      <c r="W994" s="9">
        <f>O994+$Z$7</f>
        <v>-354.73999999999961</v>
      </c>
    </row>
    <row r="995" spans="1:23" x14ac:dyDescent="0.25">
      <c r="A995" t="s">
        <v>50</v>
      </c>
      <c r="B995" t="s">
        <v>1139</v>
      </c>
      <c r="C995" t="s">
        <v>1080</v>
      </c>
      <c r="D995" s="6">
        <v>277220.06000000011</v>
      </c>
      <c r="E995" s="7">
        <f>D995+$Y$10</f>
        <v>270965.06000000011</v>
      </c>
      <c r="F995" s="8">
        <v>0</v>
      </c>
      <c r="G995" s="8">
        <v>0</v>
      </c>
      <c r="H995" s="8">
        <v>0</v>
      </c>
      <c r="I995" s="8">
        <v>0</v>
      </c>
      <c r="J995" s="8">
        <v>-16862.11815105411</v>
      </c>
      <c r="K995" s="8">
        <v>42617.606534071463</v>
      </c>
      <c r="L995" s="8">
        <v>-16862.11815105411</v>
      </c>
      <c r="M995" s="8">
        <v>42617.606534071463</v>
      </c>
      <c r="N995" s="8">
        <v>-339.99999999999977</v>
      </c>
      <c r="O995" s="8">
        <v>-339.99999999999977</v>
      </c>
      <c r="P995" s="8">
        <f>D995-F995/2</f>
        <v>277220.06000000011</v>
      </c>
      <c r="Q995" s="8">
        <f>D995+F995/2</f>
        <v>277220.06000000011</v>
      </c>
      <c r="R995" s="9">
        <f>J995*$AB$7+K995*$AC$7</f>
        <v>-7632.9417796387479</v>
      </c>
      <c r="S995" s="9">
        <f>K995*$AB$7-J995*$AC$7+$Z$8</f>
        <v>45192.141075873857</v>
      </c>
      <c r="T995" s="9">
        <f>L995*$AB$7+M995*$AC$7</f>
        <v>-7632.9417796387479</v>
      </c>
      <c r="U995" s="9">
        <f>M995*$AB$7-L995*$AC$7+$Z$8</f>
        <v>45192.141075873857</v>
      </c>
      <c r="V995" s="9">
        <f>N995+$Z$7</f>
        <v>-351.99999999999977</v>
      </c>
      <c r="W995" s="9">
        <f>O995+$Z$7</f>
        <v>-351.99999999999977</v>
      </c>
    </row>
    <row r="996" spans="1:23" x14ac:dyDescent="0.25">
      <c r="A996" t="s">
        <v>37</v>
      </c>
      <c r="B996" t="s">
        <v>1015</v>
      </c>
      <c r="C996" t="s">
        <v>1787</v>
      </c>
      <c r="D996" s="6">
        <v>277747.55999999761</v>
      </c>
      <c r="E996" s="7">
        <f>D996+$Y$10</f>
        <v>271492.55999999761</v>
      </c>
      <c r="F996" s="8">
        <v>220</v>
      </c>
      <c r="G996" s="8">
        <v>0</v>
      </c>
      <c r="H996" s="8">
        <v>110</v>
      </c>
      <c r="I996" s="8">
        <v>110</v>
      </c>
      <c r="J996" s="8">
        <v>-16465.977883198819</v>
      </c>
      <c r="K996" s="8">
        <v>42749.296968522147</v>
      </c>
      <c r="L996" s="8">
        <v>-16255.88488499732</v>
      </c>
      <c r="M996" s="8">
        <v>42814.572784156342</v>
      </c>
      <c r="N996" s="8">
        <v>-342.73999999999961</v>
      </c>
      <c r="O996" s="8">
        <v>-342.73999999999961</v>
      </c>
      <c r="P996" s="8">
        <f>D996-F996/2</f>
        <v>277637.55999999761</v>
      </c>
      <c r="Q996" s="8">
        <f>D996+F996/2</f>
        <v>277857.55999999761</v>
      </c>
      <c r="R996" s="9">
        <f>J996*$AB$7+K996*$AC$7</f>
        <v>-7218.0781461908809</v>
      </c>
      <c r="S996" s="9">
        <f>K996*$AB$7-J996*$AC$7+$Z$8</f>
        <v>45238.591565480587</v>
      </c>
      <c r="T996" s="9">
        <f>L996*$AB$7+M996*$AC$7</f>
        <v>-6999.0045788710977</v>
      </c>
      <c r="U996" s="9">
        <f>M996*$AB$7-L996*$AC$7+$Z$8</f>
        <v>45258.760157444078</v>
      </c>
      <c r="V996" s="9">
        <f>N996+$Z$7</f>
        <v>-354.73999999999961</v>
      </c>
      <c r="W996" s="9">
        <f>O996+$Z$7</f>
        <v>-354.73999999999961</v>
      </c>
    </row>
    <row r="997" spans="1:23" x14ac:dyDescent="0.25">
      <c r="A997" t="s">
        <v>54</v>
      </c>
      <c r="B997" t="s">
        <v>1016</v>
      </c>
      <c r="C997" t="s">
        <v>198</v>
      </c>
      <c r="D997" s="6">
        <v>278107.55999999761</v>
      </c>
      <c r="E997" s="7">
        <f>D997+$Y$10</f>
        <v>271852.55999999761</v>
      </c>
      <c r="F997" s="8">
        <v>140</v>
      </c>
      <c r="G997" s="8">
        <v>0.24</v>
      </c>
      <c r="H997" s="8">
        <v>70.000102351632648</v>
      </c>
      <c r="I997" s="8">
        <v>70.000102351632648</v>
      </c>
      <c r="J997" s="8">
        <v>-16083.99061374156</v>
      </c>
      <c r="K997" s="8">
        <v>42867.98026967523</v>
      </c>
      <c r="L997" s="8">
        <v>-15950.38245967713</v>
      </c>
      <c r="M997" s="8">
        <v>42909.79931448862</v>
      </c>
      <c r="N997" s="8">
        <v>-342.73999999999961</v>
      </c>
      <c r="O997" s="8">
        <v>-342.49999999999949</v>
      </c>
      <c r="P997" s="8">
        <f>D997-F997/2</f>
        <v>278037.55999999761</v>
      </c>
      <c r="Q997" s="8">
        <f>D997+F997/2</f>
        <v>278177.55999999761</v>
      </c>
      <c r="R997" s="9">
        <f>J997*$AB$7+K997*$AC$7</f>
        <v>-6819.7625692458332</v>
      </c>
      <c r="S997" s="9">
        <f>K997*$AB$7-J997*$AC$7+$Z$8</f>
        <v>45275.261732686929</v>
      </c>
      <c r="T997" s="9">
        <f>L997*$AB$7+M997*$AC$7</f>
        <v>-6680.3794055937033</v>
      </c>
      <c r="U997" s="9">
        <f>M997*$AB$7-L997*$AC$7+$Z$8</f>
        <v>45288.388233817546</v>
      </c>
      <c r="V997" s="9">
        <f>N997+$Z$7</f>
        <v>-354.73999999999961</v>
      </c>
      <c r="W997" s="9">
        <f>O997+$Z$7</f>
        <v>-354.49999999999949</v>
      </c>
    </row>
    <row r="998" spans="1:23" x14ac:dyDescent="0.25">
      <c r="A998" t="s">
        <v>37</v>
      </c>
      <c r="B998" t="s">
        <v>1017</v>
      </c>
      <c r="C998" t="s">
        <v>1790</v>
      </c>
      <c r="D998" s="6">
        <v>278297.55999999761</v>
      </c>
      <c r="E998" s="7">
        <f>D998+$Y$10</f>
        <v>272042.55999999761</v>
      </c>
      <c r="F998" s="8">
        <v>220</v>
      </c>
      <c r="G998" s="8">
        <v>0</v>
      </c>
      <c r="H998" s="8">
        <v>110</v>
      </c>
      <c r="I998" s="8">
        <v>110</v>
      </c>
      <c r="J998" s="8">
        <v>-15940.84529016964</v>
      </c>
      <c r="K998" s="8">
        <v>42912.806372483661</v>
      </c>
      <c r="L998" s="8">
        <v>-15731.02756100503</v>
      </c>
      <c r="M998" s="8">
        <v>42978.961648374599</v>
      </c>
      <c r="N998" s="8">
        <v>-342.49999999999949</v>
      </c>
      <c r="O998" s="8">
        <v>-342.49999999999949</v>
      </c>
      <c r="P998" s="8">
        <f>D998-F998/2</f>
        <v>278187.55999999761</v>
      </c>
      <c r="Q998" s="8">
        <f>D998+F998/2</f>
        <v>278407.55999999761</v>
      </c>
      <c r="R998" s="9">
        <f>J998*$AB$7+K998*$AC$7</f>
        <v>-6670.4254436100255</v>
      </c>
      <c r="S998" s="9">
        <f>K998*$AB$7-J998*$AC$7+$Z$8</f>
        <v>45289.346691342747</v>
      </c>
      <c r="T998" s="9">
        <f>L998*$AB$7+M998*$AC$7</f>
        <v>-6451.4382799692467</v>
      </c>
      <c r="U998" s="9">
        <f>M998*$AB$7-L998*$AC$7+$Z$8</f>
        <v>45310.432756897193</v>
      </c>
      <c r="V998" s="9">
        <f>N998+$Z$7</f>
        <v>-354.49999999999949</v>
      </c>
      <c r="W998" s="9">
        <f>O998+$Z$7</f>
        <v>-354.49999999999949</v>
      </c>
    </row>
    <row r="999" spans="1:23" x14ac:dyDescent="0.25">
      <c r="A999" t="s">
        <v>54</v>
      </c>
      <c r="B999" t="s">
        <v>1018</v>
      </c>
      <c r="C999" t="s">
        <v>197</v>
      </c>
      <c r="D999" s="6">
        <v>278497.55999999761</v>
      </c>
      <c r="E999" s="7">
        <f>D999+$Y$10</f>
        <v>272242.55999999761</v>
      </c>
      <c r="F999" s="8">
        <v>140</v>
      </c>
      <c r="G999" s="8">
        <v>0.24</v>
      </c>
      <c r="H999" s="8">
        <v>70.000102351632648</v>
      </c>
      <c r="I999" s="8">
        <v>70.000102351632648</v>
      </c>
      <c r="J999" s="8">
        <v>-15711.95322199007</v>
      </c>
      <c r="K999" s="8">
        <v>42984.975764364688</v>
      </c>
      <c r="L999" s="8">
        <v>-15578.52141075884</v>
      </c>
      <c r="M999" s="8">
        <v>43027.35409719131</v>
      </c>
      <c r="N999" s="8">
        <v>-342.49999999999949</v>
      </c>
      <c r="O999" s="8">
        <v>-342.25999999999948</v>
      </c>
      <c r="P999" s="8">
        <f>D999-F999/2</f>
        <v>278427.55999999761</v>
      </c>
      <c r="Q999" s="8">
        <f>D999+F999/2</f>
        <v>278567.55999999761</v>
      </c>
      <c r="R999" s="9">
        <f>J999*$AB$7+K999*$AC$7</f>
        <v>-6431.5303560019056</v>
      </c>
      <c r="S999" s="9">
        <f>K999*$AB$7-J999*$AC$7+$Z$8</f>
        <v>45312.349671947595</v>
      </c>
      <c r="T999" s="9">
        <f>L999*$AB$7+M999*$AC$7</f>
        <v>-6292.2033991524913</v>
      </c>
      <c r="U999" s="9">
        <f>M999*$AB$7-L999*$AC$7+$Z$8</f>
        <v>45326.059903043104</v>
      </c>
      <c r="V999" s="9">
        <f>N999+$Z$7</f>
        <v>-354.49999999999949</v>
      </c>
      <c r="W999" s="9">
        <f>O999+$Z$7</f>
        <v>-354.25999999999948</v>
      </c>
    </row>
    <row r="1000" spans="1:23" x14ac:dyDescent="0.25">
      <c r="A1000" t="s">
        <v>41</v>
      </c>
      <c r="B1000" t="s">
        <v>1019</v>
      </c>
      <c r="C1000" t="s">
        <v>46</v>
      </c>
      <c r="D1000" s="6">
        <v>278602.55999999761</v>
      </c>
      <c r="E1000" s="7">
        <f>D1000+$Y$10</f>
        <v>272347.55999999761</v>
      </c>
      <c r="F1000" s="8">
        <v>25</v>
      </c>
      <c r="G1000" s="8">
        <v>0</v>
      </c>
      <c r="H1000" s="8">
        <v>12.5</v>
      </c>
      <c r="I1000" s="8">
        <v>12.5</v>
      </c>
      <c r="J1000" s="8">
        <v>-15557.09130839395</v>
      </c>
      <c r="K1000" s="8">
        <v>43034.209803765421</v>
      </c>
      <c r="L1000" s="8">
        <v>-15533.28008354407</v>
      </c>
      <c r="M1000" s="8">
        <v>43041.827255514443</v>
      </c>
      <c r="N1000" s="8">
        <v>-342.25999999999948</v>
      </c>
      <c r="O1000" s="8">
        <v>-342.25999999999948</v>
      </c>
      <c r="P1000" s="8">
        <f>D1000-F1000/2</f>
        <v>278590.05999999761</v>
      </c>
      <c r="Q1000" s="8">
        <f>D1000+F1000/2</f>
        <v>278615.05999999761</v>
      </c>
      <c r="R1000" s="9">
        <f>J1000*$AB$7+K1000*$AC$7</f>
        <v>-6269.8162143952195</v>
      </c>
      <c r="S1000" s="9">
        <f>K1000*$AB$7-J1000*$AC$7+$Z$8</f>
        <v>45328.310227162816</v>
      </c>
      <c r="T1000" s="9">
        <f>L1000*$AB$7+M1000*$AC$7</f>
        <v>-6244.9415646649159</v>
      </c>
      <c r="U1000" s="9">
        <f>M1000*$AB$7-L1000*$AC$7+$Z$8</f>
        <v>45330.810587295855</v>
      </c>
      <c r="V1000" s="9">
        <f>N1000+$Z$7</f>
        <v>-354.25999999999948</v>
      </c>
      <c r="W1000" s="9">
        <f>O1000+$Z$7</f>
        <v>-354.25999999999948</v>
      </c>
    </row>
    <row r="1001" spans="1:23" x14ac:dyDescent="0.25">
      <c r="A1001" t="s">
        <v>37</v>
      </c>
      <c r="B1001" t="s">
        <v>1020</v>
      </c>
      <c r="C1001" t="s">
        <v>1815</v>
      </c>
      <c r="D1001" s="6">
        <v>278672.55999999761</v>
      </c>
      <c r="E1001" s="7">
        <f>D1001+$Y$10</f>
        <v>272417.55999999761</v>
      </c>
      <c r="F1001" s="8">
        <v>115</v>
      </c>
      <c r="G1001" s="8">
        <v>0</v>
      </c>
      <c r="H1001" s="8">
        <v>57.499999999999993</v>
      </c>
      <c r="I1001" s="8">
        <v>57.499999999999993</v>
      </c>
      <c r="J1001" s="8">
        <v>-15533.28008354407</v>
      </c>
      <c r="K1001" s="8">
        <v>43041.827255514443</v>
      </c>
      <c r="L1001" s="8">
        <v>-15423.748449234639</v>
      </c>
      <c r="M1001" s="8">
        <v>43076.867533559911</v>
      </c>
      <c r="N1001" s="8">
        <v>-342.25999999999948</v>
      </c>
      <c r="O1001" s="8">
        <v>-342.25999999999948</v>
      </c>
      <c r="P1001" s="8">
        <f>D1001-F1001/2</f>
        <v>278615.05999999761</v>
      </c>
      <c r="Q1001" s="8">
        <f>D1001+F1001/2</f>
        <v>278730.05999999761</v>
      </c>
      <c r="R1001" s="9">
        <f>J1001*$AB$7+K1001*$AC$7</f>
        <v>-6244.9415646649159</v>
      </c>
      <c r="S1001" s="9">
        <f>K1001*$AB$7-J1001*$AC$7+$Z$8</f>
        <v>45330.810587295855</v>
      </c>
      <c r="T1001" s="9">
        <f>L1001*$AB$7+M1001*$AC$7</f>
        <v>-6130.5181759055358</v>
      </c>
      <c r="U1001" s="9">
        <f>M1001*$AB$7-L1001*$AC$7+$Z$8</f>
        <v>45342.312243907763</v>
      </c>
      <c r="V1001" s="9">
        <f>N1001+$Z$7</f>
        <v>-354.25999999999948</v>
      </c>
      <c r="W1001" s="9">
        <f>O1001+$Z$7</f>
        <v>-354.25999999999948</v>
      </c>
    </row>
    <row r="1002" spans="1:23" x14ac:dyDescent="0.25">
      <c r="A1002" t="s">
        <v>37</v>
      </c>
      <c r="B1002" t="s">
        <v>1021</v>
      </c>
      <c r="C1002" t="s">
        <v>1788</v>
      </c>
      <c r="D1002" s="6">
        <v>278857.55999999761</v>
      </c>
      <c r="E1002" s="7">
        <f>D1002+$Y$10</f>
        <v>272602.55999999761</v>
      </c>
      <c r="F1002" s="8">
        <v>220</v>
      </c>
      <c r="G1002" s="8">
        <v>0</v>
      </c>
      <c r="H1002" s="8">
        <v>110</v>
      </c>
      <c r="I1002" s="8">
        <v>110</v>
      </c>
      <c r="J1002" s="8">
        <v>-15407.080591839729</v>
      </c>
      <c r="K1002" s="8">
        <v>43082.199749784217</v>
      </c>
      <c r="L1002" s="8">
        <v>-15197.541813160809</v>
      </c>
      <c r="M1002" s="8">
        <v>43149.23332517557</v>
      </c>
      <c r="N1002" s="8">
        <v>-342.25999999999948</v>
      </c>
      <c r="O1002" s="8">
        <v>-342.25999999999948</v>
      </c>
      <c r="P1002" s="8">
        <f>D1002-F1002/2</f>
        <v>278747.55999999761</v>
      </c>
      <c r="Q1002" s="8">
        <f>D1002+F1002/2</f>
        <v>278967.55999999761</v>
      </c>
      <c r="R1002" s="9">
        <f>J1002*$AB$7+K1002*$AC$7</f>
        <v>-6113.1059210943295</v>
      </c>
      <c r="S1002" s="9">
        <f>K1002*$AB$7-J1002*$AC$7+$Z$8</f>
        <v>45344.062496000879</v>
      </c>
      <c r="T1002" s="9">
        <f>L1002*$AB$7+M1002*$AC$7</f>
        <v>-5894.2090034676748</v>
      </c>
      <c r="U1002" s="9">
        <f>M1002*$AB$7-L1002*$AC$7+$Z$8</f>
        <v>45366.065665171518</v>
      </c>
      <c r="V1002" s="9">
        <f>N1002+$Z$7</f>
        <v>-354.25999999999948</v>
      </c>
      <c r="W1002" s="9">
        <f>O1002+$Z$7</f>
        <v>-354.25999999999948</v>
      </c>
    </row>
    <row r="1003" spans="1:23" x14ac:dyDescent="0.25">
      <c r="A1003" t="s">
        <v>37</v>
      </c>
      <c r="B1003" t="s">
        <v>1765</v>
      </c>
      <c r="C1003" t="s">
        <v>1701</v>
      </c>
      <c r="D1003" s="6">
        <v>279385.05999999749</v>
      </c>
      <c r="E1003" s="7">
        <f>D1003+$Y$10</f>
        <v>273130.05999999749</v>
      </c>
      <c r="F1003" s="8">
        <v>775.00000000000011</v>
      </c>
      <c r="G1003" s="8">
        <v>-5.48</v>
      </c>
      <c r="H1003" s="8">
        <v>387.76848365843779</v>
      </c>
      <c r="I1003" s="8">
        <v>387.76848365843779</v>
      </c>
      <c r="J1003" s="8">
        <v>-15168.96834334095</v>
      </c>
      <c r="K1003" s="8">
        <v>43158.37426727439</v>
      </c>
      <c r="L1003" s="8">
        <v>-14420.713582450609</v>
      </c>
      <c r="M1003" s="8">
        <v>43358.868526187704</v>
      </c>
      <c r="N1003" s="8">
        <v>-342.25999999999948</v>
      </c>
      <c r="O1003" s="8">
        <v>-347.73999999999961</v>
      </c>
      <c r="P1003" s="8">
        <f>D1003-F1003/2</f>
        <v>278997.55999999749</v>
      </c>
      <c r="Q1003" s="8">
        <f>D1003+F1003/2</f>
        <v>279772.55999999749</v>
      </c>
      <c r="R1003" s="9">
        <f>J1003*$AB$7+K1003*$AC$7</f>
        <v>-5864.3594237913076</v>
      </c>
      <c r="S1003" s="9">
        <f>K1003*$AB$7-J1003*$AC$7+$Z$8</f>
        <v>45369.066097331146</v>
      </c>
      <c r="T1003" s="9">
        <f>L1003*$AB$7+M1003*$AC$7</f>
        <v>-5090.7707243188524</v>
      </c>
      <c r="U1003" s="9">
        <f>M1003*$AB$7-L1003*$AC$7+$Z$8</f>
        <v>45409.608163148958</v>
      </c>
      <c r="V1003" s="9">
        <f>N1003+$Z$7</f>
        <v>-354.25999999999948</v>
      </c>
      <c r="W1003" s="9">
        <f>O1003+$Z$7</f>
        <v>-359.73999999999961</v>
      </c>
    </row>
    <row r="1004" spans="1:23" x14ac:dyDescent="0.25">
      <c r="A1004" t="s">
        <v>50</v>
      </c>
      <c r="B1004" t="s">
        <v>1140</v>
      </c>
      <c r="C1004" t="s">
        <v>1080</v>
      </c>
      <c r="D1004" s="6">
        <v>279385.05999999982</v>
      </c>
      <c r="E1004" s="7">
        <f>D1004+$Y$10</f>
        <v>273130.05999999982</v>
      </c>
      <c r="F1004" s="8">
        <v>0</v>
      </c>
      <c r="G1004" s="8">
        <v>0</v>
      </c>
      <c r="H1004" s="8">
        <v>0</v>
      </c>
      <c r="I1004" s="8">
        <v>0</v>
      </c>
      <c r="J1004" s="8">
        <v>-14797.508172828309</v>
      </c>
      <c r="K1004" s="8">
        <v>43268.575559713521</v>
      </c>
      <c r="L1004" s="8">
        <v>-14797.508172828309</v>
      </c>
      <c r="M1004" s="8">
        <v>43268.575559713521</v>
      </c>
      <c r="N1004" s="8">
        <v>-344.99999999999977</v>
      </c>
      <c r="O1004" s="8">
        <v>-344.99999999999977</v>
      </c>
      <c r="P1004" s="8">
        <f>D1004-F1004/2</f>
        <v>279385.05999999982</v>
      </c>
      <c r="Q1004" s="8">
        <f>D1004+F1004/2</f>
        <v>279385.05999999982</v>
      </c>
      <c r="R1004" s="9">
        <f>J1004*$AB$7+K1004*$AC$7</f>
        <v>-5478.1044121948762</v>
      </c>
      <c r="S1004" s="9">
        <f>K1004*$AB$7-J1004*$AC$7+$Z$8</f>
        <v>45399.62831500551</v>
      </c>
      <c r="T1004" s="9">
        <f>L1004*$AB$7+M1004*$AC$7</f>
        <v>-5478.1044121948762</v>
      </c>
      <c r="U1004" s="9">
        <f>M1004*$AB$7-L1004*$AC$7+$Z$8</f>
        <v>45399.62831500551</v>
      </c>
      <c r="V1004" s="9">
        <f>N1004+$Z$7</f>
        <v>-356.99999999999977</v>
      </c>
      <c r="W1004" s="9">
        <f>O1004+$Z$7</f>
        <v>-356.99999999999977</v>
      </c>
    </row>
    <row r="1005" spans="1:23" x14ac:dyDescent="0.25">
      <c r="A1005" t="s">
        <v>37</v>
      </c>
      <c r="B1005" t="s">
        <v>1022</v>
      </c>
      <c r="C1005" t="s">
        <v>1787</v>
      </c>
      <c r="D1005" s="6">
        <v>279912.55999999749</v>
      </c>
      <c r="E1005" s="7">
        <f>D1005+$Y$10</f>
        <v>273657.55999999749</v>
      </c>
      <c r="F1005" s="8">
        <v>220</v>
      </c>
      <c r="G1005" s="8">
        <v>0</v>
      </c>
      <c r="H1005" s="8">
        <v>110</v>
      </c>
      <c r="I1005" s="8">
        <v>110</v>
      </c>
      <c r="J1005" s="8">
        <v>-14391.397760662951</v>
      </c>
      <c r="K1005" s="8">
        <v>43365.238973025531</v>
      </c>
      <c r="L1005" s="8">
        <v>-14176.41506755336</v>
      </c>
      <c r="M1005" s="8">
        <v>43411.955583169591</v>
      </c>
      <c r="N1005" s="8">
        <v>-347.73999999999961</v>
      </c>
      <c r="O1005" s="8">
        <v>-347.73999999999961</v>
      </c>
      <c r="P1005" s="8">
        <f>D1005-F1005/2</f>
        <v>279802.55999999749</v>
      </c>
      <c r="Q1005" s="8">
        <f>D1005+F1005/2</f>
        <v>280022.55999999749</v>
      </c>
      <c r="R1005" s="9">
        <f>J1005*$AB$7+K1005*$AC$7</f>
        <v>-5060.7710332003971</v>
      </c>
      <c r="S1005" s="9">
        <f>K1005*$AB$7-J1005*$AC$7+$Z$8</f>
        <v>45409.744298363396</v>
      </c>
      <c r="T1005" s="9">
        <f>L1005*$AB$7+M1005*$AC$7</f>
        <v>-4840.7732983316346</v>
      </c>
      <c r="U1005" s="9">
        <f>M1005*$AB$7-L1005*$AC$7+$Z$8</f>
        <v>45410.742623269252</v>
      </c>
      <c r="V1005" s="9">
        <f>N1005+$Z$7</f>
        <v>-359.73999999999961</v>
      </c>
      <c r="W1005" s="9">
        <f>O1005+$Z$7</f>
        <v>-359.73999999999961</v>
      </c>
    </row>
    <row r="1006" spans="1:23" x14ac:dyDescent="0.25">
      <c r="A1006" t="s">
        <v>54</v>
      </c>
      <c r="B1006" t="s">
        <v>1023</v>
      </c>
      <c r="C1006" t="s">
        <v>198</v>
      </c>
      <c r="D1006" s="6">
        <v>280272.55999999749</v>
      </c>
      <c r="E1006" s="7">
        <f>D1006+$Y$10</f>
        <v>274017.55999999749</v>
      </c>
      <c r="F1006" s="8">
        <v>140</v>
      </c>
      <c r="G1006" s="8">
        <v>0.24</v>
      </c>
      <c r="H1006" s="8">
        <v>70.000102351632648</v>
      </c>
      <c r="I1006" s="8">
        <v>70.000102351632648</v>
      </c>
      <c r="J1006" s="8">
        <v>-14000.520136827339</v>
      </c>
      <c r="K1006" s="8">
        <v>43450.178264196547</v>
      </c>
      <c r="L1006" s="8">
        <v>-13863.77563221482</v>
      </c>
      <c r="M1006" s="8">
        <v>43480.193457014277</v>
      </c>
      <c r="N1006" s="8">
        <v>-347.73999999999961</v>
      </c>
      <c r="O1006" s="8">
        <v>-347.49999999999949</v>
      </c>
      <c r="P1006" s="8">
        <f>D1006-F1006/2</f>
        <v>280202.55999999749</v>
      </c>
      <c r="Q1006" s="8">
        <f>D1006+F1006/2</f>
        <v>280342.55999999749</v>
      </c>
      <c r="R1006" s="9">
        <f>J1006*$AB$7+K1006*$AC$7</f>
        <v>-4660.7751516208355</v>
      </c>
      <c r="S1006" s="9">
        <f>K1006*$AB$7-J1006*$AC$7+$Z$8</f>
        <v>45411.559434555864</v>
      </c>
      <c r="T1006" s="9">
        <f>L1006*$AB$7+M1006*$AC$7</f>
        <v>-4520.7783330316106</v>
      </c>
      <c r="U1006" s="9">
        <f>M1006*$AB$7-L1006*$AC$7+$Z$8</f>
        <v>45412.487942232066</v>
      </c>
      <c r="V1006" s="9">
        <f>N1006+$Z$7</f>
        <v>-359.73999999999961</v>
      </c>
      <c r="W1006" s="9">
        <f>O1006+$Z$7</f>
        <v>-359.49999999999949</v>
      </c>
    </row>
    <row r="1007" spans="1:23" x14ac:dyDescent="0.25">
      <c r="A1007" t="s">
        <v>37</v>
      </c>
      <c r="B1007" t="s">
        <v>1024</v>
      </c>
      <c r="C1007" t="s">
        <v>1792</v>
      </c>
      <c r="D1007" s="6">
        <v>280472.55999999749</v>
      </c>
      <c r="E1007" s="7">
        <f>D1007+$Y$10</f>
        <v>274217.55999999749</v>
      </c>
      <c r="F1007" s="8">
        <v>220</v>
      </c>
      <c r="G1007" s="8">
        <v>0</v>
      </c>
      <c r="H1007" s="8">
        <v>110</v>
      </c>
      <c r="I1007" s="8">
        <v>110</v>
      </c>
      <c r="J1007" s="8">
        <v>-13844.24971207242</v>
      </c>
      <c r="K1007" s="8">
        <v>43484.522249293041</v>
      </c>
      <c r="L1007" s="8">
        <v>-13629.464590506041</v>
      </c>
      <c r="M1007" s="8">
        <v>43532.13896435943</v>
      </c>
      <c r="N1007" s="8">
        <v>-347.49999999999949</v>
      </c>
      <c r="O1007" s="8">
        <v>-347.49999999999949</v>
      </c>
      <c r="P1007" s="8">
        <f>D1007-F1007/2</f>
        <v>280362.55999999749</v>
      </c>
      <c r="Q1007" s="8">
        <f>D1007+F1007/2</f>
        <v>280582.55999999749</v>
      </c>
      <c r="R1007" s="9">
        <f>J1007*$AB$7+K1007*$AC$7</f>
        <v>-4500.7790945703255</v>
      </c>
      <c r="S1007" s="9">
        <f>K1007*$AB$7-J1007*$AC$7+$Z$8</f>
        <v>45412.662472942036</v>
      </c>
      <c r="T1007" s="9">
        <f>L1007*$AB$7+M1007*$AC$7</f>
        <v>-4280.7874714962127</v>
      </c>
      <c r="U1007" s="9">
        <f>M1007*$AB$7-L1007*$AC$7+$Z$8</f>
        <v>45414.582310751684</v>
      </c>
      <c r="V1007" s="9">
        <f>N1007+$Z$7</f>
        <v>-359.49999999999949</v>
      </c>
      <c r="W1007" s="9">
        <f>O1007+$Z$7</f>
        <v>-359.49999999999949</v>
      </c>
    </row>
    <row r="1008" spans="1:23" x14ac:dyDescent="0.25">
      <c r="A1008" t="s">
        <v>54</v>
      </c>
      <c r="B1008" t="s">
        <v>1025</v>
      </c>
      <c r="C1008" t="s">
        <v>197</v>
      </c>
      <c r="D1008" s="6">
        <v>280662.55999999749</v>
      </c>
      <c r="E1008" s="7">
        <f>D1008+$Y$10</f>
        <v>274407.55999999749</v>
      </c>
      <c r="F1008" s="8">
        <v>140</v>
      </c>
      <c r="G1008" s="8">
        <v>0.24</v>
      </c>
      <c r="H1008" s="8">
        <v>70.000102351632648</v>
      </c>
      <c r="I1008" s="8">
        <v>70.000102351632648</v>
      </c>
      <c r="J1008" s="8">
        <v>-13619.70163043484</v>
      </c>
      <c r="K1008" s="8">
        <v>43534.303360498809</v>
      </c>
      <c r="L1008" s="8">
        <v>-13483.084052455601</v>
      </c>
      <c r="M1008" s="8">
        <v>43564.891082360627</v>
      </c>
      <c r="N1008" s="8">
        <v>-347.49999999999949</v>
      </c>
      <c r="O1008" s="8">
        <v>-347.25999999999948</v>
      </c>
      <c r="P1008" s="8">
        <f>D1008-F1008/2</f>
        <v>280592.55999999749</v>
      </c>
      <c r="Q1008" s="8">
        <f>D1008+F1008/2</f>
        <v>280732.55999999749</v>
      </c>
      <c r="R1008" s="9">
        <f>J1008*$AB$7+K1008*$AC$7</f>
        <v>-4270.7878522655701</v>
      </c>
      <c r="S1008" s="9">
        <f>K1008*$AB$7-J1008*$AC$7+$Z$8</f>
        <v>45414.669576106666</v>
      </c>
      <c r="T1008" s="9">
        <f>L1008*$AB$7+M1008*$AC$7</f>
        <v>-4130.7961511765589</v>
      </c>
      <c r="U1008" s="9">
        <f>M1008*$AB$7-L1008*$AC$7+$Z$8</f>
        <v>45416.184491224623</v>
      </c>
      <c r="V1008" s="9">
        <f>N1008+$Z$7</f>
        <v>-359.49999999999949</v>
      </c>
      <c r="W1008" s="9">
        <f>O1008+$Z$7</f>
        <v>-359.25999999999948</v>
      </c>
    </row>
    <row r="1009" spans="1:23" x14ac:dyDescent="0.25">
      <c r="A1009" t="s">
        <v>41</v>
      </c>
      <c r="B1009" t="s">
        <v>1026</v>
      </c>
      <c r="C1009" t="s">
        <v>46</v>
      </c>
      <c r="D1009" s="6">
        <v>280767.55999999738</v>
      </c>
      <c r="E1009" s="7">
        <f>D1009+$Y$10</f>
        <v>274512.55999999738</v>
      </c>
      <c r="F1009" s="8">
        <v>25</v>
      </c>
      <c r="G1009" s="8">
        <v>0</v>
      </c>
      <c r="H1009" s="8">
        <v>12.5</v>
      </c>
      <c r="I1009" s="8">
        <v>12.5</v>
      </c>
      <c r="J1009" s="8">
        <v>-13461.13798390161</v>
      </c>
      <c r="K1009" s="8">
        <v>43569.852944412669</v>
      </c>
      <c r="L1009" s="8">
        <v>-13436.753463286061</v>
      </c>
      <c r="M1009" s="8">
        <v>43575.366124470493</v>
      </c>
      <c r="N1009" s="8">
        <v>-347.25999999999948</v>
      </c>
      <c r="O1009" s="8">
        <v>-347.25999999999948</v>
      </c>
      <c r="P1009" s="8">
        <f>D1009-F1009/2</f>
        <v>280755.05999999738</v>
      </c>
      <c r="Q1009" s="8">
        <f>D1009+F1009/2</f>
        <v>280780.05999999738</v>
      </c>
      <c r="R1009" s="9">
        <f>J1009*$AB$7+K1009*$AC$7</f>
        <v>-4108.2980277460902</v>
      </c>
      <c r="S1009" s="9">
        <f>K1009*$AB$7-J1009*$AC$7+$Z$8</f>
        <v>45416.475080466138</v>
      </c>
      <c r="T1009" s="9">
        <f>L1009*$AB$7+M1009*$AC$7</f>
        <v>-4083.3001128233409</v>
      </c>
      <c r="U1009" s="9">
        <f>M1009*$AB$7-L1009*$AC$7+$Z$8</f>
        <v>45416.797957401155</v>
      </c>
      <c r="V1009" s="9">
        <f>N1009+$Z$7</f>
        <v>-359.25999999999948</v>
      </c>
      <c r="W1009" s="9">
        <f>O1009+$Z$7</f>
        <v>-359.25999999999948</v>
      </c>
    </row>
    <row r="1010" spans="1:23" x14ac:dyDescent="0.25">
      <c r="A1010" t="s">
        <v>37</v>
      </c>
      <c r="B1010" t="s">
        <v>1817</v>
      </c>
      <c r="C1010" t="s">
        <v>1815</v>
      </c>
      <c r="D1010" s="6">
        <v>280837.55999999738</v>
      </c>
      <c r="E1010" s="7">
        <f>D1010+$Y$10</f>
        <v>274582.55999999738</v>
      </c>
      <c r="F1010" s="8">
        <v>115</v>
      </c>
      <c r="G1010" s="8">
        <v>0</v>
      </c>
      <c r="H1010" s="8">
        <v>57.499999999999993</v>
      </c>
      <c r="I1010" s="8">
        <v>57.499999999999993</v>
      </c>
      <c r="J1010" s="8">
        <v>-13436.753463286061</v>
      </c>
      <c r="K1010" s="8">
        <v>43575.366124470493</v>
      </c>
      <c r="L1010" s="8">
        <v>-13324.584668454539</v>
      </c>
      <c r="M1010" s="8">
        <v>43600.726752736453</v>
      </c>
      <c r="N1010" s="8">
        <v>-347.25999999999948</v>
      </c>
      <c r="O1010" s="8">
        <v>-347.25999999999948</v>
      </c>
      <c r="P1010" s="8">
        <f>D1010-F1010/2</f>
        <v>280780.05999999738</v>
      </c>
      <c r="Q1010" s="8">
        <f>D1010+F1010/2</f>
        <v>280895.05999999738</v>
      </c>
      <c r="R1010" s="9">
        <f>J1010*$AB$7+K1010*$AC$7</f>
        <v>-4083.3001128233409</v>
      </c>
      <c r="S1010" s="9">
        <f>K1010*$AB$7-J1010*$AC$7+$Z$8</f>
        <v>45416.797957401155</v>
      </c>
      <c r="T1010" s="9">
        <f>L1010*$AB$7+M1010*$AC$7</f>
        <v>-3968.3097041787096</v>
      </c>
      <c r="U1010" s="9">
        <f>M1010*$AB$7-L1010*$AC$7+$Z$8</f>
        <v>45418.283191302195</v>
      </c>
      <c r="V1010" s="9">
        <f>N1010+$Z$7</f>
        <v>-359.25999999999948</v>
      </c>
      <c r="W1010" s="9">
        <f>O1010+$Z$7</f>
        <v>-359.25999999999948</v>
      </c>
    </row>
    <row r="1011" spans="1:23" x14ac:dyDescent="0.25">
      <c r="A1011" t="s">
        <v>37</v>
      </c>
      <c r="B1011" t="s">
        <v>1027</v>
      </c>
      <c r="C1011" t="s">
        <v>1791</v>
      </c>
      <c r="D1011" s="6">
        <v>281022.55999999738</v>
      </c>
      <c r="E1011" s="7">
        <f>D1011+$Y$10</f>
        <v>274767.55999999738</v>
      </c>
      <c r="F1011" s="8">
        <v>220</v>
      </c>
      <c r="G1011" s="8">
        <v>0</v>
      </c>
      <c r="H1011" s="8">
        <v>110</v>
      </c>
      <c r="I1011" s="8">
        <v>110</v>
      </c>
      <c r="J1011" s="8">
        <v>-13307.51550402365</v>
      </c>
      <c r="K1011" s="8">
        <v>43604.585978776908</v>
      </c>
      <c r="L1011" s="8">
        <v>-13092.931722606831</v>
      </c>
      <c r="M1011" s="8">
        <v>43653.101963285713</v>
      </c>
      <c r="N1011" s="8">
        <v>-347.25999999999948</v>
      </c>
      <c r="O1011" s="8">
        <v>-347.25999999999948</v>
      </c>
      <c r="P1011" s="8">
        <f>D1011-F1011/2</f>
        <v>280912.55999999738</v>
      </c>
      <c r="Q1011" s="8">
        <f>D1011+F1011/2</f>
        <v>281132.55999999738</v>
      </c>
      <c r="R1011" s="9">
        <f>J1011*$AB$7+K1011*$AC$7</f>
        <v>-3950.8111637327856</v>
      </c>
      <c r="S1011" s="9">
        <f>K1011*$AB$7-J1011*$AC$7+$Z$8</f>
        <v>45418.509205156683</v>
      </c>
      <c r="T1011" s="9">
        <f>L1011*$AB$7+M1011*$AC$7</f>
        <v>-3730.8295124126234</v>
      </c>
      <c r="U1011" s="9">
        <f>M1011*$AB$7-L1011*$AC$7+$Z$8</f>
        <v>45421.350522184774</v>
      </c>
      <c r="V1011" s="9">
        <f>N1011+$Z$7</f>
        <v>-359.25999999999948</v>
      </c>
      <c r="W1011" s="9">
        <f>O1011+$Z$7</f>
        <v>-359.25999999999948</v>
      </c>
    </row>
    <row r="1012" spans="1:23" x14ac:dyDescent="0.25">
      <c r="A1012" t="s">
        <v>37</v>
      </c>
      <c r="B1012" t="s">
        <v>1766</v>
      </c>
      <c r="C1012" t="s">
        <v>1701</v>
      </c>
      <c r="D1012" s="6">
        <v>281550.05999999738</v>
      </c>
      <c r="E1012" s="7">
        <f>D1012+$Y$10</f>
        <v>275295.05999999738</v>
      </c>
      <c r="F1012" s="8">
        <v>775.00000000000011</v>
      </c>
      <c r="G1012" s="8">
        <v>-5.48</v>
      </c>
      <c r="H1012" s="8">
        <v>387.76848365843779</v>
      </c>
      <c r="I1012" s="8">
        <v>387.76848365843779</v>
      </c>
      <c r="J1012" s="8">
        <v>-13063.67029786817</v>
      </c>
      <c r="K1012" s="8">
        <v>43659.717779355087</v>
      </c>
      <c r="L1012" s="8">
        <v>-12300.78864619508</v>
      </c>
      <c r="M1012" s="8">
        <v>43794.234397632499</v>
      </c>
      <c r="N1012" s="8">
        <v>-347.25999999999948</v>
      </c>
      <c r="O1012" s="8">
        <v>-352.73999999999961</v>
      </c>
      <c r="P1012" s="8">
        <f>D1012-F1012/2</f>
        <v>281162.55999999738</v>
      </c>
      <c r="Q1012" s="8">
        <f>D1012+F1012/2</f>
        <v>281937.55999999738</v>
      </c>
      <c r="R1012" s="9">
        <f>J1012*$AB$7+K1012*$AC$7</f>
        <v>-3700.8320145053258</v>
      </c>
      <c r="S1012" s="9">
        <f>K1012*$AB$7-J1012*$AC$7+$Z$8</f>
        <v>45421.737974506774</v>
      </c>
      <c r="T1012" s="9">
        <f>L1012*$AB$7+M1012*$AC$7</f>
        <v>-2926.653579728305</v>
      </c>
      <c r="U1012" s="9">
        <f>M1012*$AB$7-L1012*$AC$7+$Z$8</f>
        <v>45394.703067840448</v>
      </c>
      <c r="V1012" s="9">
        <f>N1012+$Z$7</f>
        <v>-359.25999999999948</v>
      </c>
      <c r="W1012" s="9">
        <f>O1012+$Z$7</f>
        <v>-364.73999999999961</v>
      </c>
    </row>
    <row r="1013" spans="1:23" x14ac:dyDescent="0.25">
      <c r="A1013" t="s">
        <v>50</v>
      </c>
      <c r="B1013" t="s">
        <v>1141</v>
      </c>
      <c r="C1013" t="s">
        <v>1080</v>
      </c>
      <c r="D1013" s="6">
        <v>281550.05999999947</v>
      </c>
      <c r="E1013" s="7">
        <f>D1013+$Y$10</f>
        <v>275295.05999999947</v>
      </c>
      <c r="F1013" s="8">
        <v>0</v>
      </c>
      <c r="G1013" s="8">
        <v>0</v>
      </c>
      <c r="H1013" s="8">
        <v>0</v>
      </c>
      <c r="I1013" s="8">
        <v>0</v>
      </c>
      <c r="J1013" s="8">
        <v>-12684.018969956909</v>
      </c>
      <c r="K1013" s="8">
        <v>43737.124835543596</v>
      </c>
      <c r="L1013" s="8">
        <v>-12684.018969956909</v>
      </c>
      <c r="M1013" s="8">
        <v>43737.124835543596</v>
      </c>
      <c r="N1013" s="8">
        <v>-349.99999999999977</v>
      </c>
      <c r="O1013" s="8">
        <v>-349.99999999999977</v>
      </c>
      <c r="P1013" s="8">
        <f>D1013-F1013/2</f>
        <v>281550.05999999947</v>
      </c>
      <c r="Q1013" s="8">
        <f>D1013+F1013/2</f>
        <v>281550.05999999947</v>
      </c>
      <c r="R1013" s="9">
        <f>J1013*$AB$7+K1013*$AC$7</f>
        <v>-3313.3831470601453</v>
      </c>
      <c r="S1013" s="9">
        <f>K1013*$AB$7-J1013*$AC$7+$Z$8</f>
        <v>45418.519551290185</v>
      </c>
      <c r="T1013" s="9">
        <f>L1013*$AB$7+M1013*$AC$7</f>
        <v>-3313.3831470601453</v>
      </c>
      <c r="U1013" s="9">
        <f>M1013*$AB$7-L1013*$AC$7+$Z$8</f>
        <v>45418.519551290185</v>
      </c>
      <c r="V1013" s="9">
        <f>N1013+$Z$7</f>
        <v>-361.99999999999977</v>
      </c>
      <c r="W1013" s="9">
        <f>O1013+$Z$7</f>
        <v>-361.99999999999977</v>
      </c>
    </row>
    <row r="1014" spans="1:23" x14ac:dyDescent="0.25">
      <c r="A1014" t="s">
        <v>37</v>
      </c>
      <c r="B1014" t="s">
        <v>1028</v>
      </c>
      <c r="C1014" t="s">
        <v>1787</v>
      </c>
      <c r="D1014" s="6">
        <v>282077.55999999738</v>
      </c>
      <c r="E1014" s="7">
        <f>D1014+$Y$10</f>
        <v>275822.55999999738</v>
      </c>
      <c r="F1014" s="8">
        <v>220</v>
      </c>
      <c r="G1014" s="8">
        <v>0</v>
      </c>
      <c r="H1014" s="8">
        <v>110</v>
      </c>
      <c r="I1014" s="8">
        <v>110</v>
      </c>
      <c r="J1014" s="8">
        <v>-12271.02915893422</v>
      </c>
      <c r="K1014" s="8">
        <v>43798.025560774651</v>
      </c>
      <c r="L1014" s="8">
        <v>-12052.792919021211</v>
      </c>
      <c r="M1014" s="8">
        <v>43825.827423817129</v>
      </c>
      <c r="N1014" s="8">
        <v>-352.73999999999961</v>
      </c>
      <c r="O1014" s="8">
        <v>-352.73999999999961</v>
      </c>
      <c r="P1014" s="8">
        <f>D1014-F1014/2</f>
        <v>281967.55999999738</v>
      </c>
      <c r="Q1014" s="8">
        <f>D1014+F1014/2</f>
        <v>282187.55999999738</v>
      </c>
      <c r="R1014" s="9">
        <f>J1014*$AB$7+K1014*$AC$7</f>
        <v>-2896.756181525976</v>
      </c>
      <c r="S1014" s="9">
        <f>K1014*$AB$7-J1014*$AC$7+$Z$8</f>
        <v>45392.22403965766</v>
      </c>
      <c r="T1014" s="9">
        <f>L1014*$AB$7+M1014*$AC$7</f>
        <v>-2677.5085947088537</v>
      </c>
      <c r="U1014" s="9">
        <f>M1014*$AB$7-L1014*$AC$7+$Z$8</f>
        <v>45374.044499650568</v>
      </c>
      <c r="V1014" s="9">
        <f>N1014+$Z$7</f>
        <v>-364.73999999999961</v>
      </c>
      <c r="W1014" s="9">
        <f>O1014+$Z$7</f>
        <v>-364.73999999999961</v>
      </c>
    </row>
    <row r="1015" spans="1:23" x14ac:dyDescent="0.25">
      <c r="A1015" t="s">
        <v>54</v>
      </c>
      <c r="B1015" t="s">
        <v>1029</v>
      </c>
      <c r="C1015" t="s">
        <v>198</v>
      </c>
      <c r="D1015" s="6">
        <v>282437.55999999738</v>
      </c>
      <c r="E1015" s="7">
        <f>D1015+$Y$10</f>
        <v>276182.55999999738</v>
      </c>
      <c r="F1015" s="8">
        <v>140</v>
      </c>
      <c r="G1015" s="8">
        <v>0.24</v>
      </c>
      <c r="H1015" s="8">
        <v>70.000102351632648</v>
      </c>
      <c r="I1015" s="8">
        <v>70.000102351632648</v>
      </c>
      <c r="J1015" s="8">
        <v>-11874.23599545602</v>
      </c>
      <c r="K1015" s="8">
        <v>43848.574402670063</v>
      </c>
      <c r="L1015" s="8">
        <v>-11735.3958485441</v>
      </c>
      <c r="M1015" s="8">
        <v>43866.557309751122</v>
      </c>
      <c r="N1015" s="8">
        <v>-352.73999999999961</v>
      </c>
      <c r="O1015" s="8">
        <v>-352.49999999999949</v>
      </c>
      <c r="P1015" s="8">
        <f>D1015-F1015/2</f>
        <v>282367.55999999738</v>
      </c>
      <c r="Q1015" s="8">
        <f>D1015+F1015/2</f>
        <v>282507.55999999738</v>
      </c>
      <c r="R1015" s="9">
        <f>J1015*$AB$7+K1015*$AC$7</f>
        <v>-2498.1242054948434</v>
      </c>
      <c r="S1015" s="9">
        <f>K1015*$AB$7-J1015*$AC$7+$Z$8</f>
        <v>45359.170330553854</v>
      </c>
      <c r="T1015" s="9">
        <f>L1015*$AB$7+M1015*$AC$7</f>
        <v>-2358.5791922903791</v>
      </c>
      <c r="U1015" s="9">
        <f>M1015*$AB$7-L1015*$AC$7+$Z$8</f>
        <v>45347.893778271566</v>
      </c>
      <c r="V1015" s="9">
        <f>N1015+$Z$7</f>
        <v>-364.73999999999961</v>
      </c>
      <c r="W1015" s="9">
        <f>O1015+$Z$7</f>
        <v>-364.49999999999949</v>
      </c>
    </row>
    <row r="1016" spans="1:23" x14ac:dyDescent="0.25">
      <c r="A1016" t="s">
        <v>37</v>
      </c>
      <c r="B1016" t="s">
        <v>1030</v>
      </c>
      <c r="C1016" t="s">
        <v>1792</v>
      </c>
      <c r="D1016" s="6">
        <v>282637.55999999738</v>
      </c>
      <c r="E1016" s="7">
        <f>D1016+$Y$10</f>
        <v>276382.55999999738</v>
      </c>
      <c r="F1016" s="8">
        <v>220</v>
      </c>
      <c r="G1016" s="8">
        <v>0</v>
      </c>
      <c r="H1016" s="8">
        <v>110</v>
      </c>
      <c r="I1016" s="8">
        <v>110</v>
      </c>
      <c r="J1016" s="8">
        <v>-11715.566951316619</v>
      </c>
      <c r="K1016" s="8">
        <v>43869.167833595522</v>
      </c>
      <c r="L1016" s="8">
        <v>-11497.44908181439</v>
      </c>
      <c r="M1016" s="8">
        <v>43897.883595883934</v>
      </c>
      <c r="N1016" s="8">
        <v>-352.49999999999949</v>
      </c>
      <c r="O1016" s="8">
        <v>-352.49999999999949</v>
      </c>
      <c r="P1016" s="8">
        <f>D1016-F1016/2</f>
        <v>282527.55999999738</v>
      </c>
      <c r="Q1016" s="8">
        <f>D1016+F1016/2</f>
        <v>282747.55999999738</v>
      </c>
      <c r="R1016" s="9">
        <f>J1016*$AB$7+K1016*$AC$7</f>
        <v>-2338.6408456157114</v>
      </c>
      <c r="S1016" s="9">
        <f>K1016*$AB$7-J1016*$AC$7+$Z$8</f>
        <v>45346.324596357001</v>
      </c>
      <c r="T1016" s="9">
        <f>L1016*$AB$7+M1016*$AC$7</f>
        <v>-2119.319032194433</v>
      </c>
      <c r="U1016" s="9">
        <f>M1016*$AB$7-L1016*$AC$7+$Z$8</f>
        <v>45329.063595296881</v>
      </c>
      <c r="V1016" s="9">
        <f>N1016+$Z$7</f>
        <v>-364.49999999999949</v>
      </c>
      <c r="W1016" s="9">
        <f>O1016+$Z$7</f>
        <v>-364.49999999999949</v>
      </c>
    </row>
    <row r="1017" spans="1:23" x14ac:dyDescent="0.25">
      <c r="A1017" t="s">
        <v>54</v>
      </c>
      <c r="B1017" t="s">
        <v>1031</v>
      </c>
      <c r="C1017" t="s">
        <v>197</v>
      </c>
      <c r="D1017" s="6">
        <v>282827.55999999738</v>
      </c>
      <c r="E1017" s="7">
        <f>D1017+$Y$10</f>
        <v>276572.55999999738</v>
      </c>
      <c r="F1017" s="8">
        <v>140</v>
      </c>
      <c r="G1017" s="8">
        <v>0.24</v>
      </c>
      <c r="H1017" s="8">
        <v>70.000102351632648</v>
      </c>
      <c r="I1017" s="8">
        <v>70.000102351632648</v>
      </c>
      <c r="J1017" s="8">
        <v>-11487.53463320065</v>
      </c>
      <c r="K1017" s="8">
        <v>43899.188857806133</v>
      </c>
      <c r="L1017" s="8">
        <v>-11348.771030733769</v>
      </c>
      <c r="M1017" s="8">
        <v>43917.75317767042</v>
      </c>
      <c r="N1017" s="8">
        <v>-352.49999999999949</v>
      </c>
      <c r="O1017" s="8">
        <v>-352.25999999999948</v>
      </c>
      <c r="P1017" s="8">
        <f>D1017-F1017/2</f>
        <v>282757.55999999738</v>
      </c>
      <c r="Q1017" s="8">
        <f>D1017+F1017/2</f>
        <v>282897.55999999738</v>
      </c>
      <c r="R1017" s="9">
        <f>J1017*$AB$7+K1017*$AC$7</f>
        <v>-2109.3498588571001</v>
      </c>
      <c r="S1017" s="9">
        <f>K1017*$AB$7-J1017*$AC$7+$Z$8</f>
        <v>45328.279004339602</v>
      </c>
      <c r="T1017" s="9">
        <f>L1017*$AB$7+M1017*$AC$7</f>
        <v>-1969.7588349030757</v>
      </c>
      <c r="U1017" s="9">
        <f>M1017*$AB$7-L1017*$AC$7+$Z$8</f>
        <v>45317.587074061252</v>
      </c>
      <c r="V1017" s="9">
        <f>N1017+$Z$7</f>
        <v>-364.49999999999949</v>
      </c>
      <c r="W1017" s="9">
        <f>O1017+$Z$7</f>
        <v>-364.25999999999948</v>
      </c>
    </row>
    <row r="1018" spans="1:23" x14ac:dyDescent="0.25">
      <c r="A1018" t="s">
        <v>41</v>
      </c>
      <c r="B1018" t="s">
        <v>1032</v>
      </c>
      <c r="C1018" t="s">
        <v>46</v>
      </c>
      <c r="D1018" s="6">
        <v>282932.55999999738</v>
      </c>
      <c r="E1018" s="7">
        <f>D1018+$Y$10</f>
        <v>276677.55999999738</v>
      </c>
      <c r="F1018" s="8">
        <v>25</v>
      </c>
      <c r="G1018" s="8">
        <v>0</v>
      </c>
      <c r="H1018" s="8">
        <v>12.5</v>
      </c>
      <c r="I1018" s="8">
        <v>12.5</v>
      </c>
      <c r="J1018" s="8">
        <v>-11326.47601882376</v>
      </c>
      <c r="K1018" s="8">
        <v>43920.783432434109</v>
      </c>
      <c r="L1018" s="8">
        <v>-11301.70378336821</v>
      </c>
      <c r="M1018" s="8">
        <v>43924.150382171538</v>
      </c>
      <c r="N1018" s="8">
        <v>-352.25999999999948</v>
      </c>
      <c r="O1018" s="8">
        <v>-352.25999999999948</v>
      </c>
      <c r="P1018" s="8">
        <f>D1018-F1018/2</f>
        <v>282920.05999999738</v>
      </c>
      <c r="Q1018" s="8">
        <f>D1018+F1018/2</f>
        <v>282945.05999999738</v>
      </c>
      <c r="R1018" s="9">
        <f>J1018*$AB$7+K1018*$AC$7</f>
        <v>-1947.3209971034412</v>
      </c>
      <c r="S1018" s="9">
        <f>K1018*$AB$7-J1018*$AC$7+$Z$8</f>
        <v>45315.915716864954</v>
      </c>
      <c r="T1018" s="9">
        <f>L1018*$AB$7+M1018*$AC$7</f>
        <v>-1922.3900662149754</v>
      </c>
      <c r="U1018" s="9">
        <f>M1018*$AB$7-L1018*$AC$7+$Z$8</f>
        <v>45314.058653313514</v>
      </c>
      <c r="V1018" s="9">
        <f>N1018+$Z$7</f>
        <v>-364.25999999999948</v>
      </c>
      <c r="W1018" s="9">
        <f>O1018+$Z$7</f>
        <v>-364.25999999999948</v>
      </c>
    </row>
    <row r="1019" spans="1:23" x14ac:dyDescent="0.25">
      <c r="A1019" t="s">
        <v>37</v>
      </c>
      <c r="B1019" t="s">
        <v>1816</v>
      </c>
      <c r="C1019" t="s">
        <v>1815</v>
      </c>
      <c r="D1019" s="6">
        <v>283002.55999999732</v>
      </c>
      <c r="E1019" s="7">
        <f>D1019+$Y$10</f>
        <v>276747.55999999732</v>
      </c>
      <c r="F1019" s="8">
        <v>115</v>
      </c>
      <c r="G1019" s="8">
        <v>0</v>
      </c>
      <c r="H1019" s="8">
        <v>57.499999999999993</v>
      </c>
      <c r="I1019" s="8">
        <v>57.499999999999993</v>
      </c>
      <c r="J1019" s="8">
        <v>-11301.70378336821</v>
      </c>
      <c r="K1019" s="8">
        <v>43924.150382171538</v>
      </c>
      <c r="L1019" s="8">
        <v>-11187.75150027264</v>
      </c>
      <c r="M1019" s="8">
        <v>43939.638350963709</v>
      </c>
      <c r="N1019" s="8">
        <v>-352.25999999999948</v>
      </c>
      <c r="O1019" s="8">
        <v>-352.25999999999948</v>
      </c>
      <c r="P1019" s="8">
        <f>D1019-F1019/2</f>
        <v>282945.05999999732</v>
      </c>
      <c r="Q1019" s="8">
        <f>D1019+F1019/2</f>
        <v>283060.05999999732</v>
      </c>
      <c r="R1019" s="9">
        <f>J1019*$AB$7+K1019*$AC$7</f>
        <v>-1922.3900662149754</v>
      </c>
      <c r="S1019" s="9">
        <f>K1019*$AB$7-J1019*$AC$7+$Z$8</f>
        <v>45314.058653313514</v>
      </c>
      <c r="T1019" s="9">
        <f>L1019*$AB$7+M1019*$AC$7</f>
        <v>-1807.7077841279897</v>
      </c>
      <c r="U1019" s="9">
        <f>M1019*$AB$7-L1019*$AC$7+$Z$8</f>
        <v>45305.516160976869</v>
      </c>
      <c r="V1019" s="9">
        <f>N1019+$Z$7</f>
        <v>-364.25999999999948</v>
      </c>
      <c r="W1019" s="9">
        <f>O1019+$Z$7</f>
        <v>-364.25999999999948</v>
      </c>
    </row>
    <row r="1020" spans="1:23" x14ac:dyDescent="0.25">
      <c r="A1020" t="s">
        <v>37</v>
      </c>
      <c r="B1020" t="s">
        <v>1033</v>
      </c>
      <c r="C1020" t="s">
        <v>1791</v>
      </c>
      <c r="D1020" s="6">
        <v>283187.55999999732</v>
      </c>
      <c r="E1020" s="7">
        <f>D1020+$Y$10</f>
        <v>276932.55999999732</v>
      </c>
      <c r="F1020" s="8">
        <v>220</v>
      </c>
      <c r="G1020" s="8">
        <v>0</v>
      </c>
      <c r="H1020" s="8">
        <v>110</v>
      </c>
      <c r="I1020" s="8">
        <v>110</v>
      </c>
      <c r="J1020" s="8">
        <v>-11170.41093545375</v>
      </c>
      <c r="K1020" s="8">
        <v>43941.995215779913</v>
      </c>
      <c r="L1020" s="8">
        <v>-10952.415263444829</v>
      </c>
      <c r="M1020" s="8">
        <v>43971.624373469291</v>
      </c>
      <c r="N1020" s="8">
        <v>-352.25999999999948</v>
      </c>
      <c r="O1020" s="8">
        <v>-352.25999999999948</v>
      </c>
      <c r="P1020" s="8">
        <f>D1020-F1020/2</f>
        <v>283077.55999999732</v>
      </c>
      <c r="Q1020" s="8">
        <f>D1020+F1020/2</f>
        <v>283297.55999999732</v>
      </c>
      <c r="R1020" s="9">
        <f>J1020*$AB$7+K1020*$AC$7</f>
        <v>-1790.2561325060578</v>
      </c>
      <c r="S1020" s="9">
        <f>K1020*$AB$7-J1020*$AC$7+$Z$8</f>
        <v>45304.216216490866</v>
      </c>
      <c r="T1020" s="9">
        <f>L1020*$AB$7+M1020*$AC$7</f>
        <v>-1570.8639406874754</v>
      </c>
      <c r="U1020" s="9">
        <f>M1020*$AB$7-L1020*$AC$7+$Z$8</f>
        <v>45287.874057238165</v>
      </c>
      <c r="V1020" s="9">
        <f>N1020+$Z$7</f>
        <v>-364.25999999999948</v>
      </c>
      <c r="W1020" s="9">
        <f>O1020+$Z$7</f>
        <v>-364.25999999999948</v>
      </c>
    </row>
    <row r="1021" spans="1:23" x14ac:dyDescent="0.25">
      <c r="A1021" t="s">
        <v>37</v>
      </c>
      <c r="B1021" t="s">
        <v>1767</v>
      </c>
      <c r="C1021" t="s">
        <v>1704</v>
      </c>
      <c r="D1021" s="6">
        <v>283715.05999999732</v>
      </c>
      <c r="E1021" s="7">
        <f>D1021+$Y$10</f>
        <v>277460.05999999732</v>
      </c>
      <c r="F1021" s="8">
        <v>775.00000000000011</v>
      </c>
      <c r="G1021" s="8">
        <v>-5.48</v>
      </c>
      <c r="H1021" s="8">
        <v>387.76848365843779</v>
      </c>
      <c r="I1021" s="8">
        <v>387.76848365843779</v>
      </c>
      <c r="J1021" s="8">
        <v>-10922.688580898161</v>
      </c>
      <c r="K1021" s="8">
        <v>43975.664713154198</v>
      </c>
      <c r="L1021" s="8">
        <v>-10150.98602845208</v>
      </c>
      <c r="M1021" s="8">
        <v>44043.179938107263</v>
      </c>
      <c r="N1021" s="8">
        <v>-352.25999999999948</v>
      </c>
      <c r="O1021" s="8">
        <v>-357.73999999999961</v>
      </c>
      <c r="P1021" s="8">
        <f>D1021-F1021/2</f>
        <v>283327.55999999732</v>
      </c>
      <c r="Q1021" s="8">
        <f>D1021+F1021/2</f>
        <v>284102.55999999732</v>
      </c>
      <c r="R1021" s="9">
        <f>J1021*$AB$7+K1021*$AC$7</f>
        <v>-1540.9468236213088</v>
      </c>
      <c r="S1021" s="9">
        <f>K1021*$AB$7-J1021*$AC$7+$Z$8</f>
        <v>45285.64558097643</v>
      </c>
      <c r="T1021" s="9">
        <f>L1021*$AB$7+M1021*$AC$7</f>
        <v>-772.07061889008583</v>
      </c>
      <c r="U1021" s="9">
        <f>M1021*$AB$7-L1021*$AC$7+$Z$8</f>
        <v>45191.239453789822</v>
      </c>
      <c r="V1021" s="9">
        <f>N1021+$Z$7</f>
        <v>-364.25999999999948</v>
      </c>
      <c r="W1021" s="9">
        <f>O1021+$Z$7</f>
        <v>-369.73999999999961</v>
      </c>
    </row>
    <row r="1022" spans="1:23" x14ac:dyDescent="0.25">
      <c r="A1022" t="s">
        <v>50</v>
      </c>
      <c r="B1022" t="s">
        <v>1142</v>
      </c>
      <c r="C1022" t="s">
        <v>1080</v>
      </c>
      <c r="D1022" s="6">
        <v>283715.05999999912</v>
      </c>
      <c r="E1022" s="7">
        <f>D1022+$Y$10</f>
        <v>277460.05999999912</v>
      </c>
      <c r="F1022" s="8">
        <v>0</v>
      </c>
      <c r="G1022" s="8">
        <v>0</v>
      </c>
      <c r="H1022" s="8">
        <v>0</v>
      </c>
      <c r="I1022" s="8">
        <v>0</v>
      </c>
      <c r="J1022" s="8">
        <v>-10537.73547143342</v>
      </c>
      <c r="K1022" s="8">
        <v>44019.688418654841</v>
      </c>
      <c r="L1022" s="8">
        <v>-10537.73547143342</v>
      </c>
      <c r="M1022" s="8">
        <v>44019.688418654841</v>
      </c>
      <c r="N1022" s="8">
        <v>-354.99999999999977</v>
      </c>
      <c r="O1022" s="8">
        <v>-354.99999999999977</v>
      </c>
      <c r="P1022" s="8">
        <f>D1022-F1022/2</f>
        <v>283715.05999999912</v>
      </c>
      <c r="Q1022" s="8">
        <f>D1022+F1022/2</f>
        <v>283715.05999999912</v>
      </c>
      <c r="R1022" s="9">
        <f>J1022*$AB$7+K1022*$AC$7</f>
        <v>-1155.2528201566511</v>
      </c>
      <c r="S1022" s="9">
        <f>K1022*$AB$7-J1022*$AC$7+$Z$8</f>
        <v>45248.671011012928</v>
      </c>
      <c r="T1022" s="9">
        <f>L1022*$AB$7+M1022*$AC$7</f>
        <v>-1155.2528201566511</v>
      </c>
      <c r="U1022" s="9">
        <f>M1022*$AB$7-L1022*$AC$7+$Z$8</f>
        <v>45248.671011012928</v>
      </c>
      <c r="V1022" s="9">
        <f>N1022+$Z$7</f>
        <v>-366.99999999999977</v>
      </c>
      <c r="W1022" s="9">
        <f>O1022+$Z$7</f>
        <v>-366.99999999999977</v>
      </c>
    </row>
    <row r="1023" spans="1:23" x14ac:dyDescent="0.25">
      <c r="A1023" t="s">
        <v>37</v>
      </c>
      <c r="B1023" t="s">
        <v>1034</v>
      </c>
      <c r="C1023" t="s">
        <v>1787</v>
      </c>
      <c r="D1023" s="6">
        <v>284242.55999999732</v>
      </c>
      <c r="E1023" s="7">
        <f>D1023+$Y$10</f>
        <v>277987.55999999732</v>
      </c>
      <c r="F1023" s="8">
        <v>220</v>
      </c>
      <c r="G1023" s="8">
        <v>0</v>
      </c>
      <c r="H1023" s="8">
        <v>110</v>
      </c>
      <c r="I1023" s="8">
        <v>110</v>
      </c>
      <c r="J1023" s="8">
        <v>-10121.00936338535</v>
      </c>
      <c r="K1023" s="8">
        <v>44044.362964513057</v>
      </c>
      <c r="L1023" s="8">
        <v>-9901.1804862292956</v>
      </c>
      <c r="M1023" s="8">
        <v>44053.03849148898</v>
      </c>
      <c r="N1023" s="8">
        <v>-357.73999999999961</v>
      </c>
      <c r="O1023" s="8">
        <v>-357.73999999999961</v>
      </c>
      <c r="P1023" s="8">
        <f>D1023-F1023/2</f>
        <v>284132.55999999732</v>
      </c>
      <c r="Q1023" s="8">
        <f>D1023+F1023/2</f>
        <v>284352.55999999732</v>
      </c>
      <c r="R1023" s="9">
        <f>J1023*$AB$7+K1023*$AC$7</f>
        <v>-742.50305085675245</v>
      </c>
      <c r="S1023" s="9">
        <f>K1023*$AB$7-J1023*$AC$7+$Z$8</f>
        <v>45186.164129111159</v>
      </c>
      <c r="T1023" s="9">
        <f>L1023*$AB$7+M1023*$AC$7</f>
        <v>-525.67421861225375</v>
      </c>
      <c r="U1023" s="9">
        <f>M1023*$AB$7-L1023*$AC$7+$Z$8</f>
        <v>45148.945081467675</v>
      </c>
      <c r="V1023" s="9">
        <f>N1023+$Z$7</f>
        <v>-369.73999999999961</v>
      </c>
      <c r="W1023" s="9">
        <f>O1023+$Z$7</f>
        <v>-369.73999999999961</v>
      </c>
    </row>
    <row r="1024" spans="1:23" x14ac:dyDescent="0.25">
      <c r="A1024" t="s">
        <v>54</v>
      </c>
      <c r="B1024" t="s">
        <v>1035</v>
      </c>
      <c r="C1024" t="s">
        <v>198</v>
      </c>
      <c r="D1024" s="6">
        <v>284602.55999999732</v>
      </c>
      <c r="E1024" s="7">
        <f>D1024+$Y$10</f>
        <v>278347.55999999732</v>
      </c>
      <c r="F1024" s="8">
        <v>140</v>
      </c>
      <c r="G1024" s="8">
        <v>0.24</v>
      </c>
      <c r="H1024" s="8">
        <v>70.000102351632648</v>
      </c>
      <c r="I1024" s="8">
        <v>70.000102351632648</v>
      </c>
      <c r="J1024" s="8">
        <v>-9721.3204958288916</v>
      </c>
      <c r="K1024" s="8">
        <v>44060.136649923807</v>
      </c>
      <c r="L1024" s="8">
        <v>-9581.4413639695449</v>
      </c>
      <c r="M1024" s="8">
        <v>44065.950410486941</v>
      </c>
      <c r="N1024" s="8">
        <v>-357.73999999999961</v>
      </c>
      <c r="O1024" s="8">
        <v>-357.49999999999949</v>
      </c>
      <c r="P1024" s="8">
        <f>D1024-F1024/2</f>
        <v>284532.55999999732</v>
      </c>
      <c r="Q1024" s="8">
        <f>D1024+F1024/2</f>
        <v>284672.55999999732</v>
      </c>
      <c r="R1024" s="9">
        <f>J1024*$AB$7+K1024*$AC$7</f>
        <v>-348.26881041221532</v>
      </c>
      <c r="S1024" s="9">
        <f>K1024*$AB$7-J1024*$AC$7+$Z$8</f>
        <v>45118.493133395714</v>
      </c>
      <c r="T1024" s="9">
        <f>L1024*$AB$7+M1024*$AC$7</f>
        <v>-210.23762440257633</v>
      </c>
      <c r="U1024" s="9">
        <f>M1024*$AB$7-L1024*$AC$7+$Z$8</f>
        <v>45095.097342526788</v>
      </c>
      <c r="V1024" s="9">
        <f>N1024+$Z$7</f>
        <v>-369.73999999999961</v>
      </c>
      <c r="W1024" s="9">
        <f>O1024+$Z$7</f>
        <v>-369.49999999999949</v>
      </c>
    </row>
    <row r="1025" spans="1:23" x14ac:dyDescent="0.25">
      <c r="A1025" t="s">
        <v>37</v>
      </c>
      <c r="B1025" t="s">
        <v>1036</v>
      </c>
      <c r="C1025" t="s">
        <v>1788</v>
      </c>
      <c r="D1025" s="6">
        <v>284802.55999999732</v>
      </c>
      <c r="E1025" s="7">
        <f>D1025+$Y$10</f>
        <v>278547.55999999732</v>
      </c>
      <c r="F1025" s="8">
        <v>220</v>
      </c>
      <c r="G1025" s="8">
        <v>0</v>
      </c>
      <c r="H1025" s="8">
        <v>110</v>
      </c>
      <c r="I1025" s="8">
        <v>110</v>
      </c>
      <c r="J1025" s="8">
        <v>-9561.4603995379075</v>
      </c>
      <c r="K1025" s="8">
        <v>44066.822798234251</v>
      </c>
      <c r="L1025" s="8">
        <v>-9341.6697907898979</v>
      </c>
      <c r="M1025" s="8">
        <v>44076.419063454618</v>
      </c>
      <c r="N1025" s="8">
        <v>-357.49999999999949</v>
      </c>
      <c r="O1025" s="8">
        <v>-357.49999999999949</v>
      </c>
      <c r="P1025" s="8">
        <f>D1025-F1025/2</f>
        <v>284692.55999999732</v>
      </c>
      <c r="Q1025" s="8">
        <f>D1025+F1025/2</f>
        <v>284912.55999999732</v>
      </c>
      <c r="R1025" s="9">
        <f>J1025*$AB$7+K1025*$AC$7</f>
        <v>-190.51191237183048</v>
      </c>
      <c r="S1025" s="9">
        <f>K1025*$AB$7-J1025*$AC$7+$Z$8</f>
        <v>45091.796390409574</v>
      </c>
      <c r="T1025" s="9">
        <f>L1025*$AB$7+M1025*$AC$7</f>
        <v>26.470919966357542</v>
      </c>
      <c r="U1025" s="9">
        <f>M1025*$AB$7-L1025*$AC$7+$Z$8</f>
        <v>45055.485917120219</v>
      </c>
      <c r="V1025" s="9">
        <f>N1025+$Z$7</f>
        <v>-369.49999999999949</v>
      </c>
      <c r="W1025" s="9">
        <f>O1025+$Z$7</f>
        <v>-369.49999999999949</v>
      </c>
    </row>
    <row r="1026" spans="1:23" x14ac:dyDescent="0.25">
      <c r="A1026" t="s">
        <v>54</v>
      </c>
      <c r="B1026" t="s">
        <v>1037</v>
      </c>
      <c r="C1026" t="s">
        <v>199</v>
      </c>
      <c r="D1026" s="6">
        <v>284997.55999999732</v>
      </c>
      <c r="E1026" s="7">
        <f>D1026+$Y$10</f>
        <v>278742.55999999732</v>
      </c>
      <c r="F1026" s="8">
        <v>150</v>
      </c>
      <c r="G1026" s="8">
        <v>0.26</v>
      </c>
      <c r="H1026" s="8">
        <v>75.000128701124865</v>
      </c>
      <c r="I1026" s="8">
        <v>75.000128701124865</v>
      </c>
      <c r="J1026" s="8">
        <v>-9331.6793085740792</v>
      </c>
      <c r="K1026" s="8">
        <v>44076.85525732828</v>
      </c>
      <c r="L1026" s="8">
        <v>-9181.8374350118374</v>
      </c>
      <c r="M1026" s="8">
        <v>44083.73815767085</v>
      </c>
      <c r="N1026" s="8">
        <v>-357.49999999999949</v>
      </c>
      <c r="O1026" s="8">
        <v>-357.23999999999961</v>
      </c>
      <c r="P1026" s="8">
        <f>D1026-F1026/2</f>
        <v>284922.55999999732</v>
      </c>
      <c r="Q1026" s="8">
        <f>D1026+F1026/2</f>
        <v>285072.55999999732</v>
      </c>
      <c r="R1026" s="9">
        <f>J1026*$AB$7+K1026*$AC$7</f>
        <v>36.333775981733197</v>
      </c>
      <c r="S1026" s="9">
        <f>K1026*$AB$7-J1026*$AC$7+$Z$8</f>
        <v>45053.835441061623</v>
      </c>
      <c r="T1026" s="9">
        <f>L1026*$AB$7+M1026*$AC$7</f>
        <v>184.33228054405299</v>
      </c>
      <c r="U1026" s="9">
        <f>M1026*$AB$7-L1026*$AC$7+$Z$8</f>
        <v>45029.414056230169</v>
      </c>
      <c r="V1026" s="9">
        <f>N1026+$Z$7</f>
        <v>-369.49999999999949</v>
      </c>
      <c r="W1026" s="9">
        <f>O1026+$Z$7</f>
        <v>-369.23999999999961</v>
      </c>
    </row>
    <row r="1027" spans="1:23" x14ac:dyDescent="0.25">
      <c r="A1027" t="s">
        <v>41</v>
      </c>
      <c r="B1027" t="s">
        <v>1038</v>
      </c>
      <c r="C1027" t="s">
        <v>46</v>
      </c>
      <c r="D1027" s="6">
        <v>285107.55999999732</v>
      </c>
      <c r="E1027" s="7">
        <f>D1027+$Y$10</f>
        <v>278852.55999999732</v>
      </c>
      <c r="F1027" s="8">
        <v>25</v>
      </c>
      <c r="G1027" s="8">
        <v>0</v>
      </c>
      <c r="H1027" s="8">
        <v>12.5</v>
      </c>
      <c r="I1027" s="8">
        <v>12.5</v>
      </c>
      <c r="J1027" s="8">
        <v>-9159.363535067896</v>
      </c>
      <c r="K1027" s="8">
        <v>44084.821588014558</v>
      </c>
      <c r="L1027" s="8">
        <v>-9134.3925351301823</v>
      </c>
      <c r="M1027" s="8">
        <v>44086.025399507569</v>
      </c>
      <c r="N1027" s="8">
        <v>-357.23999999999961</v>
      </c>
      <c r="O1027" s="8">
        <v>-357.23999999999961</v>
      </c>
      <c r="P1027" s="8">
        <f>D1027-F1027/2</f>
        <v>285095.05999999732</v>
      </c>
      <c r="Q1027" s="8">
        <f>D1027+F1027/2</f>
        <v>285120.05999999732</v>
      </c>
      <c r="R1027" s="9">
        <f>J1027*$AB$7+K1027*$AC$7</f>
        <v>206.54032968799402</v>
      </c>
      <c r="S1027" s="9">
        <f>K1027*$AB$7-J1027*$AC$7+$Z$8</f>
        <v>45025.801224484821</v>
      </c>
      <c r="T1027" s="9">
        <f>L1027*$AB$7+M1027*$AC$7</f>
        <v>231.21593984793071</v>
      </c>
      <c r="U1027" s="9">
        <f>M1027*$AB$7-L1027*$AC$7+$Z$8</f>
        <v>45021.786966989988</v>
      </c>
      <c r="V1027" s="9">
        <f>N1027+$Z$7</f>
        <v>-369.23999999999961</v>
      </c>
      <c r="W1027" s="9">
        <f>O1027+$Z$7</f>
        <v>-369.23999999999961</v>
      </c>
    </row>
    <row r="1028" spans="1:23" x14ac:dyDescent="0.25">
      <c r="A1028" t="s">
        <v>37</v>
      </c>
      <c r="B1028" t="s">
        <v>1800</v>
      </c>
      <c r="C1028" t="s">
        <v>1815</v>
      </c>
      <c r="D1028" s="6">
        <v>285177.55999999732</v>
      </c>
      <c r="E1028" s="7">
        <f>D1028+$Y$10</f>
        <v>278922.55999999732</v>
      </c>
      <c r="F1028" s="8">
        <v>115</v>
      </c>
      <c r="G1028" s="8">
        <v>0</v>
      </c>
      <c r="H1028" s="8">
        <v>57.499999999999993</v>
      </c>
      <c r="I1028" s="8">
        <v>57.499999999999993</v>
      </c>
      <c r="J1028" s="8">
        <v>-9134.3925351301823</v>
      </c>
      <c r="K1028" s="8">
        <v>44086.025399507569</v>
      </c>
      <c r="L1028" s="8">
        <v>-9019.5259354166992</v>
      </c>
      <c r="M1028" s="8">
        <v>44091.562932375433</v>
      </c>
      <c r="N1028" s="8">
        <v>-357.23999999999961</v>
      </c>
      <c r="O1028" s="8">
        <v>-357.23999999999961</v>
      </c>
      <c r="P1028" s="8">
        <f>D1028-F1028/2</f>
        <v>285120.05999999732</v>
      </c>
      <c r="Q1028" s="8">
        <f>D1028+F1028/2</f>
        <v>285235.05999999732</v>
      </c>
      <c r="R1028" s="9">
        <f>J1028*$AB$7+K1028*$AC$7</f>
        <v>231.21593984793071</v>
      </c>
      <c r="S1028" s="9">
        <f>K1028*$AB$7-J1028*$AC$7+$Z$8</f>
        <v>45021.786966989988</v>
      </c>
      <c r="T1028" s="9">
        <f>L1028*$AB$7+M1028*$AC$7</f>
        <v>344.7237465836406</v>
      </c>
      <c r="U1028" s="9">
        <f>M1028*$AB$7-L1028*$AC$7+$Z$8</f>
        <v>45003.32138251375</v>
      </c>
      <c r="V1028" s="9">
        <f>N1028+$Z$7</f>
        <v>-369.23999999999961</v>
      </c>
      <c r="W1028" s="9">
        <f>O1028+$Z$7</f>
        <v>-369.23999999999961</v>
      </c>
    </row>
    <row r="1029" spans="1:23" x14ac:dyDescent="0.25">
      <c r="A1029" t="s">
        <v>54</v>
      </c>
      <c r="B1029" t="s">
        <v>1039</v>
      </c>
      <c r="C1029" t="s">
        <v>200</v>
      </c>
      <c r="D1029" s="6">
        <v>285502.05999999732</v>
      </c>
      <c r="E1029" s="7">
        <f>D1029+$Y$10</f>
        <v>279247.05999999732</v>
      </c>
      <c r="F1029" s="8">
        <v>240</v>
      </c>
      <c r="G1029" s="8">
        <v>-1</v>
      </c>
      <c r="H1029" s="8">
        <v>120.0030462669925</v>
      </c>
      <c r="I1029" s="8">
        <v>120.0030462669925</v>
      </c>
      <c r="J1029" s="8">
        <v>-8872.6964557829433</v>
      </c>
      <c r="K1029" s="8">
        <v>44098.641343954318</v>
      </c>
      <c r="L1029" s="8">
        <v>-8632.886179042267</v>
      </c>
      <c r="M1029" s="8">
        <v>44108.105435077749</v>
      </c>
      <c r="N1029" s="8">
        <v>-357.23999999999961</v>
      </c>
      <c r="O1029" s="8">
        <v>-358.23999999999961</v>
      </c>
      <c r="P1029" s="8">
        <f>D1029-F1029/2</f>
        <v>285382.05999999732</v>
      </c>
      <c r="Q1029" s="8">
        <f>D1029+F1029/2</f>
        <v>285622.05999999732</v>
      </c>
      <c r="R1029" s="9">
        <f>J1029*$AB$7+K1029*$AC$7</f>
        <v>489.81633432406124</v>
      </c>
      <c r="S1029" s="9">
        <f>K1029*$AB$7-J1029*$AC$7+$Z$8</f>
        <v>44979.717548444096</v>
      </c>
      <c r="T1029" s="9">
        <f>L1029*$AB$7+M1029*$AC$7</f>
        <v>726.35387633679056</v>
      </c>
      <c r="U1029" s="9">
        <f>M1029*$AB$7-L1029*$AC$7+$Z$8</f>
        <v>44939.115466356976</v>
      </c>
      <c r="V1029" s="9">
        <f>N1029+$Z$7</f>
        <v>-369.23999999999961</v>
      </c>
      <c r="W1029" s="9">
        <f>O1029+$Z$7</f>
        <v>-370.23999999999961</v>
      </c>
    </row>
    <row r="1030" spans="1:23" x14ac:dyDescent="0.25">
      <c r="A1030" t="s">
        <v>37</v>
      </c>
      <c r="B1030" t="s">
        <v>1040</v>
      </c>
      <c r="C1030" t="s">
        <v>53</v>
      </c>
      <c r="D1030" s="6">
        <v>285702.0599999972</v>
      </c>
      <c r="E1030" s="7">
        <f>D1030+$Y$10</f>
        <v>279447.0599999972</v>
      </c>
      <c r="F1030" s="8">
        <v>140</v>
      </c>
      <c r="G1030" s="8">
        <v>0</v>
      </c>
      <c r="H1030" s="8">
        <v>70</v>
      </c>
      <c r="I1030" s="8">
        <v>70</v>
      </c>
      <c r="J1030" s="8">
        <v>-8622.8908965858991</v>
      </c>
      <c r="K1030" s="8">
        <v>44108.412564720413</v>
      </c>
      <c r="L1030" s="8">
        <v>-8482.9569421967281</v>
      </c>
      <c r="M1030" s="8">
        <v>44112.712379717537</v>
      </c>
      <c r="N1030" s="8">
        <v>-358.23999999999961</v>
      </c>
      <c r="O1030" s="8">
        <v>-358.23999999999961</v>
      </c>
      <c r="P1030" s="8">
        <f>D1030-F1030/2</f>
        <v>285632.0599999972</v>
      </c>
      <c r="Q1030" s="8">
        <f>D1030+F1030/2</f>
        <v>285772.0599999972</v>
      </c>
      <c r="R1030" s="9">
        <f>J1030*$AB$7+K1030*$AC$7</f>
        <v>736.19459373345126</v>
      </c>
      <c r="S1030" s="9">
        <f>K1030*$AB$7-J1030*$AC$7+$Z$8</f>
        <v>44937.337748404359</v>
      </c>
      <c r="T1030" s="9">
        <f>L1030*$AB$7+M1030*$AC$7</f>
        <v>873.96463728666822</v>
      </c>
      <c r="U1030" s="9">
        <f>M1030*$AB$7-L1030*$AC$7+$Z$8</f>
        <v>44912.449697067532</v>
      </c>
      <c r="V1030" s="9">
        <f>N1030+$Z$7</f>
        <v>-370.23999999999961</v>
      </c>
      <c r="W1030" s="9">
        <f>O1030+$Z$7</f>
        <v>-370.23999999999961</v>
      </c>
    </row>
    <row r="1031" spans="1:23" x14ac:dyDescent="0.25">
      <c r="A1031" t="s">
        <v>37</v>
      </c>
      <c r="B1031" t="s">
        <v>1041</v>
      </c>
      <c r="C1031" t="s">
        <v>58</v>
      </c>
      <c r="D1031" s="6">
        <v>285903.3099999972</v>
      </c>
      <c r="E1031" s="7">
        <f>D1031+$Y$10</f>
        <v>279648.3099999972</v>
      </c>
      <c r="F1031" s="8">
        <v>242.5</v>
      </c>
      <c r="G1031" s="8">
        <v>-1.76</v>
      </c>
      <c r="H1031" s="8">
        <v>121.2595395645824</v>
      </c>
      <c r="I1031" s="8">
        <v>121.259530473635</v>
      </c>
      <c r="J1031" s="8">
        <v>-8472.9616597403583</v>
      </c>
      <c r="K1031" s="8">
        <v>44113.019509360187</v>
      </c>
      <c r="L1031" s="8">
        <v>-8230.4997944189945</v>
      </c>
      <c r="M1031" s="8">
        <v>44116.743749265661</v>
      </c>
      <c r="N1031" s="8">
        <v>-358.23999999999961</v>
      </c>
      <c r="O1031" s="8">
        <v>-359.99999999999949</v>
      </c>
      <c r="P1031" s="8">
        <f>D1031-F1031/2</f>
        <v>285782.0599999972</v>
      </c>
      <c r="Q1031" s="8">
        <f>D1031+F1031/2</f>
        <v>286024.5599999972</v>
      </c>
      <c r="R1031" s="9">
        <f>J1031*$AB$7+K1031*$AC$7</f>
        <v>883.8053546833271</v>
      </c>
      <c r="S1031" s="9">
        <f>K1031*$AB$7-J1031*$AC$7+$Z$8</f>
        <v>44910.671979114893</v>
      </c>
      <c r="T1031" s="9">
        <f>L1031*$AB$7+M1031*$AC$7</f>
        <v>1121.7431595326188</v>
      </c>
      <c r="U1031" s="9">
        <f>M1031*$AB$7-L1031*$AC$7+$Z$8</f>
        <v>44863.904179065197</v>
      </c>
      <c r="V1031" s="9">
        <f>N1031+$Z$7</f>
        <v>-370.23999999999961</v>
      </c>
      <c r="W1031" s="9">
        <f>O1031+$Z$7</f>
        <v>-371.99999999999949</v>
      </c>
    </row>
    <row r="1032" spans="1:23" x14ac:dyDescent="0.25">
      <c r="A1032" t="s">
        <v>50</v>
      </c>
      <c r="B1032" t="s">
        <v>1042</v>
      </c>
      <c r="C1032" t="s">
        <v>51</v>
      </c>
      <c r="D1032" s="6">
        <v>286010.78159999882</v>
      </c>
      <c r="E1032" s="7">
        <f>D1032+$Y$10</f>
        <v>279755.78159999882</v>
      </c>
      <c r="F1032" s="8">
        <v>0</v>
      </c>
      <c r="G1032" s="8">
        <v>0</v>
      </c>
      <c r="H1032" s="8">
        <v>0</v>
      </c>
      <c r="I1032" s="8">
        <v>0</v>
      </c>
      <c r="J1032" s="8">
        <v>-8244.2781874237189</v>
      </c>
      <c r="K1032" s="8">
        <v>44116.731725346093</v>
      </c>
      <c r="L1032" s="8">
        <v>-8244.2781874237189</v>
      </c>
      <c r="M1032" s="8">
        <v>44116.731725346093</v>
      </c>
      <c r="N1032" s="8">
        <v>-359.89999999999981</v>
      </c>
      <c r="O1032" s="8">
        <v>-359.89999999999981</v>
      </c>
      <c r="P1032" s="8">
        <f>D1032-F1032/2</f>
        <v>286010.78159999882</v>
      </c>
      <c r="Q1032" s="8">
        <f>D1032+F1032/2</f>
        <v>286010.78159999882</v>
      </c>
      <c r="R1032" s="9">
        <f>J1032*$AB$7+K1032*$AC$7</f>
        <v>1108.2633575596328</v>
      </c>
      <c r="S1032" s="9">
        <f>K1032*$AB$7-J1032*$AC$7+$Z$8</f>
        <v>44866.757106883488</v>
      </c>
      <c r="T1032" s="9">
        <f>L1032*$AB$7+M1032*$AC$7</f>
        <v>1108.2633575596328</v>
      </c>
      <c r="U1032" s="9">
        <f>M1032*$AB$7-L1032*$AC$7+$Z$8</f>
        <v>44866.757106883488</v>
      </c>
      <c r="V1032" s="9">
        <f>N1032+$Z$7</f>
        <v>-371.89999999999981</v>
      </c>
      <c r="W1032" s="9">
        <f>O1032+$Z$7</f>
        <v>-371.89999999999981</v>
      </c>
    </row>
    <row r="1033" spans="1:23" x14ac:dyDescent="0.25">
      <c r="A1033" t="s">
        <v>37</v>
      </c>
      <c r="B1033" t="s">
        <v>1043</v>
      </c>
      <c r="C1033" t="s">
        <v>55</v>
      </c>
      <c r="D1033" s="6">
        <v>286345.05999999732</v>
      </c>
      <c r="E1033" s="7">
        <f>D1033+$Y$10</f>
        <v>280090.05999999732</v>
      </c>
      <c r="F1033" s="8">
        <v>230</v>
      </c>
      <c r="G1033" s="8">
        <v>0</v>
      </c>
      <c r="H1033" s="8">
        <v>115</v>
      </c>
      <c r="I1033" s="8">
        <v>115</v>
      </c>
      <c r="J1033" s="8">
        <v>-8024.9997944189954</v>
      </c>
      <c r="K1033" s="8">
        <v>44116.743749265661</v>
      </c>
      <c r="L1033" s="8">
        <v>-7794.9997944189954</v>
      </c>
      <c r="M1033" s="8">
        <v>44116.743749265668</v>
      </c>
      <c r="N1033" s="8">
        <v>-359.99999999999949</v>
      </c>
      <c r="O1033" s="8">
        <v>-359.99999999999949</v>
      </c>
      <c r="P1033" s="8">
        <f>D1033-F1033/2</f>
        <v>286230.05999999732</v>
      </c>
      <c r="Q1033" s="8">
        <f>D1033+F1033/2</f>
        <v>286460.05999999732</v>
      </c>
      <c r="R1033" s="9">
        <f>J1033*$AB$7+K1033*$AC$7</f>
        <v>1322.7524914834157</v>
      </c>
      <c r="S1033" s="9">
        <f>K1033*$AB$7-J1033*$AC$7+$Z$8</f>
        <v>44821.178326602152</v>
      </c>
      <c r="T1033" s="9">
        <f>L1033*$AB$7+M1033*$AC$7</f>
        <v>1547.7264396521923</v>
      </c>
      <c r="U1033" s="9">
        <f>M1033*$AB$7-L1033*$AC$7+$Z$8</f>
        <v>44773.358637714075</v>
      </c>
      <c r="V1033" s="9">
        <f>N1033+$Z$7</f>
        <v>-371.99999999999949</v>
      </c>
      <c r="W1033" s="9">
        <f>O1033+$Z$7</f>
        <v>-371.99999999999949</v>
      </c>
    </row>
    <row r="1034" spans="1:23" x14ac:dyDescent="0.25">
      <c r="A1034" t="s">
        <v>37</v>
      </c>
      <c r="B1034" t="s">
        <v>1044</v>
      </c>
      <c r="C1034" t="s">
        <v>59</v>
      </c>
      <c r="D1034" s="6">
        <v>286555.05999999732</v>
      </c>
      <c r="E1034" s="7">
        <f>D1034+$Y$10</f>
        <v>280300.05999999732</v>
      </c>
      <c r="F1034" s="8">
        <v>170</v>
      </c>
      <c r="G1034" s="8">
        <v>0</v>
      </c>
      <c r="H1034" s="8">
        <v>85</v>
      </c>
      <c r="I1034" s="8">
        <v>85</v>
      </c>
      <c r="J1034" s="8">
        <v>-7784.9997944189954</v>
      </c>
      <c r="K1034" s="8">
        <v>44116.743749265668</v>
      </c>
      <c r="L1034" s="8">
        <v>-7614.9997944189954</v>
      </c>
      <c r="M1034" s="8">
        <v>44116.743749265668</v>
      </c>
      <c r="N1034" s="8">
        <v>-359.99999999999949</v>
      </c>
      <c r="O1034" s="8">
        <v>-359.99999999999949</v>
      </c>
      <c r="P1034" s="8">
        <f>D1034-F1034/2</f>
        <v>286470.05999999732</v>
      </c>
      <c r="Q1034" s="8">
        <f>D1034+F1034/2</f>
        <v>286640.05999999732</v>
      </c>
      <c r="R1034" s="9">
        <f>J1034*$AB$7+K1034*$AC$7</f>
        <v>1557.5079156595302</v>
      </c>
      <c r="S1034" s="9">
        <f>K1034*$AB$7-J1034*$AC$7+$Z$8</f>
        <v>44771.279520805896</v>
      </c>
      <c r="T1034" s="9">
        <f>L1034*$AB$7+M1034*$AC$7</f>
        <v>1723.7930077842775</v>
      </c>
      <c r="U1034" s="9">
        <f>M1034*$AB$7-L1034*$AC$7+$Z$8</f>
        <v>44735.934533366875</v>
      </c>
      <c r="V1034" s="9">
        <f>N1034+$Z$7</f>
        <v>-371.99999999999949</v>
      </c>
      <c r="W1034" s="9">
        <f>O1034+$Z$7</f>
        <v>-371.99999999999949</v>
      </c>
    </row>
    <row r="1035" spans="1:23" x14ac:dyDescent="0.25">
      <c r="A1035" t="s">
        <v>37</v>
      </c>
      <c r="B1035" t="s">
        <v>1045</v>
      </c>
      <c r="C1035" t="s">
        <v>55</v>
      </c>
      <c r="D1035" s="6">
        <v>286765.05999999732</v>
      </c>
      <c r="E1035" s="7">
        <f>D1035+$Y$10</f>
        <v>280510.05999999732</v>
      </c>
      <c r="F1035" s="8">
        <v>230</v>
      </c>
      <c r="G1035" s="8">
        <v>0</v>
      </c>
      <c r="H1035" s="8">
        <v>115</v>
      </c>
      <c r="I1035" s="8">
        <v>115</v>
      </c>
      <c r="J1035" s="8">
        <v>-7604.9997944189954</v>
      </c>
      <c r="K1035" s="8">
        <v>44116.743749265668</v>
      </c>
      <c r="L1035" s="8">
        <v>-7374.9997944189954</v>
      </c>
      <c r="M1035" s="8">
        <v>44116.743749265668</v>
      </c>
      <c r="N1035" s="8">
        <v>-359.99999999999949</v>
      </c>
      <c r="O1035" s="8">
        <v>-359.99999999999949</v>
      </c>
      <c r="P1035" s="8">
        <f>D1035-F1035/2</f>
        <v>286650.05999999732</v>
      </c>
      <c r="Q1035" s="8">
        <f>D1035+F1035/2</f>
        <v>286880.05999999732</v>
      </c>
      <c r="R1035" s="9">
        <f>J1035*$AB$7+K1035*$AC$7</f>
        <v>1733.5744837916154</v>
      </c>
      <c r="S1035" s="9">
        <f>K1035*$AB$7-J1035*$AC$7+$Z$8</f>
        <v>44733.855416458697</v>
      </c>
      <c r="T1035" s="9">
        <f>L1035*$AB$7+M1035*$AC$7</f>
        <v>1958.5484319603911</v>
      </c>
      <c r="U1035" s="9">
        <f>M1035*$AB$7-L1035*$AC$7+$Z$8</f>
        <v>44686.035727570612</v>
      </c>
      <c r="V1035" s="9">
        <f>N1035+$Z$7</f>
        <v>-371.99999999999949</v>
      </c>
      <c r="W1035" s="9">
        <f>O1035+$Z$7</f>
        <v>-371.99999999999949</v>
      </c>
    </row>
    <row r="1036" spans="1:23" x14ac:dyDescent="0.25">
      <c r="A1036" t="s">
        <v>37</v>
      </c>
      <c r="B1036" t="s">
        <v>1046</v>
      </c>
      <c r="C1036" t="s">
        <v>59</v>
      </c>
      <c r="D1036" s="6">
        <v>286975.05999999732</v>
      </c>
      <c r="E1036" s="7">
        <f>D1036+$Y$10</f>
        <v>280720.05999999732</v>
      </c>
      <c r="F1036" s="8">
        <v>170</v>
      </c>
      <c r="G1036" s="8">
        <v>0</v>
      </c>
      <c r="H1036" s="8">
        <v>85</v>
      </c>
      <c r="I1036" s="8">
        <v>85</v>
      </c>
      <c r="J1036" s="8">
        <v>-7364.9997944189954</v>
      </c>
      <c r="K1036" s="8">
        <v>44116.743749265668</v>
      </c>
      <c r="L1036" s="8">
        <v>-7194.9997944189954</v>
      </c>
      <c r="M1036" s="8">
        <v>44116.743749265668</v>
      </c>
      <c r="N1036" s="8">
        <v>-359.99999999999949</v>
      </c>
      <c r="O1036" s="8">
        <v>-359.99999999999949</v>
      </c>
      <c r="P1036" s="8">
        <f>D1036-F1036/2</f>
        <v>286890.05999999732</v>
      </c>
      <c r="Q1036" s="8">
        <f>D1036+F1036/2</f>
        <v>287060.05999999732</v>
      </c>
      <c r="R1036" s="9">
        <f>J1036*$AB$7+K1036*$AC$7</f>
        <v>1968.329907967729</v>
      </c>
      <c r="S1036" s="9">
        <f>K1036*$AB$7-J1036*$AC$7+$Z$8</f>
        <v>44683.956610662433</v>
      </c>
      <c r="T1036" s="9">
        <f>L1036*$AB$7+M1036*$AC$7</f>
        <v>2134.6150000924763</v>
      </c>
      <c r="U1036" s="9">
        <f>M1036*$AB$7-L1036*$AC$7+$Z$8</f>
        <v>44648.611623223413</v>
      </c>
      <c r="V1036" s="9">
        <f>N1036+$Z$7</f>
        <v>-371.99999999999949</v>
      </c>
      <c r="W1036" s="9">
        <f>O1036+$Z$7</f>
        <v>-371.99999999999949</v>
      </c>
    </row>
    <row r="1037" spans="1:23" x14ac:dyDescent="0.25">
      <c r="A1037" t="s">
        <v>37</v>
      </c>
      <c r="B1037" t="s">
        <v>1047</v>
      </c>
      <c r="C1037" t="s">
        <v>55</v>
      </c>
      <c r="D1037" s="6">
        <v>287185.05999999732</v>
      </c>
      <c r="E1037" s="7">
        <f>D1037+$Y$10</f>
        <v>280930.05999999732</v>
      </c>
      <c r="F1037" s="8">
        <v>230</v>
      </c>
      <c r="G1037" s="8">
        <v>0</v>
      </c>
      <c r="H1037" s="8">
        <v>115</v>
      </c>
      <c r="I1037" s="8">
        <v>115</v>
      </c>
      <c r="J1037" s="8">
        <v>-7184.9997944189954</v>
      </c>
      <c r="K1037" s="8">
        <v>44116.743749265668</v>
      </c>
      <c r="L1037" s="8">
        <v>-6954.9997944189954</v>
      </c>
      <c r="M1037" s="8">
        <v>44116.743749265668</v>
      </c>
      <c r="N1037" s="8">
        <v>-359.99999999999949</v>
      </c>
      <c r="O1037" s="8">
        <v>-359.99999999999949</v>
      </c>
      <c r="P1037" s="8">
        <f>D1037-F1037/2</f>
        <v>287070.05999999732</v>
      </c>
      <c r="Q1037" s="8">
        <f>D1037+F1037/2</f>
        <v>287300.05999999732</v>
      </c>
      <c r="R1037" s="9">
        <f>J1037*$AB$7+K1037*$AC$7</f>
        <v>2144.3964760998142</v>
      </c>
      <c r="S1037" s="9">
        <f>K1037*$AB$7-J1037*$AC$7+$Z$8</f>
        <v>44646.532506315241</v>
      </c>
      <c r="T1037" s="9">
        <f>L1037*$AB$7+M1037*$AC$7</f>
        <v>2369.370424268589</v>
      </c>
      <c r="U1037" s="9">
        <f>M1037*$AB$7-L1037*$AC$7+$Z$8</f>
        <v>44598.712817427157</v>
      </c>
      <c r="V1037" s="9">
        <f>N1037+$Z$7</f>
        <v>-371.99999999999949</v>
      </c>
      <c r="W1037" s="9">
        <f>O1037+$Z$7</f>
        <v>-371.99999999999949</v>
      </c>
    </row>
    <row r="1038" spans="1:23" x14ac:dyDescent="0.25">
      <c r="A1038" t="s">
        <v>37</v>
      </c>
      <c r="B1038" t="s">
        <v>1048</v>
      </c>
      <c r="C1038" t="s">
        <v>60</v>
      </c>
      <c r="D1038" s="6">
        <v>287415.05999999732</v>
      </c>
      <c r="E1038" s="7">
        <f>D1038+$Y$10</f>
        <v>281160.05999999732</v>
      </c>
      <c r="F1038" s="8">
        <v>210</v>
      </c>
      <c r="G1038" s="8">
        <v>0</v>
      </c>
      <c r="H1038" s="8">
        <v>105</v>
      </c>
      <c r="I1038" s="8">
        <v>105</v>
      </c>
      <c r="J1038" s="8">
        <v>-6944.9997944189954</v>
      </c>
      <c r="K1038" s="8">
        <v>44116.743749265668</v>
      </c>
      <c r="L1038" s="8">
        <v>-6734.9997944189954</v>
      </c>
      <c r="M1038" s="8">
        <v>44116.743749265683</v>
      </c>
      <c r="N1038" s="8">
        <v>-359.99999999999949</v>
      </c>
      <c r="O1038" s="8">
        <v>-359.99999999999949</v>
      </c>
      <c r="P1038" s="8">
        <f>D1038-F1038/2</f>
        <v>287310.05999999732</v>
      </c>
      <c r="Q1038" s="8">
        <f>D1038+F1038/2</f>
        <v>287520.05999999732</v>
      </c>
      <c r="R1038" s="9">
        <f>J1038*$AB$7+K1038*$AC$7</f>
        <v>2379.1519002759269</v>
      </c>
      <c r="S1038" s="9">
        <f>K1038*$AB$7-J1038*$AC$7+$Z$8</f>
        <v>44596.633700518978</v>
      </c>
      <c r="T1038" s="9">
        <f>L1038*$AB$7+M1038*$AC$7</f>
        <v>2584.5628964300286</v>
      </c>
      <c r="U1038" s="9">
        <f>M1038*$AB$7-L1038*$AC$7+$Z$8</f>
        <v>44552.972245447258</v>
      </c>
      <c r="V1038" s="9">
        <f>N1038+$Z$7</f>
        <v>-371.99999999999949</v>
      </c>
      <c r="W1038" s="9">
        <f>O1038+$Z$7</f>
        <v>-371.99999999999949</v>
      </c>
    </row>
    <row r="1039" spans="1:23" x14ac:dyDescent="0.25">
      <c r="A1039" t="s">
        <v>41</v>
      </c>
      <c r="B1039" t="s">
        <v>1049</v>
      </c>
      <c r="C1039" t="s">
        <v>46</v>
      </c>
      <c r="D1039" s="6">
        <v>287555.05999999732</v>
      </c>
      <c r="E1039" s="7">
        <f>D1039+$Y$10</f>
        <v>281300.05999999732</v>
      </c>
      <c r="F1039" s="8">
        <v>25</v>
      </c>
      <c r="G1039" s="8">
        <v>0</v>
      </c>
      <c r="H1039" s="8">
        <v>12.5</v>
      </c>
      <c r="I1039" s="8">
        <v>12.5</v>
      </c>
      <c r="J1039" s="8">
        <v>-6712.4997944189954</v>
      </c>
      <c r="K1039" s="8">
        <v>44116.743749265683</v>
      </c>
      <c r="L1039" s="8">
        <v>-6687.4997944189954</v>
      </c>
      <c r="M1039" s="8">
        <v>44116.743749265683</v>
      </c>
      <c r="N1039" s="8">
        <v>-359.99999999999949</v>
      </c>
      <c r="O1039" s="8">
        <v>-359.99999999999949</v>
      </c>
      <c r="P1039" s="8">
        <f>D1039-F1039/2</f>
        <v>287542.55999999732</v>
      </c>
      <c r="Q1039" s="8">
        <f>D1039+F1039/2</f>
        <v>287567.55999999732</v>
      </c>
      <c r="R1039" s="9">
        <f>J1039*$AB$7+K1039*$AC$7</f>
        <v>2606.5712174465389</v>
      </c>
      <c r="S1039" s="9">
        <f>K1039*$AB$7-J1039*$AC$7+$Z$8</f>
        <v>44548.294232403859</v>
      </c>
      <c r="T1039" s="9">
        <f>L1039*$AB$7+M1039*$AC$7</f>
        <v>2631.0249074648837</v>
      </c>
      <c r="U1039" s="9">
        <f>M1039*$AB$7-L1039*$AC$7+$Z$8</f>
        <v>44543.09644013342</v>
      </c>
      <c r="V1039" s="9">
        <f>N1039+$Z$7</f>
        <v>-371.99999999999949</v>
      </c>
      <c r="W1039" s="9">
        <f>O1039+$Z$7</f>
        <v>-371.99999999999949</v>
      </c>
    </row>
    <row r="1040" spans="1:23" x14ac:dyDescent="0.25">
      <c r="A1040" t="s">
        <v>37</v>
      </c>
      <c r="B1040" t="s">
        <v>1050</v>
      </c>
      <c r="C1040" t="s">
        <v>47</v>
      </c>
      <c r="D1040" s="6">
        <v>287620.05999999732</v>
      </c>
      <c r="E1040" s="7">
        <f>D1040+$Y$10</f>
        <v>281365.05999999732</v>
      </c>
      <c r="F1040" s="8">
        <v>105</v>
      </c>
      <c r="G1040" s="8">
        <v>0</v>
      </c>
      <c r="H1040" s="8">
        <v>52.500000000000007</v>
      </c>
      <c r="I1040" s="8">
        <v>52.500000000000007</v>
      </c>
      <c r="J1040" s="8">
        <v>-6687.4997944189954</v>
      </c>
      <c r="K1040" s="8">
        <v>44116.743749265683</v>
      </c>
      <c r="L1040" s="8">
        <v>-6582.4997944189954</v>
      </c>
      <c r="M1040" s="8">
        <v>44116.743749265683</v>
      </c>
      <c r="N1040" s="8">
        <v>-359.99999999999949</v>
      </c>
      <c r="O1040" s="8">
        <v>-359.99999999999949</v>
      </c>
      <c r="P1040" s="8">
        <f>D1040-F1040/2</f>
        <v>287567.55999999732</v>
      </c>
      <c r="Q1040" s="8">
        <f>D1040+F1040/2</f>
        <v>287672.55999999732</v>
      </c>
      <c r="R1040" s="9">
        <f>J1040*$AB$7+K1040*$AC$7</f>
        <v>2631.0249074648837</v>
      </c>
      <c r="S1040" s="9">
        <f>K1040*$AB$7-J1040*$AC$7+$Z$8</f>
        <v>44543.09644013342</v>
      </c>
      <c r="T1040" s="9">
        <f>L1040*$AB$7+M1040*$AC$7</f>
        <v>2733.7304055419336</v>
      </c>
      <c r="U1040" s="9">
        <f>M1040*$AB$7-L1040*$AC$7+$Z$8</f>
        <v>44521.265712597553</v>
      </c>
      <c r="V1040" s="9">
        <f>N1040+$Z$7</f>
        <v>-371.99999999999949</v>
      </c>
      <c r="W1040" s="9">
        <f>O1040+$Z$7</f>
        <v>-371.99999999999949</v>
      </c>
    </row>
    <row r="1041" spans="1:23" x14ac:dyDescent="0.25">
      <c r="A1041" t="s">
        <v>37</v>
      </c>
      <c r="B1041" t="s">
        <v>1051</v>
      </c>
      <c r="C1041" t="s">
        <v>60</v>
      </c>
      <c r="D1041" s="6">
        <v>287795.05999999732</v>
      </c>
      <c r="E1041" s="7">
        <f>D1041+$Y$10</f>
        <v>281540.05999999732</v>
      </c>
      <c r="F1041" s="8">
        <v>210</v>
      </c>
      <c r="G1041" s="8">
        <v>0</v>
      </c>
      <c r="H1041" s="8">
        <v>105</v>
      </c>
      <c r="I1041" s="8">
        <v>105</v>
      </c>
      <c r="J1041" s="8">
        <v>-6564.9997944189954</v>
      </c>
      <c r="K1041" s="8">
        <v>44116.743749265683</v>
      </c>
      <c r="L1041" s="8">
        <v>-6354.9997944189954</v>
      </c>
      <c r="M1041" s="8">
        <v>44116.743749265683</v>
      </c>
      <c r="N1041" s="8">
        <v>-359.99999999999949</v>
      </c>
      <c r="O1041" s="8">
        <v>-359.99999999999949</v>
      </c>
      <c r="P1041" s="8">
        <f>D1041-F1041/2</f>
        <v>287690.05999999732</v>
      </c>
      <c r="Q1041" s="8">
        <f>D1041+F1041/2</f>
        <v>287900.05999999732</v>
      </c>
      <c r="R1041" s="9">
        <f>J1041*$AB$7+K1041*$AC$7</f>
        <v>2750.8479885547749</v>
      </c>
      <c r="S1041" s="9">
        <f>K1041*$AB$7-J1041*$AC$7+$Z$8</f>
        <v>44517.627258008244</v>
      </c>
      <c r="T1041" s="9">
        <f>L1041*$AB$7+M1041*$AC$7</f>
        <v>2956.2589847088748</v>
      </c>
      <c r="U1041" s="9">
        <f>M1041*$AB$7-L1041*$AC$7+$Z$8</f>
        <v>44473.965802936509</v>
      </c>
      <c r="V1041" s="9">
        <f>N1041+$Z$7</f>
        <v>-371.99999999999949</v>
      </c>
      <c r="W1041" s="9">
        <f>O1041+$Z$7</f>
        <v>-371.99999999999949</v>
      </c>
    </row>
    <row r="1042" spans="1:23" x14ac:dyDescent="0.25">
      <c r="A1042" t="s">
        <v>24</v>
      </c>
      <c r="B1042" t="s">
        <v>66</v>
      </c>
      <c r="C1042" t="s">
        <v>67</v>
      </c>
      <c r="D1042" s="6">
        <v>288000.05999999732</v>
      </c>
      <c r="E1042" s="7">
        <f>D1042+$Y$10</f>
        <v>281745.05999999732</v>
      </c>
      <c r="F1042" s="8">
        <v>0</v>
      </c>
      <c r="G1042" s="8">
        <v>0</v>
      </c>
      <c r="H1042" s="8">
        <v>0</v>
      </c>
      <c r="I1042" s="8">
        <v>0</v>
      </c>
      <c r="J1042" s="8">
        <v>-6255</v>
      </c>
      <c r="K1042" s="8">
        <v>44116.743804350866</v>
      </c>
      <c r="L1042" s="8">
        <v>-6255</v>
      </c>
      <c r="M1042" s="8">
        <v>44116.743804350866</v>
      </c>
      <c r="N1042" s="8">
        <v>-360</v>
      </c>
      <c r="O1042" s="8">
        <v>-360</v>
      </c>
      <c r="P1042" s="8">
        <f>D1042-F1042/2</f>
        <v>288000.05999999732</v>
      </c>
      <c r="Q1042" s="8">
        <f>D1042+F1042/2</f>
        <v>288000.05999999732</v>
      </c>
      <c r="R1042" s="9">
        <f>J1042*$AB$7+K1042*$AC$7</f>
        <v>3054.0735551465423</v>
      </c>
      <c r="S1042" s="9">
        <f>K1042*$AB$7-J1042*$AC$7+$Z$8</f>
        <v>44453.174730478873</v>
      </c>
      <c r="T1042" s="9">
        <f>L1042*$AB$7+M1042*$AC$7</f>
        <v>3054.0735551465423</v>
      </c>
      <c r="U1042" s="9">
        <f>M1042*$AB$7-L1042*$AC$7+$Z$8</f>
        <v>44453.174730478873</v>
      </c>
      <c r="V1042" s="9">
        <f>N1042+$Z$7</f>
        <v>-372</v>
      </c>
      <c r="W1042" s="9">
        <f>O1042+$Z$7</f>
        <v>-372</v>
      </c>
    </row>
  </sheetData>
  <autoFilter ref="A1:W1042"/>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52"/>
  <sheetViews>
    <sheetView workbookViewId="0"/>
  </sheetViews>
  <sheetFormatPr defaultColWidth="11.42578125" defaultRowHeight="15" x14ac:dyDescent="0.25"/>
  <cols>
    <col min="1" max="1" width="8" customWidth="1"/>
    <col min="2" max="2" width="25" customWidth="1"/>
    <col min="24" max="24" width="6" customWidth="1"/>
  </cols>
  <sheetData>
    <row r="1" spans="1:29" x14ac:dyDescent="0.25">
      <c r="A1" s="1" t="s">
        <v>0</v>
      </c>
      <c r="B1" s="1" t="s">
        <v>1</v>
      </c>
      <c r="C1" s="1" t="s">
        <v>2</v>
      </c>
      <c r="D1" s="2" t="s">
        <v>3</v>
      </c>
      <c r="E1" s="3" t="s">
        <v>4</v>
      </c>
      <c r="F1" s="4" t="s">
        <v>5</v>
      </c>
      <c r="G1" s="4" t="s">
        <v>6</v>
      </c>
      <c r="H1" s="4" t="s">
        <v>7</v>
      </c>
      <c r="I1" s="4" t="s">
        <v>8</v>
      </c>
      <c r="J1" s="4" t="s">
        <v>9</v>
      </c>
      <c r="K1" s="4" t="s">
        <v>10</v>
      </c>
      <c r="L1" s="4" t="s">
        <v>11</v>
      </c>
      <c r="M1" s="4" t="s">
        <v>12</v>
      </c>
      <c r="N1" s="4" t="s">
        <v>13</v>
      </c>
      <c r="O1" s="4" t="s">
        <v>14</v>
      </c>
      <c r="P1" s="4" t="s">
        <v>15</v>
      </c>
      <c r="Q1" s="4" t="s">
        <v>16</v>
      </c>
      <c r="R1" s="5" t="s">
        <v>17</v>
      </c>
      <c r="S1" s="5" t="s">
        <v>18</v>
      </c>
      <c r="T1" s="5" t="s">
        <v>19</v>
      </c>
      <c r="U1" s="5" t="s">
        <v>20</v>
      </c>
      <c r="V1" s="5" t="s">
        <v>21</v>
      </c>
      <c r="W1" s="5" t="s">
        <v>22</v>
      </c>
      <c r="X1" t="s">
        <v>23</v>
      </c>
    </row>
    <row r="2" spans="1:29" x14ac:dyDescent="0.25">
      <c r="A2" t="s">
        <v>24</v>
      </c>
      <c r="B2" t="s">
        <v>25</v>
      </c>
      <c r="C2" t="s">
        <v>26</v>
      </c>
      <c r="D2" s="6">
        <v>0</v>
      </c>
      <c r="E2" s="7">
        <f>D2+$Y$10</f>
        <v>-6255</v>
      </c>
      <c r="F2" s="8">
        <v>0</v>
      </c>
      <c r="G2" s="8">
        <v>0</v>
      </c>
      <c r="H2" s="8">
        <v>0</v>
      </c>
      <c r="I2" s="8">
        <v>0</v>
      </c>
      <c r="J2" s="8">
        <v>-6255</v>
      </c>
      <c r="K2" s="8">
        <v>44116.743834067347</v>
      </c>
      <c r="L2" s="8">
        <v>-6255</v>
      </c>
      <c r="M2" s="8">
        <v>44116.743834067347</v>
      </c>
      <c r="N2" s="8">
        <v>0</v>
      </c>
      <c r="O2" s="8">
        <v>0</v>
      </c>
      <c r="P2" s="8">
        <f>D2-F2/2</f>
        <v>0</v>
      </c>
      <c r="Q2" s="8">
        <f>D2+F2/2</f>
        <v>0</v>
      </c>
      <c r="R2" s="9">
        <f>J2*$AB$7+K2*$AC$7</f>
        <v>3054.0735613249471</v>
      </c>
      <c r="S2" s="9">
        <f>K2*$AB$7-J2*$AC$7+$Z$8</f>
        <v>44453.174759545975</v>
      </c>
      <c r="T2" s="9">
        <f>L2*$AB$7+M2*$AC$7</f>
        <v>3054.0735613249471</v>
      </c>
      <c r="U2" s="9">
        <f>M2*$AB$7-L2*$AC$7+$Z$8</f>
        <v>44453.174759545975</v>
      </c>
      <c r="V2" s="9">
        <f>N2+$Z$7</f>
        <v>-12</v>
      </c>
      <c r="W2" s="9">
        <f>O2+$Z$7</f>
        <v>-12</v>
      </c>
    </row>
    <row r="3" spans="1:29" x14ac:dyDescent="0.25">
      <c r="A3" t="s">
        <v>24</v>
      </c>
      <c r="B3" t="s">
        <v>201</v>
      </c>
      <c r="C3" t="s">
        <v>27</v>
      </c>
      <c r="D3" s="6">
        <v>0</v>
      </c>
      <c r="E3" s="7">
        <f>D3+$Y$10</f>
        <v>-6255</v>
      </c>
      <c r="F3" s="8">
        <v>0</v>
      </c>
      <c r="G3" s="8">
        <v>0</v>
      </c>
      <c r="H3" s="8">
        <v>0</v>
      </c>
      <c r="I3" s="8">
        <v>0</v>
      </c>
      <c r="J3" s="8">
        <v>-6255</v>
      </c>
      <c r="K3" s="8">
        <v>44116.743834067347</v>
      </c>
      <c r="L3" s="8">
        <v>-6255</v>
      </c>
      <c r="M3" s="8">
        <v>44116.743834067347</v>
      </c>
      <c r="N3" s="8">
        <v>0</v>
      </c>
      <c r="O3" s="8">
        <v>0</v>
      </c>
      <c r="P3" s="8">
        <f>D3-F3/2</f>
        <v>0</v>
      </c>
      <c r="Q3" s="8">
        <f>D3+F3/2</f>
        <v>0</v>
      </c>
      <c r="R3" s="9">
        <f>J3*$AB$7+K3*$AC$7</f>
        <v>3054.0735613249471</v>
      </c>
      <c r="S3" s="9">
        <f>K3*$AB$7-J3*$AC$7+$Z$8</f>
        <v>44453.174759545975</v>
      </c>
      <c r="T3" s="9">
        <f>L3*$AB$7+M3*$AC$7</f>
        <v>3054.0735613249471</v>
      </c>
      <c r="U3" s="9">
        <f>M3*$AB$7-L3*$AC$7+$Z$8</f>
        <v>44453.174759545975</v>
      </c>
      <c r="V3" s="9">
        <f>N3+$Z$7</f>
        <v>-12</v>
      </c>
      <c r="W3" s="9">
        <f>O3+$Z$7</f>
        <v>-12</v>
      </c>
      <c r="Y3" s="10">
        <v>1</v>
      </c>
      <c r="Z3" s="11" t="s">
        <v>28</v>
      </c>
    </row>
    <row r="4" spans="1:29" x14ac:dyDescent="0.25">
      <c r="A4" t="s">
        <v>29</v>
      </c>
      <c r="B4" t="s">
        <v>202</v>
      </c>
      <c r="C4" t="s">
        <v>30</v>
      </c>
      <c r="D4" s="6">
        <v>700</v>
      </c>
      <c r="E4" s="7">
        <f>D4+$Y$10</f>
        <v>-5555</v>
      </c>
      <c r="F4" s="8">
        <v>850</v>
      </c>
      <c r="G4" s="8">
        <v>0</v>
      </c>
      <c r="H4" s="8">
        <v>425</v>
      </c>
      <c r="I4" s="8">
        <v>425</v>
      </c>
      <c r="J4" s="8">
        <v>-5980</v>
      </c>
      <c r="K4" s="8">
        <v>44116.743834067347</v>
      </c>
      <c r="L4" s="8">
        <v>-5130</v>
      </c>
      <c r="M4" s="8">
        <v>44116.743834067347</v>
      </c>
      <c r="N4" s="8">
        <v>0</v>
      </c>
      <c r="O4" s="8">
        <v>0</v>
      </c>
      <c r="P4" s="8">
        <f>D4-F4/2</f>
        <v>275</v>
      </c>
      <c r="Q4" s="8">
        <f>D4+F4/2</f>
        <v>1125</v>
      </c>
      <c r="R4" s="9">
        <f>J4*$AB$7+K4*$AC$7</f>
        <v>3323.0641515267444</v>
      </c>
      <c r="S4" s="9">
        <f>K4*$AB$7-J4*$AC$7+$Z$8</f>
        <v>44395.999044571094</v>
      </c>
      <c r="T4" s="9">
        <f>L4*$AB$7+M4*$AC$7</f>
        <v>4154.4896121504789</v>
      </c>
      <c r="U4" s="9">
        <f>M4*$AB$7-L4*$AC$7+$Z$8</f>
        <v>44219.274107375997</v>
      </c>
      <c r="V4" s="9">
        <f>N4+$Z$7</f>
        <v>-12</v>
      </c>
      <c r="W4" s="9">
        <f>O4+$Z$7</f>
        <v>-12</v>
      </c>
      <c r="Y4" s="12">
        <v>0</v>
      </c>
      <c r="Z4" s="12" t="s">
        <v>31</v>
      </c>
      <c r="AA4" s="12"/>
      <c r="AB4" s="12"/>
      <c r="AC4" s="12"/>
    </row>
    <row r="5" spans="1:29" x14ac:dyDescent="0.25">
      <c r="A5" t="s">
        <v>29</v>
      </c>
      <c r="B5" t="s">
        <v>203</v>
      </c>
      <c r="C5" t="s">
        <v>30</v>
      </c>
      <c r="D5" s="6">
        <v>1770</v>
      </c>
      <c r="E5" s="7">
        <f>D5+$Y$10</f>
        <v>-4485</v>
      </c>
      <c r="F5" s="8">
        <v>850</v>
      </c>
      <c r="G5" s="8">
        <v>0</v>
      </c>
      <c r="H5" s="8">
        <v>425</v>
      </c>
      <c r="I5" s="8">
        <v>425</v>
      </c>
      <c r="J5" s="8">
        <v>-4910</v>
      </c>
      <c r="K5" s="8">
        <v>44116.743834067347</v>
      </c>
      <c r="L5" s="8">
        <v>-4060</v>
      </c>
      <c r="M5" s="8">
        <v>44116.743834067347</v>
      </c>
      <c r="N5" s="8">
        <v>0</v>
      </c>
      <c r="O5" s="8">
        <v>0</v>
      </c>
      <c r="P5" s="8">
        <f>D5-F5/2</f>
        <v>1345</v>
      </c>
      <c r="Q5" s="8">
        <f>D5+F5/2</f>
        <v>2195</v>
      </c>
      <c r="R5" s="9">
        <f>J5*$AB$7+K5*$AC$7</f>
        <v>4369.6820843119158</v>
      </c>
      <c r="S5" s="9">
        <f>K5*$AB$7-J5*$AC$7+$Z$8</f>
        <v>44173.533535396091</v>
      </c>
      <c r="T5" s="9">
        <f>L5*$AB$7+M5*$AC$7</f>
        <v>5201.1075449356504</v>
      </c>
      <c r="U5" s="9">
        <f>M5*$AB$7-L5*$AC$7+$Z$8</f>
        <v>43996.808598200994</v>
      </c>
      <c r="V5" s="9">
        <f>N5+$Z$7</f>
        <v>-12</v>
      </c>
      <c r="W5" s="9">
        <f>O5+$Z$7</f>
        <v>-12</v>
      </c>
      <c r="Y5" s="12">
        <v>1</v>
      </c>
      <c r="Z5" s="12" t="s">
        <v>32</v>
      </c>
      <c r="AA5" s="12"/>
      <c r="AB5" s="12"/>
      <c r="AC5" s="12"/>
    </row>
    <row r="6" spans="1:29" x14ac:dyDescent="0.25">
      <c r="A6" t="s">
        <v>24</v>
      </c>
      <c r="B6" t="s">
        <v>204</v>
      </c>
      <c r="C6" t="s">
        <v>33</v>
      </c>
      <c r="D6" s="6">
        <v>6255</v>
      </c>
      <c r="E6" s="7">
        <f>D6+$Y$10</f>
        <v>0</v>
      </c>
      <c r="F6" s="8">
        <v>0</v>
      </c>
      <c r="G6" s="8">
        <v>0</v>
      </c>
      <c r="H6" s="8">
        <v>0</v>
      </c>
      <c r="I6" s="8">
        <v>0</v>
      </c>
      <c r="J6" s="8">
        <v>0</v>
      </c>
      <c r="K6" s="8">
        <v>44116.743834067347</v>
      </c>
      <c r="L6" s="8">
        <v>0</v>
      </c>
      <c r="M6" s="8">
        <v>44116.743834067347</v>
      </c>
      <c r="N6" s="8">
        <v>0</v>
      </c>
      <c r="O6" s="8">
        <v>0</v>
      </c>
      <c r="P6" s="8">
        <f>D6-F6/2</f>
        <v>6255</v>
      </c>
      <c r="Q6" s="8">
        <f>D6+F6/2</f>
        <v>6255</v>
      </c>
      <c r="R6" s="9">
        <f>J6*$AB$7+K6*$AC$7</f>
        <v>9172.386803914902</v>
      </c>
      <c r="S6" s="9">
        <f>K6*$AB$7-J6*$AC$7+$Z$8</f>
        <v>43152.687133480889</v>
      </c>
      <c r="T6" s="9">
        <f>L6*$AB$7+M6*$AC$7</f>
        <v>9172.386803914902</v>
      </c>
      <c r="U6" s="9">
        <f>M6*$AB$7-L6*$AC$7+$Z$8</f>
        <v>43152.687133480889</v>
      </c>
      <c r="V6" s="9">
        <f>N6+$Z$7</f>
        <v>-12</v>
      </c>
      <c r="W6" s="9">
        <f>O6+$Z$7</f>
        <v>-12</v>
      </c>
      <c r="Y6" s="12">
        <v>2</v>
      </c>
      <c r="Z6" s="12" t="s">
        <v>34</v>
      </c>
      <c r="AA6" s="12"/>
      <c r="AB6" s="12"/>
      <c r="AC6" s="12"/>
    </row>
    <row r="7" spans="1:29" x14ac:dyDescent="0.25">
      <c r="A7" t="s">
        <v>37</v>
      </c>
      <c r="B7" t="s">
        <v>205</v>
      </c>
      <c r="C7" t="s">
        <v>38</v>
      </c>
      <c r="D7" s="6">
        <v>6989.9999999999991</v>
      </c>
      <c r="E7" s="7">
        <f>D7+$Y$10</f>
        <v>734.99999999999909</v>
      </c>
      <c r="F7" s="8">
        <v>340</v>
      </c>
      <c r="G7" s="8">
        <v>0</v>
      </c>
      <c r="H7" s="8">
        <v>170</v>
      </c>
      <c r="I7" s="8">
        <v>170</v>
      </c>
      <c r="J7" s="8">
        <v>565</v>
      </c>
      <c r="K7" s="8">
        <v>44116.743834067347</v>
      </c>
      <c r="L7" s="8">
        <v>905</v>
      </c>
      <c r="M7" s="8">
        <v>44116.743834067347</v>
      </c>
      <c r="N7" s="8">
        <v>0</v>
      </c>
      <c r="O7" s="8">
        <v>0</v>
      </c>
      <c r="P7" s="8">
        <f>D7-F7/2</f>
        <v>6819.9999999999991</v>
      </c>
      <c r="Q7" s="8">
        <f>D7+F7/2</f>
        <v>7159.9999999999991</v>
      </c>
      <c r="R7" s="9">
        <f>J7*$AB$7+K7*$AC$7</f>
        <v>9725.0401983295014</v>
      </c>
      <c r="S7" s="9">
        <f>K7*$AB$7-J7*$AC$7+$Z$8</f>
        <v>43035.217028168852</v>
      </c>
      <c r="T7" s="9">
        <f>L7*$AB$7+M7*$AC$7</f>
        <v>10057.610382578996</v>
      </c>
      <c r="U7" s="9">
        <f>M7*$AB$7-L7*$AC$7+$Z$8</f>
        <v>42964.527053290818</v>
      </c>
      <c r="V7" s="9">
        <f>N7+$Z$7</f>
        <v>-12</v>
      </c>
      <c r="W7" s="9">
        <f>O7+$Z$7</f>
        <v>-12</v>
      </c>
      <c r="Y7" s="12" t="s">
        <v>35</v>
      </c>
      <c r="Z7" s="12">
        <f>IF(Y3=1,-12,0)</f>
        <v>-12</v>
      </c>
      <c r="AA7" s="12" t="s">
        <v>36</v>
      </c>
      <c r="AB7" s="12">
        <f>COS(RADIANS(Z7))</f>
        <v>0.97814760073380569</v>
      </c>
      <c r="AC7" s="12">
        <f>-SIN(RADIANS(Z7))</f>
        <v>0.20791169081775934</v>
      </c>
    </row>
    <row r="8" spans="1:29" x14ac:dyDescent="0.25">
      <c r="A8" t="s">
        <v>37</v>
      </c>
      <c r="B8" t="s">
        <v>1647</v>
      </c>
      <c r="C8" t="s">
        <v>1648</v>
      </c>
      <c r="D8" s="6">
        <v>7204.9999999999991</v>
      </c>
      <c r="E8" s="7">
        <f>D8+$Y$10</f>
        <v>949.99999999999909</v>
      </c>
      <c r="F8" s="8">
        <v>0</v>
      </c>
      <c r="G8" s="8">
        <v>0</v>
      </c>
      <c r="H8" s="8">
        <v>0</v>
      </c>
      <c r="I8" s="8">
        <v>0</v>
      </c>
      <c r="J8" s="8">
        <v>950</v>
      </c>
      <c r="K8" s="8">
        <v>44116.743834067347</v>
      </c>
      <c r="L8" s="8">
        <v>950</v>
      </c>
      <c r="M8" s="8">
        <v>44116.743834067347</v>
      </c>
      <c r="N8" s="8">
        <v>0</v>
      </c>
      <c r="O8" s="8">
        <v>0</v>
      </c>
      <c r="P8" s="8">
        <f>D8-F8/2</f>
        <v>7204.9999999999991</v>
      </c>
      <c r="Q8" s="8">
        <f>D8+F8/2</f>
        <v>7204.9999999999991</v>
      </c>
      <c r="R8" s="9">
        <f>J8*$AB$7+K8*$AC$7</f>
        <v>10101.627024612017</v>
      </c>
      <c r="S8" s="9">
        <f>K8*$AB$7-J8*$AC$7+$Z$8</f>
        <v>42955.171027204015</v>
      </c>
      <c r="T8" s="9">
        <f>L8*$AB$7+M8*$AC$7</f>
        <v>10101.627024612017</v>
      </c>
      <c r="U8" s="9">
        <f>M8*$AB$7-L8*$AC$7+$Z$8</f>
        <v>42955.171027204015</v>
      </c>
      <c r="V8" s="9">
        <f>N8+$Z$7</f>
        <v>-12</v>
      </c>
      <c r="W8" s="9">
        <f>O8+$Z$7</f>
        <v>-12</v>
      </c>
      <c r="Y8" s="12" t="s">
        <v>39</v>
      </c>
      <c r="Z8" s="12">
        <f>IF(Y3=2,-K2,0)</f>
        <v>0</v>
      </c>
      <c r="AA8" s="12" t="s">
        <v>40</v>
      </c>
      <c r="AB8" s="12"/>
      <c r="AC8" s="12"/>
    </row>
    <row r="9" spans="1:29" x14ac:dyDescent="0.25">
      <c r="A9" t="s">
        <v>41</v>
      </c>
      <c r="B9" t="s">
        <v>1149</v>
      </c>
      <c r="C9" t="s">
        <v>1150</v>
      </c>
      <c r="D9" s="6">
        <v>7264.9999999999991</v>
      </c>
      <c r="E9" s="7">
        <f>D9+$Y$10</f>
        <v>1009.9999999999991</v>
      </c>
      <c r="F9" s="8">
        <v>40</v>
      </c>
      <c r="G9" s="8">
        <v>0</v>
      </c>
      <c r="H9" s="8">
        <v>20</v>
      </c>
      <c r="I9" s="8">
        <v>20</v>
      </c>
      <c r="J9" s="8">
        <v>990</v>
      </c>
      <c r="K9" s="8">
        <v>44116.743834067347</v>
      </c>
      <c r="L9" s="8">
        <v>1030</v>
      </c>
      <c r="M9" s="8">
        <v>44116.743834067347</v>
      </c>
      <c r="N9" s="8">
        <v>0</v>
      </c>
      <c r="O9" s="8">
        <v>0</v>
      </c>
      <c r="P9" s="8">
        <f>D9-F9/2</f>
        <v>7244.9999999999991</v>
      </c>
      <c r="Q9" s="8">
        <f>D9+F9/2</f>
        <v>7284.9999999999991</v>
      </c>
      <c r="R9" s="9">
        <f>J9*$AB$7+K9*$AC$7</f>
        <v>10140.75292864137</v>
      </c>
      <c r="S9" s="9">
        <f>K9*$AB$7-J9*$AC$7+$Z$8</f>
        <v>42946.854559571308</v>
      </c>
      <c r="T9" s="9">
        <f>L9*$AB$7+M9*$AC$7</f>
        <v>10179.878832670722</v>
      </c>
      <c r="U9" s="9">
        <f>M9*$AB$7-L9*$AC$7+$Z$8</f>
        <v>42938.538091938601</v>
      </c>
      <c r="V9" s="9">
        <f>N9+$Z$7</f>
        <v>-12</v>
      </c>
      <c r="W9" s="9">
        <f>O9+$Z$7</f>
        <v>-12</v>
      </c>
    </row>
    <row r="10" spans="1:29" x14ac:dyDescent="0.25">
      <c r="A10" t="s">
        <v>37</v>
      </c>
      <c r="B10" t="s">
        <v>1649</v>
      </c>
      <c r="C10" t="s">
        <v>1650</v>
      </c>
      <c r="D10" s="6">
        <v>7324.9999999999991</v>
      </c>
      <c r="E10" s="7">
        <f>D10+$Y$10</f>
        <v>1069.9999999999991</v>
      </c>
      <c r="F10" s="8">
        <v>0</v>
      </c>
      <c r="G10" s="8">
        <v>0</v>
      </c>
      <c r="H10" s="8">
        <v>0</v>
      </c>
      <c r="I10" s="8">
        <v>0</v>
      </c>
      <c r="J10" s="8">
        <v>1070</v>
      </c>
      <c r="K10" s="8">
        <v>44116.743834067347</v>
      </c>
      <c r="L10" s="8">
        <v>1070</v>
      </c>
      <c r="M10" s="8">
        <v>44116.743834067347</v>
      </c>
      <c r="N10" s="8">
        <v>0</v>
      </c>
      <c r="O10" s="8">
        <v>0</v>
      </c>
      <c r="P10" s="8">
        <f>D10-F10/2</f>
        <v>7324.9999999999991</v>
      </c>
      <c r="Q10" s="8">
        <f>D10+F10/2</f>
        <v>7324.9999999999991</v>
      </c>
      <c r="R10" s="9">
        <f>J10*$AB$7+K10*$AC$7</f>
        <v>10219.004736700073</v>
      </c>
      <c r="S10" s="9">
        <f>K10*$AB$7-J10*$AC$7+$Z$8</f>
        <v>42930.221624305887</v>
      </c>
      <c r="T10" s="9">
        <f>L10*$AB$7+M10*$AC$7</f>
        <v>10219.004736700073</v>
      </c>
      <c r="U10" s="9">
        <f>M10*$AB$7-L10*$AC$7+$Z$8</f>
        <v>42930.221624305887</v>
      </c>
      <c r="V10" s="9">
        <f>N10+$Z$7</f>
        <v>-12</v>
      </c>
      <c r="W10" s="9">
        <f>O10+$Z$7</f>
        <v>-12</v>
      </c>
      <c r="Y10" s="13">
        <v>-6255</v>
      </c>
      <c r="Z10" s="13" t="s">
        <v>42</v>
      </c>
    </row>
    <row r="11" spans="1:29" x14ac:dyDescent="0.25">
      <c r="A11" t="s">
        <v>37</v>
      </c>
      <c r="B11" t="s">
        <v>206</v>
      </c>
      <c r="C11" t="s">
        <v>38</v>
      </c>
      <c r="D11" s="6">
        <v>7925</v>
      </c>
      <c r="E11" s="7">
        <f>D11+$Y$10</f>
        <v>1670</v>
      </c>
      <c r="F11" s="8">
        <v>340</v>
      </c>
      <c r="G11" s="8">
        <v>0</v>
      </c>
      <c r="H11" s="8">
        <v>170</v>
      </c>
      <c r="I11" s="8">
        <v>170</v>
      </c>
      <c r="J11" s="8">
        <v>1500</v>
      </c>
      <c r="K11" s="8">
        <v>44116.743834067347</v>
      </c>
      <c r="L11" s="8">
        <v>1840</v>
      </c>
      <c r="M11" s="8">
        <v>44116.743834067347</v>
      </c>
      <c r="N11" s="8">
        <v>0</v>
      </c>
      <c r="O11" s="8">
        <v>0</v>
      </c>
      <c r="P11" s="8">
        <f>D11-F11/2</f>
        <v>7755</v>
      </c>
      <c r="Q11" s="8">
        <f>D11+F11/2</f>
        <v>8095</v>
      </c>
      <c r="R11" s="9">
        <f>J11*$AB$7+K11*$AC$7</f>
        <v>10639.608205015611</v>
      </c>
      <c r="S11" s="9">
        <f>K11*$AB$7-J11*$AC$7+$Z$8</f>
        <v>42840.819597254253</v>
      </c>
      <c r="T11" s="9">
        <f>L11*$AB$7+M11*$AC$7</f>
        <v>10972.178389265104</v>
      </c>
      <c r="U11" s="9">
        <f>M11*$AB$7-L11*$AC$7+$Z$8</f>
        <v>42770.129622376211</v>
      </c>
      <c r="V11" s="9">
        <f>N11+$Z$7</f>
        <v>-12</v>
      </c>
      <c r="W11" s="9">
        <f>O11+$Z$7</f>
        <v>-12</v>
      </c>
    </row>
    <row r="12" spans="1:29" x14ac:dyDescent="0.25">
      <c r="A12" t="s">
        <v>29</v>
      </c>
      <c r="B12" t="s">
        <v>207</v>
      </c>
      <c r="C12" t="s">
        <v>43</v>
      </c>
      <c r="D12" s="6">
        <v>8450.0000000000018</v>
      </c>
      <c r="E12" s="7">
        <f>D12+$Y$10</f>
        <v>2195.0000000000018</v>
      </c>
      <c r="F12" s="8">
        <v>710</v>
      </c>
      <c r="G12" s="8">
        <v>0</v>
      </c>
      <c r="H12" s="8">
        <v>355</v>
      </c>
      <c r="I12" s="8">
        <v>355</v>
      </c>
      <c r="J12" s="8">
        <v>1840</v>
      </c>
      <c r="K12" s="8">
        <v>44116.743834067347</v>
      </c>
      <c r="L12" s="8">
        <v>2550</v>
      </c>
      <c r="M12" s="8">
        <v>44116.743834067347</v>
      </c>
      <c r="N12" s="8">
        <v>0</v>
      </c>
      <c r="O12" s="8">
        <v>0</v>
      </c>
      <c r="P12" s="8">
        <f>D12-F12/2</f>
        <v>8095.0000000000018</v>
      </c>
      <c r="Q12" s="8">
        <f>D12+F12/2</f>
        <v>8805.0000000000018</v>
      </c>
      <c r="R12" s="9">
        <f>J12*$AB$7+K12*$AC$7</f>
        <v>10972.178389265104</v>
      </c>
      <c r="S12" s="9">
        <f>K12*$AB$7-J12*$AC$7+$Z$8</f>
        <v>42770.129622376211</v>
      </c>
      <c r="T12" s="9">
        <f>L12*$AB$7+M12*$AC$7</f>
        <v>11666.663185786107</v>
      </c>
      <c r="U12" s="9">
        <f>M12*$AB$7-L12*$AC$7+$Z$8</f>
        <v>42622.5123218956</v>
      </c>
      <c r="V12" s="9">
        <f>N12+$Z$7</f>
        <v>-12</v>
      </c>
      <c r="W12" s="9">
        <f>O12+$Z$7</f>
        <v>-12</v>
      </c>
    </row>
    <row r="13" spans="1:29" x14ac:dyDescent="0.25">
      <c r="A13" t="s">
        <v>37</v>
      </c>
      <c r="B13" t="s">
        <v>208</v>
      </c>
      <c r="C13" t="s">
        <v>38</v>
      </c>
      <c r="D13" s="6">
        <v>8975.0000000000018</v>
      </c>
      <c r="E13" s="7">
        <f>D13+$Y$10</f>
        <v>2720.0000000000018</v>
      </c>
      <c r="F13" s="8">
        <v>340</v>
      </c>
      <c r="G13" s="8">
        <v>0</v>
      </c>
      <c r="H13" s="8">
        <v>170</v>
      </c>
      <c r="I13" s="8">
        <v>170</v>
      </c>
      <c r="J13" s="8">
        <v>2550</v>
      </c>
      <c r="K13" s="8">
        <v>44116.743834067347</v>
      </c>
      <c r="L13" s="8">
        <v>2890</v>
      </c>
      <c r="M13" s="8">
        <v>44116.743834067347</v>
      </c>
      <c r="N13" s="8">
        <v>0</v>
      </c>
      <c r="O13" s="8">
        <v>0</v>
      </c>
      <c r="P13" s="8">
        <f>D13-F13/2</f>
        <v>8805.0000000000018</v>
      </c>
      <c r="Q13" s="8">
        <f>D13+F13/2</f>
        <v>9145.0000000000018</v>
      </c>
      <c r="R13" s="9">
        <f>J13*$AB$7+K13*$AC$7</f>
        <v>11666.663185786107</v>
      </c>
      <c r="S13" s="9">
        <f>K13*$AB$7-J13*$AC$7+$Z$8</f>
        <v>42622.5123218956</v>
      </c>
      <c r="T13" s="9">
        <f>L13*$AB$7+M13*$AC$7</f>
        <v>11999.233370035599</v>
      </c>
      <c r="U13" s="9">
        <f>M13*$AB$7-L13*$AC$7+$Z$8</f>
        <v>42551.822347017565</v>
      </c>
      <c r="V13" s="9">
        <f>N13+$Z$7</f>
        <v>-12</v>
      </c>
      <c r="W13" s="9">
        <f>O13+$Z$7</f>
        <v>-12</v>
      </c>
      <c r="Y13" t="s">
        <v>1770</v>
      </c>
    </row>
    <row r="14" spans="1:29" x14ac:dyDescent="0.25">
      <c r="A14" t="s">
        <v>37</v>
      </c>
      <c r="B14" t="s">
        <v>209</v>
      </c>
      <c r="C14" t="s">
        <v>38</v>
      </c>
      <c r="D14" s="6">
        <v>9910</v>
      </c>
      <c r="E14" s="7">
        <f>D14+$Y$10</f>
        <v>3655</v>
      </c>
      <c r="F14" s="8">
        <v>340</v>
      </c>
      <c r="G14" s="8">
        <v>0</v>
      </c>
      <c r="H14" s="8">
        <v>170</v>
      </c>
      <c r="I14" s="8">
        <v>170</v>
      </c>
      <c r="J14" s="8">
        <v>3485</v>
      </c>
      <c r="K14" s="8">
        <v>44116.743834067347</v>
      </c>
      <c r="L14" s="8">
        <v>3825</v>
      </c>
      <c r="M14" s="8">
        <v>44116.743834067347</v>
      </c>
      <c r="N14" s="8">
        <v>0</v>
      </c>
      <c r="O14" s="8">
        <v>0</v>
      </c>
      <c r="P14" s="8">
        <f>D14-F14/2</f>
        <v>9740</v>
      </c>
      <c r="Q14" s="8">
        <f>D14+F14/2</f>
        <v>10080</v>
      </c>
      <c r="R14" s="9">
        <f>J14*$AB$7+K14*$AC$7</f>
        <v>12581.231192472214</v>
      </c>
      <c r="S14" s="9">
        <f>K14*$AB$7-J14*$AC$7+$Z$8</f>
        <v>42428.114890981</v>
      </c>
      <c r="T14" s="9">
        <f>L14*$AB$7+M14*$AC$7</f>
        <v>12913.801376721709</v>
      </c>
      <c r="U14" s="9">
        <f>M14*$AB$7-L14*$AC$7+$Z$8</f>
        <v>42357.424916102958</v>
      </c>
      <c r="V14" s="9">
        <f>N14+$Z$7</f>
        <v>-12</v>
      </c>
      <c r="W14" s="9">
        <f>O14+$Z$7</f>
        <v>-12</v>
      </c>
      <c r="Y14" t="s">
        <v>1841</v>
      </c>
    </row>
    <row r="15" spans="1:29" x14ac:dyDescent="0.25">
      <c r="A15" t="s">
        <v>37</v>
      </c>
      <c r="B15" t="s">
        <v>1651</v>
      </c>
      <c r="C15" t="s">
        <v>1648</v>
      </c>
      <c r="D15" s="6">
        <v>10125</v>
      </c>
      <c r="E15" s="7">
        <f>D15+$Y$10</f>
        <v>3870</v>
      </c>
      <c r="F15" s="8">
        <v>0</v>
      </c>
      <c r="G15" s="8">
        <v>0</v>
      </c>
      <c r="H15" s="8">
        <v>0</v>
      </c>
      <c r="I15" s="8">
        <v>0</v>
      </c>
      <c r="J15" s="8">
        <v>3870</v>
      </c>
      <c r="K15" s="8">
        <v>44116.743834067347</v>
      </c>
      <c r="L15" s="8">
        <v>3870</v>
      </c>
      <c r="M15" s="8">
        <v>44116.743834067347</v>
      </c>
      <c r="N15" s="8">
        <v>0</v>
      </c>
      <c r="O15" s="8">
        <v>0</v>
      </c>
      <c r="P15" s="8">
        <f>D15-F15/2</f>
        <v>10125</v>
      </c>
      <c r="Q15" s="8">
        <f>D15+F15/2</f>
        <v>10125</v>
      </c>
      <c r="R15" s="9">
        <f>J15*$AB$7+K15*$AC$7</f>
        <v>12957.81801875473</v>
      </c>
      <c r="S15" s="9">
        <f>K15*$AB$7-J15*$AC$7+$Z$8</f>
        <v>42348.068890016162</v>
      </c>
      <c r="T15" s="9">
        <f>L15*$AB$7+M15*$AC$7</f>
        <v>12957.81801875473</v>
      </c>
      <c r="U15" s="9">
        <f>M15*$AB$7-L15*$AC$7+$Z$8</f>
        <v>42348.068890016162</v>
      </c>
      <c r="V15" s="9">
        <f>N15+$Z$7</f>
        <v>-12</v>
      </c>
      <c r="W15" s="9">
        <f>O15+$Z$7</f>
        <v>-12</v>
      </c>
      <c r="Y15" t="s">
        <v>1812</v>
      </c>
    </row>
    <row r="16" spans="1:29" x14ac:dyDescent="0.25">
      <c r="A16" t="s">
        <v>41</v>
      </c>
      <c r="B16" t="s">
        <v>1652</v>
      </c>
      <c r="C16" t="s">
        <v>1150</v>
      </c>
      <c r="D16" s="6">
        <v>10185</v>
      </c>
      <c r="E16" s="7">
        <f>D16+$Y$10</f>
        <v>3930</v>
      </c>
      <c r="F16" s="8">
        <v>40</v>
      </c>
      <c r="G16" s="8">
        <v>0</v>
      </c>
      <c r="H16" s="8">
        <v>20</v>
      </c>
      <c r="I16" s="8">
        <v>20</v>
      </c>
      <c r="J16" s="8">
        <v>3910</v>
      </c>
      <c r="K16" s="8">
        <v>44116.743834067347</v>
      </c>
      <c r="L16" s="8">
        <v>3950</v>
      </c>
      <c r="M16" s="8">
        <v>44116.743834067347</v>
      </c>
      <c r="N16" s="8">
        <v>0</v>
      </c>
      <c r="O16" s="8">
        <v>0</v>
      </c>
      <c r="P16" s="8">
        <f>D16-F16/2</f>
        <v>10165</v>
      </c>
      <c r="Q16" s="8">
        <f>D16+F16/2</f>
        <v>10205</v>
      </c>
      <c r="R16" s="9">
        <f>J16*$AB$7+K16*$AC$7</f>
        <v>12996.943922784081</v>
      </c>
      <c r="S16" s="9">
        <f>K16*$AB$7-J16*$AC$7+$Z$8</f>
        <v>42339.752422383448</v>
      </c>
      <c r="T16" s="9">
        <f>L16*$AB$7+M16*$AC$7</f>
        <v>13036.069826813435</v>
      </c>
      <c r="U16" s="9">
        <f>M16*$AB$7-L16*$AC$7+$Z$8</f>
        <v>42331.435954750741</v>
      </c>
      <c r="V16" s="9">
        <f>N16+$Z$7</f>
        <v>-12</v>
      </c>
      <c r="W16" s="9">
        <f>O16+$Z$7</f>
        <v>-12</v>
      </c>
    </row>
    <row r="17" spans="1:23" x14ac:dyDescent="0.25">
      <c r="A17" t="s">
        <v>37</v>
      </c>
      <c r="B17" t="s">
        <v>1653</v>
      </c>
      <c r="C17" t="s">
        <v>1650</v>
      </c>
      <c r="D17" s="6">
        <v>10245</v>
      </c>
      <c r="E17" s="7">
        <f>D17+$Y$10</f>
        <v>3990</v>
      </c>
      <c r="F17" s="8">
        <v>0</v>
      </c>
      <c r="G17" s="8">
        <v>0</v>
      </c>
      <c r="H17" s="8">
        <v>0</v>
      </c>
      <c r="I17" s="8">
        <v>0</v>
      </c>
      <c r="J17" s="8">
        <v>3990</v>
      </c>
      <c r="K17" s="8">
        <v>44116.743834067347</v>
      </c>
      <c r="L17" s="8">
        <v>3990</v>
      </c>
      <c r="M17" s="8">
        <v>44116.743834067347</v>
      </c>
      <c r="N17" s="8">
        <v>0</v>
      </c>
      <c r="O17" s="8">
        <v>0</v>
      </c>
      <c r="P17" s="8">
        <f>D17-F17/2</f>
        <v>10245</v>
      </c>
      <c r="Q17" s="8">
        <f>D17+F17/2</f>
        <v>10245</v>
      </c>
      <c r="R17" s="9">
        <f>J17*$AB$7+K17*$AC$7</f>
        <v>13075.195730842786</v>
      </c>
      <c r="S17" s="9">
        <f>K17*$AB$7-J17*$AC$7+$Z$8</f>
        <v>42323.119487118027</v>
      </c>
      <c r="T17" s="9">
        <f>L17*$AB$7+M17*$AC$7</f>
        <v>13075.195730842786</v>
      </c>
      <c r="U17" s="9">
        <f>M17*$AB$7-L17*$AC$7+$Z$8</f>
        <v>42323.119487118027</v>
      </c>
      <c r="V17" s="9">
        <f>N17+$Z$7</f>
        <v>-12</v>
      </c>
      <c r="W17" s="9">
        <f>O17+$Z$7</f>
        <v>-12</v>
      </c>
    </row>
    <row r="18" spans="1:23" x14ac:dyDescent="0.25">
      <c r="A18" t="s">
        <v>29</v>
      </c>
      <c r="B18" t="s">
        <v>210</v>
      </c>
      <c r="C18" t="s">
        <v>30</v>
      </c>
      <c r="D18" s="6">
        <v>10740</v>
      </c>
      <c r="E18" s="7">
        <f>D18+$Y$10</f>
        <v>4485</v>
      </c>
      <c r="F18" s="8">
        <v>850</v>
      </c>
      <c r="G18" s="8">
        <v>0</v>
      </c>
      <c r="H18" s="8">
        <v>425</v>
      </c>
      <c r="I18" s="8">
        <v>425</v>
      </c>
      <c r="J18" s="8">
        <v>4060</v>
      </c>
      <c r="K18" s="8">
        <v>44116.743834067347</v>
      </c>
      <c r="L18" s="8">
        <v>4910</v>
      </c>
      <c r="M18" s="8">
        <v>44116.743834067347</v>
      </c>
      <c r="N18" s="8">
        <v>0</v>
      </c>
      <c r="O18" s="8">
        <v>0</v>
      </c>
      <c r="P18" s="8">
        <f>D18-F18/2</f>
        <v>10315</v>
      </c>
      <c r="Q18" s="8">
        <f>D18+F18/2</f>
        <v>11165</v>
      </c>
      <c r="R18" s="9">
        <f>J18*$AB$7+K18*$AC$7</f>
        <v>13143.666062894154</v>
      </c>
      <c r="S18" s="9">
        <f>K18*$AB$7-J18*$AC$7+$Z$8</f>
        <v>42308.565668760784</v>
      </c>
      <c r="T18" s="9">
        <f>L18*$AB$7+M18*$AC$7</f>
        <v>13975.091523517887</v>
      </c>
      <c r="U18" s="9">
        <f>M18*$AB$7-L18*$AC$7+$Z$8</f>
        <v>42131.840731565688</v>
      </c>
      <c r="V18" s="9">
        <f>N18+$Z$7</f>
        <v>-12</v>
      </c>
      <c r="W18" s="9">
        <f>O18+$Z$7</f>
        <v>-12</v>
      </c>
    </row>
    <row r="19" spans="1:23" x14ac:dyDescent="0.25">
      <c r="A19" t="s">
        <v>29</v>
      </c>
      <c r="B19" t="s">
        <v>211</v>
      </c>
      <c r="C19" t="s">
        <v>30</v>
      </c>
      <c r="D19" s="6">
        <v>11810</v>
      </c>
      <c r="E19" s="7">
        <f>D19+$Y$10</f>
        <v>5555</v>
      </c>
      <c r="F19" s="8">
        <v>850</v>
      </c>
      <c r="G19" s="8">
        <v>0</v>
      </c>
      <c r="H19" s="8">
        <v>425</v>
      </c>
      <c r="I19" s="8">
        <v>425</v>
      </c>
      <c r="J19" s="8">
        <v>5130</v>
      </c>
      <c r="K19" s="8">
        <v>44116.743834067347</v>
      </c>
      <c r="L19" s="8">
        <v>5980</v>
      </c>
      <c r="M19" s="8">
        <v>44116.743834067347</v>
      </c>
      <c r="N19" s="8">
        <v>0</v>
      </c>
      <c r="O19" s="8">
        <v>0</v>
      </c>
      <c r="P19" s="8">
        <f>D19-F19/2</f>
        <v>11385</v>
      </c>
      <c r="Q19" s="8">
        <f>D19+F19/2</f>
        <v>12235</v>
      </c>
      <c r="R19" s="9">
        <f>J19*$AB$7+K19*$AC$7</f>
        <v>14190.283995679325</v>
      </c>
      <c r="S19" s="9">
        <f>K19*$AB$7-J19*$AC$7+$Z$8</f>
        <v>42086.100159585782</v>
      </c>
      <c r="T19" s="9">
        <f>L19*$AB$7+M19*$AC$7</f>
        <v>15021.709456303059</v>
      </c>
      <c r="U19" s="9">
        <f>M19*$AB$7-L19*$AC$7+$Z$8</f>
        <v>41909.375222390685</v>
      </c>
      <c r="V19" s="9">
        <f>N19+$Z$7</f>
        <v>-12</v>
      </c>
      <c r="W19" s="9">
        <f>O19+$Z$7</f>
        <v>-12</v>
      </c>
    </row>
    <row r="20" spans="1:23" x14ac:dyDescent="0.25">
      <c r="A20" t="s">
        <v>24</v>
      </c>
      <c r="B20" t="s">
        <v>212</v>
      </c>
      <c r="C20" t="s">
        <v>44</v>
      </c>
      <c r="D20" s="6">
        <v>12510</v>
      </c>
      <c r="E20" s="7">
        <f>D20+$Y$10</f>
        <v>6255</v>
      </c>
      <c r="F20" s="8">
        <v>0</v>
      </c>
      <c r="G20" s="8">
        <v>0</v>
      </c>
      <c r="H20" s="8">
        <v>0</v>
      </c>
      <c r="I20" s="8">
        <v>0</v>
      </c>
      <c r="J20" s="8">
        <v>6255</v>
      </c>
      <c r="K20" s="8">
        <v>44116.743834067347</v>
      </c>
      <c r="L20" s="8">
        <v>6255</v>
      </c>
      <c r="M20" s="8">
        <v>44116.743834067347</v>
      </c>
      <c r="N20" s="8">
        <v>0</v>
      </c>
      <c r="O20" s="8">
        <v>0</v>
      </c>
      <c r="P20" s="8">
        <f>D20-F20/2</f>
        <v>12510</v>
      </c>
      <c r="Q20" s="8">
        <f>D20+F20/2</f>
        <v>12510</v>
      </c>
      <c r="R20" s="9">
        <f>J20*$AB$7+K20*$AC$7</f>
        <v>15290.700046504857</v>
      </c>
      <c r="S20" s="9">
        <f>K20*$AB$7-J20*$AC$7+$Z$8</f>
        <v>41852.199507415804</v>
      </c>
      <c r="T20" s="9">
        <f>L20*$AB$7+M20*$AC$7</f>
        <v>15290.700046504857</v>
      </c>
      <c r="U20" s="9">
        <f>M20*$AB$7-L20*$AC$7+$Z$8</f>
        <v>41852.199507415804</v>
      </c>
      <c r="V20" s="9">
        <f>N20+$Z$7</f>
        <v>-12</v>
      </c>
      <c r="W20" s="9">
        <f>O20+$Z$7</f>
        <v>-12</v>
      </c>
    </row>
    <row r="21" spans="1:23" x14ac:dyDescent="0.25">
      <c r="A21" t="s">
        <v>37</v>
      </c>
      <c r="B21" t="s">
        <v>213</v>
      </c>
      <c r="C21" t="s">
        <v>45</v>
      </c>
      <c r="D21" s="6">
        <v>12715</v>
      </c>
      <c r="E21" s="7">
        <f>D21+$Y$10</f>
        <v>6460</v>
      </c>
      <c r="F21" s="8">
        <v>210</v>
      </c>
      <c r="G21" s="8">
        <v>0</v>
      </c>
      <c r="H21" s="8">
        <v>105</v>
      </c>
      <c r="I21" s="8">
        <v>105</v>
      </c>
      <c r="J21" s="8">
        <v>6355</v>
      </c>
      <c r="K21" s="8">
        <v>44116.743834067347</v>
      </c>
      <c r="L21" s="8">
        <v>6565</v>
      </c>
      <c r="M21" s="8">
        <v>44116.743834067347</v>
      </c>
      <c r="N21" s="8">
        <v>0</v>
      </c>
      <c r="O21" s="8">
        <v>0</v>
      </c>
      <c r="P21" s="8">
        <f>D21-F21/2</f>
        <v>12610</v>
      </c>
      <c r="Q21" s="8">
        <f>D21+F21/2</f>
        <v>12820</v>
      </c>
      <c r="R21" s="9">
        <f>J21*$AB$7+K21*$AC$7</f>
        <v>15388.514806578238</v>
      </c>
      <c r="S21" s="9">
        <f>K21*$AB$7-J21*$AC$7+$Z$8</f>
        <v>41831.408338334026</v>
      </c>
      <c r="T21" s="9">
        <f>L21*$AB$7+M21*$AC$7</f>
        <v>15593.925802732338</v>
      </c>
      <c r="U21" s="9">
        <f>M21*$AB$7-L21*$AC$7+$Z$8</f>
        <v>41787.746883262298</v>
      </c>
      <c r="V21" s="9">
        <f>N21+$Z$7</f>
        <v>-12</v>
      </c>
      <c r="W21" s="9">
        <f>O21+$Z$7</f>
        <v>-12</v>
      </c>
    </row>
    <row r="22" spans="1:23" x14ac:dyDescent="0.25">
      <c r="A22" t="s">
        <v>41</v>
      </c>
      <c r="B22" t="s">
        <v>214</v>
      </c>
      <c r="C22" t="s">
        <v>46</v>
      </c>
      <c r="D22" s="6">
        <v>12855</v>
      </c>
      <c r="E22" s="7">
        <f>D22+$Y$10</f>
        <v>6600</v>
      </c>
      <c r="F22" s="8">
        <v>25</v>
      </c>
      <c r="G22" s="8">
        <v>0</v>
      </c>
      <c r="H22" s="8">
        <v>12.5</v>
      </c>
      <c r="I22" s="8">
        <v>12.5</v>
      </c>
      <c r="J22" s="8">
        <v>6587.5</v>
      </c>
      <c r="K22" s="8">
        <v>44116.743834067347</v>
      </c>
      <c r="L22" s="8">
        <v>6612.5</v>
      </c>
      <c r="M22" s="8">
        <v>44116.743834067347</v>
      </c>
      <c r="N22" s="8">
        <v>0</v>
      </c>
      <c r="O22" s="8">
        <v>0</v>
      </c>
      <c r="P22" s="8">
        <f>D22-F22/2</f>
        <v>12842.5</v>
      </c>
      <c r="Q22" s="8">
        <f>D22+F22/2</f>
        <v>12867.5</v>
      </c>
      <c r="R22" s="9">
        <f>J22*$AB$7+K22*$AC$7</f>
        <v>15615.934123748848</v>
      </c>
      <c r="S22" s="9">
        <f>K22*$AB$7-J22*$AC$7+$Z$8</f>
        <v>41783.0688702189</v>
      </c>
      <c r="T22" s="9">
        <f>L22*$AB$7+M22*$AC$7</f>
        <v>15640.387813767193</v>
      </c>
      <c r="U22" s="9">
        <f>M22*$AB$7-L22*$AC$7+$Z$8</f>
        <v>41777.871077948454</v>
      </c>
      <c r="V22" s="9">
        <f>N22+$Z$7</f>
        <v>-12</v>
      </c>
      <c r="W22" s="9">
        <f>O22+$Z$7</f>
        <v>-12</v>
      </c>
    </row>
    <row r="23" spans="1:23" x14ac:dyDescent="0.25">
      <c r="A23" t="s">
        <v>37</v>
      </c>
      <c r="B23" t="s">
        <v>215</v>
      </c>
      <c r="C23" t="s">
        <v>47</v>
      </c>
      <c r="D23" s="6">
        <v>12920</v>
      </c>
      <c r="E23" s="7">
        <f>D23+$Y$10</f>
        <v>6665</v>
      </c>
      <c r="F23" s="8">
        <v>105</v>
      </c>
      <c r="G23" s="8">
        <v>0</v>
      </c>
      <c r="H23" s="8">
        <v>52.500000000000007</v>
      </c>
      <c r="I23" s="8">
        <v>52.500000000000007</v>
      </c>
      <c r="J23" s="8">
        <v>6612.5</v>
      </c>
      <c r="K23" s="8">
        <v>44116.743834067347</v>
      </c>
      <c r="L23" s="8">
        <v>6717.5</v>
      </c>
      <c r="M23" s="8">
        <v>44116.743834067347</v>
      </c>
      <c r="N23" s="8">
        <v>0</v>
      </c>
      <c r="O23" s="8">
        <v>0</v>
      </c>
      <c r="P23" s="8">
        <f>D23-F23/2</f>
        <v>12867.5</v>
      </c>
      <c r="Q23" s="8">
        <f>D23+F23/2</f>
        <v>12972.5</v>
      </c>
      <c r="R23" s="9">
        <f>J23*$AB$7+K23*$AC$7</f>
        <v>15640.387813767193</v>
      </c>
      <c r="S23" s="9">
        <f>K23*$AB$7-J23*$AC$7+$Z$8</f>
        <v>41777.871077948454</v>
      </c>
      <c r="T23" s="9">
        <f>L23*$AB$7+M23*$AC$7</f>
        <v>15743.093311844241</v>
      </c>
      <c r="U23" s="9">
        <f>M23*$AB$7-L23*$AC$7+$Z$8</f>
        <v>41756.040350412593</v>
      </c>
      <c r="V23" s="9">
        <f>N23+$Z$7</f>
        <v>-12</v>
      </c>
      <c r="W23" s="9">
        <f>O23+$Z$7</f>
        <v>-12</v>
      </c>
    </row>
    <row r="24" spans="1:23" x14ac:dyDescent="0.25">
      <c r="A24" t="s">
        <v>37</v>
      </c>
      <c r="B24" t="s">
        <v>216</v>
      </c>
      <c r="C24" t="s">
        <v>45</v>
      </c>
      <c r="D24" s="6">
        <v>13095</v>
      </c>
      <c r="E24" s="7">
        <f>D24+$Y$10</f>
        <v>6840</v>
      </c>
      <c r="F24" s="8">
        <v>210</v>
      </c>
      <c r="G24" s="8">
        <v>0</v>
      </c>
      <c r="H24" s="8">
        <v>105</v>
      </c>
      <c r="I24" s="8">
        <v>105</v>
      </c>
      <c r="J24" s="8">
        <v>6735</v>
      </c>
      <c r="K24" s="8">
        <v>44116.743834067347</v>
      </c>
      <c r="L24" s="8">
        <v>6945</v>
      </c>
      <c r="M24" s="8">
        <v>44116.743834067347</v>
      </c>
      <c r="N24" s="8">
        <v>0</v>
      </c>
      <c r="O24" s="8">
        <v>0</v>
      </c>
      <c r="P24" s="8">
        <f>D24-F24/2</f>
        <v>12990</v>
      </c>
      <c r="Q24" s="8">
        <f>D24+F24/2</f>
        <v>13200</v>
      </c>
      <c r="R24" s="9">
        <f>J24*$AB$7+K24*$AC$7</f>
        <v>15760.210894857082</v>
      </c>
      <c r="S24" s="9">
        <f>K24*$AB$7-J24*$AC$7+$Z$8</f>
        <v>41752.401895823277</v>
      </c>
      <c r="T24" s="9">
        <f>L24*$AB$7+M24*$AC$7</f>
        <v>15965.621891011182</v>
      </c>
      <c r="U24" s="9">
        <f>M24*$AB$7-L24*$AC$7+$Z$8</f>
        <v>41708.74044075155</v>
      </c>
      <c r="V24" s="9">
        <f>N24+$Z$7</f>
        <v>-12</v>
      </c>
      <c r="W24" s="9">
        <f>O24+$Z$7</f>
        <v>-12</v>
      </c>
    </row>
    <row r="25" spans="1:23" x14ac:dyDescent="0.25">
      <c r="A25" t="s">
        <v>37</v>
      </c>
      <c r="B25" t="s">
        <v>217</v>
      </c>
      <c r="C25" t="s">
        <v>48</v>
      </c>
      <c r="D25" s="6">
        <v>13325</v>
      </c>
      <c r="E25" s="7">
        <f>D25+$Y$10</f>
        <v>7070</v>
      </c>
      <c r="F25" s="8">
        <v>230</v>
      </c>
      <c r="G25" s="8">
        <v>0</v>
      </c>
      <c r="H25" s="8">
        <v>115</v>
      </c>
      <c r="I25" s="8">
        <v>115</v>
      </c>
      <c r="J25" s="8">
        <v>6955</v>
      </c>
      <c r="K25" s="8">
        <v>44116.743834067347</v>
      </c>
      <c r="L25" s="8">
        <v>7185</v>
      </c>
      <c r="M25" s="8">
        <v>44116.743834067347</v>
      </c>
      <c r="N25" s="8">
        <v>0</v>
      </c>
      <c r="O25" s="8">
        <v>0</v>
      </c>
      <c r="P25" s="8">
        <f>D25-F25/2</f>
        <v>13210</v>
      </c>
      <c r="Q25" s="8">
        <f>D25+F25/2</f>
        <v>13440</v>
      </c>
      <c r="R25" s="9">
        <f>J25*$AB$7+K25*$AC$7</f>
        <v>15975.40336701852</v>
      </c>
      <c r="S25" s="9">
        <f>K25*$AB$7-J25*$AC$7+$Z$8</f>
        <v>41706.661323843371</v>
      </c>
      <c r="T25" s="9">
        <f>L25*$AB$7+M25*$AC$7</f>
        <v>16200.377315187296</v>
      </c>
      <c r="U25" s="9">
        <f>M25*$AB$7-L25*$AC$7+$Z$8</f>
        <v>41658.841634955286</v>
      </c>
      <c r="V25" s="9">
        <f>N25+$Z$7</f>
        <v>-12</v>
      </c>
      <c r="W25" s="9">
        <f>O25+$Z$7</f>
        <v>-12</v>
      </c>
    </row>
    <row r="26" spans="1:23" x14ac:dyDescent="0.25">
      <c r="A26" t="s">
        <v>37</v>
      </c>
      <c r="B26" t="s">
        <v>218</v>
      </c>
      <c r="C26" t="s">
        <v>49</v>
      </c>
      <c r="D26" s="6">
        <v>13535</v>
      </c>
      <c r="E26" s="7">
        <f>D26+$Y$10</f>
        <v>7280</v>
      </c>
      <c r="F26" s="8">
        <v>170</v>
      </c>
      <c r="G26" s="8">
        <v>0</v>
      </c>
      <c r="H26" s="8">
        <v>85</v>
      </c>
      <c r="I26" s="8">
        <v>85</v>
      </c>
      <c r="J26" s="8">
        <v>7195</v>
      </c>
      <c r="K26" s="8">
        <v>44116.743834067347</v>
      </c>
      <c r="L26" s="8">
        <v>7365</v>
      </c>
      <c r="M26" s="8">
        <v>44116.743834067347</v>
      </c>
      <c r="N26" s="8">
        <v>0</v>
      </c>
      <c r="O26" s="8">
        <v>0</v>
      </c>
      <c r="P26" s="8">
        <f>D26-F26/2</f>
        <v>13450</v>
      </c>
      <c r="Q26" s="8">
        <f>D26+F26/2</f>
        <v>13620</v>
      </c>
      <c r="R26" s="9">
        <f>J26*$AB$7+K26*$AC$7</f>
        <v>16210.158791194634</v>
      </c>
      <c r="S26" s="9">
        <f>K26*$AB$7-J26*$AC$7+$Z$8</f>
        <v>41656.762518047108</v>
      </c>
      <c r="T26" s="9">
        <f>L26*$AB$7+M26*$AC$7</f>
        <v>16376.443883319382</v>
      </c>
      <c r="U26" s="9">
        <f>M26*$AB$7-L26*$AC$7+$Z$8</f>
        <v>41621.417530608094</v>
      </c>
      <c r="V26" s="9">
        <f>N26+$Z$7</f>
        <v>-12</v>
      </c>
      <c r="W26" s="9">
        <f>O26+$Z$7</f>
        <v>-12</v>
      </c>
    </row>
    <row r="27" spans="1:23" x14ac:dyDescent="0.25">
      <c r="A27" t="s">
        <v>37</v>
      </c>
      <c r="B27" t="s">
        <v>219</v>
      </c>
      <c r="C27" t="s">
        <v>48</v>
      </c>
      <c r="D27" s="6">
        <v>13745</v>
      </c>
      <c r="E27" s="7">
        <f>D27+$Y$10</f>
        <v>7490</v>
      </c>
      <c r="F27" s="8">
        <v>230</v>
      </c>
      <c r="G27" s="8">
        <v>0</v>
      </c>
      <c r="H27" s="8">
        <v>115</v>
      </c>
      <c r="I27" s="8">
        <v>115</v>
      </c>
      <c r="J27" s="8">
        <v>7375</v>
      </c>
      <c r="K27" s="8">
        <v>44116.743834067347</v>
      </c>
      <c r="L27" s="8">
        <v>7605</v>
      </c>
      <c r="M27" s="8">
        <v>44116.743834067347</v>
      </c>
      <c r="N27" s="8">
        <v>0</v>
      </c>
      <c r="O27" s="8">
        <v>0</v>
      </c>
      <c r="P27" s="8">
        <f>D27-F27/2</f>
        <v>13630</v>
      </c>
      <c r="Q27" s="8">
        <f>D27+F27/2</f>
        <v>13860</v>
      </c>
      <c r="R27" s="9">
        <f>J27*$AB$7+K27*$AC$7</f>
        <v>16386.22535932672</v>
      </c>
      <c r="S27" s="9">
        <f>K27*$AB$7-J27*$AC$7+$Z$8</f>
        <v>41619.338413699916</v>
      </c>
      <c r="T27" s="9">
        <f>L27*$AB$7+M27*$AC$7</f>
        <v>16611.199307495495</v>
      </c>
      <c r="U27" s="9">
        <f>M27*$AB$7-L27*$AC$7+$Z$8</f>
        <v>41571.518724811831</v>
      </c>
      <c r="V27" s="9">
        <f>N27+$Z$7</f>
        <v>-12</v>
      </c>
      <c r="W27" s="9">
        <f>O27+$Z$7</f>
        <v>-12</v>
      </c>
    </row>
    <row r="28" spans="1:23" x14ac:dyDescent="0.25">
      <c r="A28" t="s">
        <v>37</v>
      </c>
      <c r="B28" t="s">
        <v>220</v>
      </c>
      <c r="C28" t="s">
        <v>49</v>
      </c>
      <c r="D28" s="6">
        <v>13955</v>
      </c>
      <c r="E28" s="7">
        <f>D28+$Y$10</f>
        <v>7700</v>
      </c>
      <c r="F28" s="8">
        <v>170</v>
      </c>
      <c r="G28" s="8">
        <v>0</v>
      </c>
      <c r="H28" s="8">
        <v>85</v>
      </c>
      <c r="I28" s="8">
        <v>85</v>
      </c>
      <c r="J28" s="8">
        <v>7615</v>
      </c>
      <c r="K28" s="8">
        <v>44116.743834067347</v>
      </c>
      <c r="L28" s="8">
        <v>7785</v>
      </c>
      <c r="M28" s="8">
        <v>44116.743834067347</v>
      </c>
      <c r="N28" s="8">
        <v>0</v>
      </c>
      <c r="O28" s="8">
        <v>0</v>
      </c>
      <c r="P28" s="8">
        <f>D28-F28/2</f>
        <v>13870</v>
      </c>
      <c r="Q28" s="8">
        <f>D28+F28/2</f>
        <v>14040</v>
      </c>
      <c r="R28" s="9">
        <f>J28*$AB$7+K28*$AC$7</f>
        <v>16620.980783502833</v>
      </c>
      <c r="S28" s="9">
        <f>K28*$AB$7-J28*$AC$7+$Z$8</f>
        <v>41569.439607903652</v>
      </c>
      <c r="T28" s="9">
        <f>L28*$AB$7+M28*$AC$7</f>
        <v>16787.265875627578</v>
      </c>
      <c r="U28" s="9">
        <f>M28*$AB$7-L28*$AC$7+$Z$8</f>
        <v>41534.094620464632</v>
      </c>
      <c r="V28" s="9">
        <f>N28+$Z$7</f>
        <v>-12</v>
      </c>
      <c r="W28" s="9">
        <f>O28+$Z$7</f>
        <v>-12</v>
      </c>
    </row>
    <row r="29" spans="1:23" x14ac:dyDescent="0.25">
      <c r="A29" t="s">
        <v>37</v>
      </c>
      <c r="B29" t="s">
        <v>221</v>
      </c>
      <c r="C29" t="s">
        <v>48</v>
      </c>
      <c r="D29" s="6">
        <v>14165</v>
      </c>
      <c r="E29" s="7">
        <f>D29+$Y$10</f>
        <v>7910</v>
      </c>
      <c r="F29" s="8">
        <v>230</v>
      </c>
      <c r="G29" s="8">
        <v>0</v>
      </c>
      <c r="H29" s="8">
        <v>115</v>
      </c>
      <c r="I29" s="8">
        <v>115</v>
      </c>
      <c r="J29" s="8">
        <v>7795</v>
      </c>
      <c r="K29" s="8">
        <v>44116.743834067347</v>
      </c>
      <c r="L29" s="8">
        <v>8025</v>
      </c>
      <c r="M29" s="8">
        <v>44116.743834067347</v>
      </c>
      <c r="N29" s="8">
        <v>0</v>
      </c>
      <c r="O29" s="8">
        <v>0</v>
      </c>
      <c r="P29" s="8">
        <f>D29-F29/2</f>
        <v>14050</v>
      </c>
      <c r="Q29" s="8">
        <f>D29+F29/2</f>
        <v>14280</v>
      </c>
      <c r="R29" s="9">
        <f>J29*$AB$7+K29*$AC$7</f>
        <v>16797.047351634916</v>
      </c>
      <c r="S29" s="9">
        <f>K29*$AB$7-J29*$AC$7+$Z$8</f>
        <v>41532.015503556453</v>
      </c>
      <c r="T29" s="9">
        <f>L29*$AB$7+M29*$AC$7</f>
        <v>17022.021299803691</v>
      </c>
      <c r="U29" s="9">
        <f>M29*$AB$7-L29*$AC$7+$Z$8</f>
        <v>41484.195814668368</v>
      </c>
      <c r="V29" s="9">
        <f>N29+$Z$7</f>
        <v>-12</v>
      </c>
      <c r="W29" s="9">
        <f>O29+$Z$7</f>
        <v>-12</v>
      </c>
    </row>
    <row r="30" spans="1:23" x14ac:dyDescent="0.25">
      <c r="A30" t="s">
        <v>41</v>
      </c>
      <c r="B30" t="s">
        <v>222</v>
      </c>
      <c r="C30" t="s">
        <v>46</v>
      </c>
      <c r="D30" s="6">
        <v>14315</v>
      </c>
      <c r="E30" s="7">
        <f>D30+$Y$10</f>
        <v>8060</v>
      </c>
      <c r="F30" s="8">
        <v>25</v>
      </c>
      <c r="G30" s="8">
        <v>0</v>
      </c>
      <c r="H30" s="8">
        <v>12.5</v>
      </c>
      <c r="I30" s="8">
        <v>12.5</v>
      </c>
      <c r="J30" s="8">
        <v>8047.5</v>
      </c>
      <c r="K30" s="8">
        <v>44116.743834067347</v>
      </c>
      <c r="L30" s="8">
        <v>8072.5</v>
      </c>
      <c r="M30" s="8">
        <v>44116.743834067347</v>
      </c>
      <c r="N30" s="8">
        <v>0</v>
      </c>
      <c r="O30" s="8">
        <v>0</v>
      </c>
      <c r="P30" s="8">
        <f>D30-F30/2</f>
        <v>14302.5</v>
      </c>
      <c r="Q30" s="8">
        <f>D30+F30/2</f>
        <v>14327.5</v>
      </c>
      <c r="R30" s="9">
        <f>J30*$AB$7+K30*$AC$7</f>
        <v>17044.029620820205</v>
      </c>
      <c r="S30" s="9">
        <f>K30*$AB$7-J30*$AC$7+$Z$8</f>
        <v>41479.51780162497</v>
      </c>
      <c r="T30" s="9">
        <f>L30*$AB$7+M30*$AC$7</f>
        <v>17068.48331083855</v>
      </c>
      <c r="U30" s="9">
        <f>M30*$AB$7-L30*$AC$7+$Z$8</f>
        <v>41474.320009354524</v>
      </c>
      <c r="V30" s="9">
        <f>N30+$Z$7</f>
        <v>-12</v>
      </c>
      <c r="W30" s="9">
        <f>O30+$Z$7</f>
        <v>-12</v>
      </c>
    </row>
    <row r="31" spans="1:23" x14ac:dyDescent="0.25">
      <c r="A31" t="s">
        <v>37</v>
      </c>
      <c r="B31" t="s">
        <v>223</v>
      </c>
      <c r="C31" t="s">
        <v>47</v>
      </c>
      <c r="D31" s="6">
        <v>14380</v>
      </c>
      <c r="E31" s="7">
        <f>D31+$Y$10</f>
        <v>8125</v>
      </c>
      <c r="F31" s="8">
        <v>105</v>
      </c>
      <c r="G31" s="8">
        <v>0</v>
      </c>
      <c r="H31" s="8">
        <v>52.500000000000007</v>
      </c>
      <c r="I31" s="8">
        <v>52.500000000000007</v>
      </c>
      <c r="J31" s="8">
        <v>8072.5</v>
      </c>
      <c r="K31" s="8">
        <v>44116.743834067347</v>
      </c>
      <c r="L31" s="8">
        <v>8177.5</v>
      </c>
      <c r="M31" s="8">
        <v>44116.743834067347</v>
      </c>
      <c r="N31" s="8">
        <v>0</v>
      </c>
      <c r="O31" s="8">
        <v>0</v>
      </c>
      <c r="P31" s="8">
        <f>D31-F31/2</f>
        <v>14327.5</v>
      </c>
      <c r="Q31" s="8">
        <f>D31+F31/2</f>
        <v>14432.5</v>
      </c>
      <c r="R31" s="9">
        <f>J31*$AB$7+K31*$AC$7</f>
        <v>17068.48331083855</v>
      </c>
      <c r="S31" s="9">
        <f>K31*$AB$7-J31*$AC$7+$Z$8</f>
        <v>41474.320009354524</v>
      </c>
      <c r="T31" s="9">
        <f>L31*$AB$7+M31*$AC$7</f>
        <v>17171.188808915598</v>
      </c>
      <c r="U31" s="9">
        <f>M31*$AB$7-L31*$AC$7+$Z$8</f>
        <v>41452.489281818664</v>
      </c>
      <c r="V31" s="9">
        <f>N31+$Z$7</f>
        <v>-12</v>
      </c>
      <c r="W31" s="9">
        <f>O31+$Z$7</f>
        <v>-12</v>
      </c>
    </row>
    <row r="32" spans="1:23" x14ac:dyDescent="0.25">
      <c r="A32" t="s">
        <v>50</v>
      </c>
      <c r="B32" t="s">
        <v>224</v>
      </c>
      <c r="C32" t="s">
        <v>51</v>
      </c>
      <c r="D32" s="6">
        <v>14499.278399999999</v>
      </c>
      <c r="E32" s="7">
        <f>D32+$Y$10</f>
        <v>8244.2783999999992</v>
      </c>
      <c r="F32" s="8">
        <v>0</v>
      </c>
      <c r="G32" s="8">
        <v>0</v>
      </c>
      <c r="H32" s="8">
        <v>0</v>
      </c>
      <c r="I32" s="8">
        <v>0</v>
      </c>
      <c r="J32" s="8">
        <v>8244.2783930047663</v>
      </c>
      <c r="K32" s="8">
        <v>44116.731810148121</v>
      </c>
      <c r="L32" s="8">
        <v>8244.2783930047663</v>
      </c>
      <c r="M32" s="8">
        <v>44116.731810148121</v>
      </c>
      <c r="N32" s="8">
        <v>-0.1</v>
      </c>
      <c r="O32" s="8">
        <v>-0.1</v>
      </c>
      <c r="P32" s="8">
        <f>D32-F32/2</f>
        <v>14499.278399999999</v>
      </c>
      <c r="Q32" s="8">
        <f>D32+F32/2</f>
        <v>14499.278399999999</v>
      </c>
      <c r="R32" s="9">
        <f>J32*$AB$7+K32*$AC$7</f>
        <v>17236.505433900693</v>
      </c>
      <c r="S32" s="9">
        <f>K32*$AB$7-J32*$AC$7+$Z$8</f>
        <v>41438.593512051208</v>
      </c>
      <c r="T32" s="9">
        <f>L32*$AB$7+M32*$AC$7</f>
        <v>17236.505433900693</v>
      </c>
      <c r="U32" s="9">
        <f>M32*$AB$7-L32*$AC$7+$Z$8</f>
        <v>41438.593512051208</v>
      </c>
      <c r="V32" s="9">
        <f>N32+$Z$7</f>
        <v>-12.1</v>
      </c>
      <c r="W32" s="9">
        <f>O32+$Z$7</f>
        <v>-12.1</v>
      </c>
    </row>
    <row r="33" spans="1:23" x14ac:dyDescent="0.25">
      <c r="A33" t="s">
        <v>37</v>
      </c>
      <c r="B33" t="s">
        <v>225</v>
      </c>
      <c r="C33" t="s">
        <v>52</v>
      </c>
      <c r="D33" s="6">
        <v>14606.75</v>
      </c>
      <c r="E33" s="7">
        <f>D33+$Y$10</f>
        <v>8351.75</v>
      </c>
      <c r="F33" s="8">
        <v>242.5</v>
      </c>
      <c r="G33" s="8">
        <v>-1.76</v>
      </c>
      <c r="H33" s="8">
        <v>121.259530473635</v>
      </c>
      <c r="I33" s="8">
        <v>121.2595395645824</v>
      </c>
      <c r="J33" s="8">
        <v>8230.5</v>
      </c>
      <c r="K33" s="8">
        <v>44116.743834067347</v>
      </c>
      <c r="L33" s="8">
        <v>8472.9618653213638</v>
      </c>
      <c r="M33" s="8">
        <v>44113.019594161888</v>
      </c>
      <c r="N33" s="8">
        <v>0</v>
      </c>
      <c r="O33" s="8">
        <v>-1.76</v>
      </c>
      <c r="P33" s="8">
        <f>D33-F33/2</f>
        <v>14485.5</v>
      </c>
      <c r="Q33" s="8">
        <f>D33+F33/2</f>
        <v>14728</v>
      </c>
      <c r="R33" s="9">
        <f>J33*$AB$7+K33*$AC$7</f>
        <v>17223.030631754489</v>
      </c>
      <c r="S33" s="9">
        <f>K33*$AB$7-J33*$AC$7+$Z$8</f>
        <v>41441.469962205323</v>
      </c>
      <c r="T33" s="9">
        <f>L33*$AB$7+M33*$AC$7</f>
        <v>17459.419810572268</v>
      </c>
      <c r="U33" s="9">
        <f>M33*$AB$7-L33*$AC$7+$Z$8</f>
        <v>41387.416449499447</v>
      </c>
      <c r="V33" s="9">
        <f>N33+$Z$7</f>
        <v>-12</v>
      </c>
      <c r="W33" s="9">
        <f>O33+$Z$7</f>
        <v>-13.76</v>
      </c>
    </row>
    <row r="34" spans="1:23" x14ac:dyDescent="0.25">
      <c r="A34" t="s">
        <v>37</v>
      </c>
      <c r="B34" t="s">
        <v>226</v>
      </c>
      <c r="C34" t="s">
        <v>53</v>
      </c>
      <c r="D34" s="6">
        <v>14808</v>
      </c>
      <c r="E34" s="7">
        <f>D34+$Y$10</f>
        <v>8553</v>
      </c>
      <c r="F34" s="8">
        <v>140</v>
      </c>
      <c r="G34" s="8">
        <v>0</v>
      </c>
      <c r="H34" s="8">
        <v>70</v>
      </c>
      <c r="I34" s="8">
        <v>70</v>
      </c>
      <c r="J34" s="8">
        <v>8482.9571477777336</v>
      </c>
      <c r="K34" s="8">
        <v>44112.712464519231</v>
      </c>
      <c r="L34" s="8">
        <v>8622.8911021669046</v>
      </c>
      <c r="M34" s="8">
        <v>44108.412649522099</v>
      </c>
      <c r="N34" s="8">
        <v>-1.76</v>
      </c>
      <c r="O34" s="8">
        <v>-1.76</v>
      </c>
      <c r="P34" s="8">
        <f>D34-F34/2</f>
        <v>14738</v>
      </c>
      <c r="Q34" s="8">
        <f>D34+F34/2</f>
        <v>14878</v>
      </c>
      <c r="R34" s="9">
        <f>J34*$AB$7+K34*$AC$7</f>
        <v>17469.132816282319</v>
      </c>
      <c r="S34" s="9">
        <f>K34*$AB$7-J34*$AC$7+$Z$8</f>
        <v>41385.037895300666</v>
      </c>
      <c r="T34" s="9">
        <f>L34*$AB$7+M34*$AC$7</f>
        <v>17605.114896223022</v>
      </c>
      <c r="U34" s="9">
        <f>M34*$AB$7-L34*$AC$7+$Z$8</f>
        <v>41351.73813651775</v>
      </c>
      <c r="V34" s="9">
        <f>N34+$Z$7</f>
        <v>-13.76</v>
      </c>
      <c r="W34" s="9">
        <f>O34+$Z$7</f>
        <v>-13.76</v>
      </c>
    </row>
    <row r="35" spans="1:23" x14ac:dyDescent="0.25">
      <c r="A35" t="s">
        <v>54</v>
      </c>
      <c r="B35" t="s">
        <v>227</v>
      </c>
      <c r="C35" t="s">
        <v>195</v>
      </c>
      <c r="D35" s="6">
        <v>15008</v>
      </c>
      <c r="E35" s="7">
        <f>D35+$Y$10</f>
        <v>8753</v>
      </c>
      <c r="F35" s="8">
        <v>240</v>
      </c>
      <c r="G35" s="8">
        <v>-1</v>
      </c>
      <c r="H35" s="8">
        <v>120.0030462669925</v>
      </c>
      <c r="I35" s="8">
        <v>120.0030462669925</v>
      </c>
      <c r="J35" s="8">
        <v>8632.8863846232744</v>
      </c>
      <c r="K35" s="8">
        <v>44108.105519879449</v>
      </c>
      <c r="L35" s="8">
        <v>8872.6966613639488</v>
      </c>
      <c r="M35" s="8">
        <v>44098.641428756033</v>
      </c>
      <c r="N35" s="8">
        <v>-1.76</v>
      </c>
      <c r="O35" s="8">
        <v>-2.76</v>
      </c>
      <c r="P35" s="8">
        <f>D35-F35/2</f>
        <v>14888</v>
      </c>
      <c r="Q35" s="8">
        <f>D35+F35/2</f>
        <v>15128</v>
      </c>
      <c r="R35" s="9">
        <f>J35*$AB$7+K35*$AC$7</f>
        <v>17614.827901933073</v>
      </c>
      <c r="S35" s="9">
        <f>K35*$AB$7-J35*$AC$7+$Z$8</f>
        <v>41349.359582318975</v>
      </c>
      <c r="T35" s="9">
        <f>L35*$AB$7+M35*$AC$7</f>
        <v>17847.430053570752</v>
      </c>
      <c r="U35" s="9">
        <f>M35*$AB$7-L35*$AC$7+$Z$8</f>
        <v>41290.242944180856</v>
      </c>
      <c r="V35" s="9">
        <f>N35+$Z$7</f>
        <v>-13.76</v>
      </c>
      <c r="W35" s="9">
        <f>O35+$Z$7</f>
        <v>-14.76</v>
      </c>
    </row>
    <row r="36" spans="1:23" x14ac:dyDescent="0.25">
      <c r="A36" t="s">
        <v>54</v>
      </c>
      <c r="B36" t="s">
        <v>228</v>
      </c>
      <c r="C36" t="s">
        <v>196</v>
      </c>
      <c r="D36" s="6">
        <v>15512.5</v>
      </c>
      <c r="E36" s="7">
        <f>D36+$Y$10</f>
        <v>9257.5</v>
      </c>
      <c r="F36" s="8">
        <v>150</v>
      </c>
      <c r="G36" s="8">
        <v>0.26</v>
      </c>
      <c r="H36" s="8">
        <v>75.000128701124865</v>
      </c>
      <c r="I36" s="8">
        <v>75.000128701124865</v>
      </c>
      <c r="J36" s="8">
        <v>9181.8376405928448</v>
      </c>
      <c r="K36" s="8">
        <v>44083.738242472551</v>
      </c>
      <c r="L36" s="8">
        <v>9331.6795141550865</v>
      </c>
      <c r="M36" s="8">
        <v>44076.85534212998</v>
      </c>
      <c r="N36" s="8">
        <v>-2.76</v>
      </c>
      <c r="O36" s="8">
        <v>-2.5</v>
      </c>
      <c r="P36" s="8">
        <f>D36-F36/2</f>
        <v>15437.5</v>
      </c>
      <c r="Q36" s="8">
        <f>D36+F36/2</f>
        <v>15587.5</v>
      </c>
      <c r="R36" s="9">
        <f>J36*$AB$7+K36*$AC$7</f>
        <v>18146.717014033224</v>
      </c>
      <c r="S36" s="9">
        <f>K36*$AB$7-J36*$AC$7+$Z$8</f>
        <v>41211.391404581838</v>
      </c>
      <c r="T36" s="9">
        <f>L36*$AB$7+M36*$AC$7</f>
        <v>18291.853447699636</v>
      </c>
      <c r="U36" s="9">
        <f>M36*$AB$7-L36*$AC$7+$Z$8</f>
        <v>41173.505034838032</v>
      </c>
      <c r="V36" s="9">
        <f>N36+$Z$7</f>
        <v>-14.76</v>
      </c>
      <c r="W36" s="9">
        <f>O36+$Z$7</f>
        <v>-14.5</v>
      </c>
    </row>
    <row r="37" spans="1:23" x14ac:dyDescent="0.25">
      <c r="A37" t="s">
        <v>37</v>
      </c>
      <c r="B37" t="s">
        <v>229</v>
      </c>
      <c r="C37" t="s">
        <v>1787</v>
      </c>
      <c r="D37" s="6">
        <v>15707.5</v>
      </c>
      <c r="E37" s="7">
        <f>D37+$Y$10</f>
        <v>9452.5</v>
      </c>
      <c r="F37" s="8">
        <v>220</v>
      </c>
      <c r="G37" s="8">
        <v>0</v>
      </c>
      <c r="H37" s="8">
        <v>110</v>
      </c>
      <c r="I37" s="8">
        <v>110</v>
      </c>
      <c r="J37" s="8">
        <v>9341.6699963709052</v>
      </c>
      <c r="K37" s="8">
        <v>44076.419148256333</v>
      </c>
      <c r="L37" s="8">
        <v>9561.4606051189148</v>
      </c>
      <c r="M37" s="8">
        <v>44066.822883035951</v>
      </c>
      <c r="N37" s="8">
        <v>-2.5</v>
      </c>
      <c r="O37" s="8">
        <v>-2.5</v>
      </c>
      <c r="P37" s="8">
        <f>D37-F37/2</f>
        <v>15597.5</v>
      </c>
      <c r="Q37" s="8">
        <f>D37+F37/2</f>
        <v>15817.5</v>
      </c>
      <c r="R37" s="9">
        <f>J37*$AB$7+K37*$AC$7</f>
        <v>18301.53492410342</v>
      </c>
      <c r="S37" s="9">
        <f>K37*$AB$7-J37*$AC$7+$Z$8</f>
        <v>41171.001234797499</v>
      </c>
      <c r="T37" s="9">
        <f>L37*$AB$7+M37*$AC$7</f>
        <v>18514.527404986598</v>
      </c>
      <c r="U37" s="9">
        <f>M37*$AB$7-L37*$AC$7+$Z$8</f>
        <v>41115.917633905512</v>
      </c>
      <c r="V37" s="9">
        <f>N37+$Z$7</f>
        <v>-14.5</v>
      </c>
      <c r="W37" s="9">
        <f>O37+$Z$7</f>
        <v>-14.5</v>
      </c>
    </row>
    <row r="38" spans="1:23" x14ac:dyDescent="0.25">
      <c r="A38" t="s">
        <v>54</v>
      </c>
      <c r="B38" t="s">
        <v>230</v>
      </c>
      <c r="C38" t="s">
        <v>197</v>
      </c>
      <c r="D38" s="6">
        <v>15907.5</v>
      </c>
      <c r="E38" s="7">
        <f>D38+$Y$10</f>
        <v>9652.5</v>
      </c>
      <c r="F38" s="8">
        <v>140</v>
      </c>
      <c r="G38" s="8">
        <v>0.24</v>
      </c>
      <c r="H38" s="8">
        <v>70.000102351632648</v>
      </c>
      <c r="I38" s="8">
        <v>70.000102351632648</v>
      </c>
      <c r="J38" s="8">
        <v>9581.4415695505522</v>
      </c>
      <c r="K38" s="8">
        <v>44065.950495288642</v>
      </c>
      <c r="L38" s="8">
        <v>9721.3207014098989</v>
      </c>
      <c r="M38" s="8">
        <v>44060.136734725522</v>
      </c>
      <c r="N38" s="8">
        <v>-2.5</v>
      </c>
      <c r="O38" s="8">
        <v>-2.2599999999999998</v>
      </c>
      <c r="P38" s="8">
        <f>D38-F38/2</f>
        <v>15837.5</v>
      </c>
      <c r="Q38" s="8">
        <f>D38+F38/2</f>
        <v>15977.5</v>
      </c>
      <c r="R38" s="9">
        <f>J38*$AB$7+K38*$AC$7</f>
        <v>18533.890357794164</v>
      </c>
      <c r="S38" s="9">
        <f>K38*$AB$7-J38*$AC$7+$Z$8</f>
        <v>41110.910033824424</v>
      </c>
      <c r="T38" s="9">
        <f>L38*$AB$7+M38*$AC$7</f>
        <v>18669.504046226422</v>
      </c>
      <c r="U38" s="9">
        <f>M38*$AB$7-L38*$AC$7+$Z$8</f>
        <v>41076.140811063364</v>
      </c>
      <c r="V38" s="9">
        <f>N38+$Z$7</f>
        <v>-14.5</v>
      </c>
      <c r="W38" s="9">
        <f>O38+$Z$7</f>
        <v>-14.26</v>
      </c>
    </row>
    <row r="39" spans="1:23" x14ac:dyDescent="0.25">
      <c r="A39" t="s">
        <v>41</v>
      </c>
      <c r="B39" t="s">
        <v>231</v>
      </c>
      <c r="C39" t="s">
        <v>46</v>
      </c>
      <c r="D39" s="6">
        <v>16012.5</v>
      </c>
      <c r="E39" s="7">
        <f>D39+$Y$10</f>
        <v>9757.5</v>
      </c>
      <c r="F39" s="8">
        <v>25</v>
      </c>
      <c r="G39" s="8">
        <v>0</v>
      </c>
      <c r="H39" s="8">
        <v>12.5</v>
      </c>
      <c r="I39" s="8">
        <v>12.5</v>
      </c>
      <c r="J39" s="8">
        <v>9743.8032002099499</v>
      </c>
      <c r="K39" s="8">
        <v>44059.249464921173</v>
      </c>
      <c r="L39" s="8">
        <v>9768.7837544322283</v>
      </c>
      <c r="M39" s="8">
        <v>44058.263609582988</v>
      </c>
      <c r="N39" s="8">
        <v>-2.2599999999999998</v>
      </c>
      <c r="O39" s="8">
        <v>-2.2599999999999998</v>
      </c>
      <c r="P39" s="8">
        <f>D39-F39/2</f>
        <v>16000</v>
      </c>
      <c r="Q39" s="8">
        <f>D39+F39/2</f>
        <v>16025</v>
      </c>
      <c r="R39" s="9">
        <f>J39*$AB$7+K39*$AC$7</f>
        <v>18691.310774720958</v>
      </c>
      <c r="S39" s="9">
        <f>K39*$AB$7-J39*$AC$7+$Z$8</f>
        <v>41070.598555893717</v>
      </c>
      <c r="T39" s="9">
        <f>L39*$AB$7+M39*$AC$7</f>
        <v>18715.540473048219</v>
      </c>
      <c r="U39" s="9">
        <f>M39*$AB$7-L39*$AC$7+$Z$8</f>
        <v>41064.440494594077</v>
      </c>
      <c r="V39" s="9">
        <f>N39+$Z$7</f>
        <v>-14.26</v>
      </c>
      <c r="W39" s="9">
        <f>O39+$Z$7</f>
        <v>-14.26</v>
      </c>
    </row>
    <row r="40" spans="1:23" x14ac:dyDescent="0.25">
      <c r="A40" t="s">
        <v>37</v>
      </c>
      <c r="B40" t="s">
        <v>232</v>
      </c>
      <c r="C40" t="s">
        <v>1815</v>
      </c>
      <c r="D40" s="6">
        <v>16082.5</v>
      </c>
      <c r="E40" s="7">
        <f>D40+$Y$10</f>
        <v>9827.5</v>
      </c>
      <c r="F40" s="8">
        <v>115</v>
      </c>
      <c r="G40" s="8">
        <v>0</v>
      </c>
      <c r="H40" s="8">
        <v>57.499999999999993</v>
      </c>
      <c r="I40" s="8">
        <v>57.499999999999993</v>
      </c>
      <c r="J40" s="8">
        <v>9768.7837544322283</v>
      </c>
      <c r="K40" s="8">
        <v>44058.263609582988</v>
      </c>
      <c r="L40" s="8">
        <v>9883.6943038547088</v>
      </c>
      <c r="M40" s="8">
        <v>44053.728675027407</v>
      </c>
      <c r="N40" s="8">
        <v>-2.2599999999999998</v>
      </c>
      <c r="O40" s="8">
        <v>-2.2599999999999998</v>
      </c>
      <c r="P40" s="8">
        <f>D40-F40/2</f>
        <v>16025</v>
      </c>
      <c r="Q40" s="8">
        <f>D40+F40/2</f>
        <v>16140</v>
      </c>
      <c r="R40" s="9">
        <f>J40*$AB$7+K40*$AC$7</f>
        <v>18715.540473048219</v>
      </c>
      <c r="S40" s="9">
        <f>K40*$AB$7-J40*$AC$7+$Z$8</f>
        <v>41064.440494594077</v>
      </c>
      <c r="T40" s="9">
        <f>L40*$AB$7+M40*$AC$7</f>
        <v>18826.997085353622</v>
      </c>
      <c r="U40" s="9">
        <f>M40*$AB$7-L40*$AC$7+$Z$8</f>
        <v>41036.113412615821</v>
      </c>
      <c r="V40" s="9">
        <f>N40+$Z$7</f>
        <v>-14.26</v>
      </c>
      <c r="W40" s="9">
        <f>O40+$Z$7</f>
        <v>-14.26</v>
      </c>
    </row>
    <row r="41" spans="1:23" x14ac:dyDescent="0.25">
      <c r="A41" t="s">
        <v>37</v>
      </c>
      <c r="B41" t="s">
        <v>233</v>
      </c>
      <c r="C41" t="s">
        <v>1788</v>
      </c>
      <c r="D41" s="6">
        <v>16267.5</v>
      </c>
      <c r="E41" s="7">
        <f>D41+$Y$10</f>
        <v>10012.5</v>
      </c>
      <c r="F41" s="8">
        <v>220</v>
      </c>
      <c r="G41" s="8">
        <v>0</v>
      </c>
      <c r="H41" s="8">
        <v>110</v>
      </c>
      <c r="I41" s="8">
        <v>110</v>
      </c>
      <c r="J41" s="8">
        <v>9901.180691810303</v>
      </c>
      <c r="K41" s="8">
        <v>44053.038576290681</v>
      </c>
      <c r="L41" s="8">
        <v>10121.00956896635</v>
      </c>
      <c r="M41" s="8">
        <v>44044.363049314772</v>
      </c>
      <c r="N41" s="8">
        <v>-2.2599999999999998</v>
      </c>
      <c r="O41" s="8">
        <v>-2.2599999999999998</v>
      </c>
      <c r="P41" s="8">
        <f>D41-F41/2</f>
        <v>16157.5</v>
      </c>
      <c r="Q41" s="8">
        <f>D41+F41/2</f>
        <v>16377.5</v>
      </c>
      <c r="R41" s="9">
        <f>J41*$AB$7+K41*$AC$7</f>
        <v>18843.957874182706</v>
      </c>
      <c r="S41" s="9">
        <f>K41*$AB$7-J41*$AC$7+$Z$8</f>
        <v>41031.80276970609</v>
      </c>
      <c r="T41" s="9">
        <f>L41*$AB$7+M41*$AC$7</f>
        <v>19057.179219462603</v>
      </c>
      <c r="U41" s="9">
        <f>M41*$AB$7-L41*$AC$7+$Z$8</f>
        <v>40977.611830269416</v>
      </c>
      <c r="V41" s="9">
        <f>N41+$Z$7</f>
        <v>-14.26</v>
      </c>
      <c r="W41" s="9">
        <f>O41+$Z$7</f>
        <v>-14.26</v>
      </c>
    </row>
    <row r="42" spans="1:23" x14ac:dyDescent="0.25">
      <c r="A42" t="s">
        <v>37</v>
      </c>
      <c r="B42" t="s">
        <v>1698</v>
      </c>
      <c r="C42" t="s">
        <v>1699</v>
      </c>
      <c r="D42" s="6">
        <v>16795</v>
      </c>
      <c r="E42" s="7">
        <f>D42+$Y$10</f>
        <v>10540</v>
      </c>
      <c r="F42" s="8">
        <v>775.00000000000011</v>
      </c>
      <c r="G42" s="8">
        <v>-5.48</v>
      </c>
      <c r="H42" s="8">
        <v>387.76848365843779</v>
      </c>
      <c r="I42" s="8">
        <v>387.76848365843779</v>
      </c>
      <c r="J42" s="8">
        <v>10150.986234033089</v>
      </c>
      <c r="K42" s="8">
        <v>44043.180022908971</v>
      </c>
      <c r="L42" s="8">
        <v>10922.68878647917</v>
      </c>
      <c r="M42" s="8">
        <v>43975.66479795592</v>
      </c>
      <c r="N42" s="8">
        <v>-2.2599999999999998</v>
      </c>
      <c r="O42" s="8">
        <v>-7.74</v>
      </c>
      <c r="P42" s="8">
        <f>D42-F42/2</f>
        <v>16407.5</v>
      </c>
      <c r="Q42" s="8">
        <f>D42+F42/2</f>
        <v>17182.5</v>
      </c>
      <c r="R42" s="9">
        <f>J42*$AB$7+K42*$AC$7</f>
        <v>19086.254857455322</v>
      </c>
      <c r="S42" s="9">
        <f>K42*$AB$7-J42*$AC$7+$Z$8</f>
        <v>40970.222156709868</v>
      </c>
      <c r="T42" s="9">
        <f>L42*$AB$7+M42*$AC$7</f>
        <v>19827.056653034677</v>
      </c>
      <c r="U42" s="9">
        <f>M42*$AB$7-L42*$AC$7+$Z$8</f>
        <v>40743.736318921598</v>
      </c>
      <c r="V42" s="9">
        <f>N42+$Z$7</f>
        <v>-14.26</v>
      </c>
      <c r="W42" s="9">
        <f>O42+$Z$7</f>
        <v>-19.740000000000002</v>
      </c>
    </row>
    <row r="43" spans="1:23" x14ac:dyDescent="0.25">
      <c r="A43" t="s">
        <v>50</v>
      </c>
      <c r="B43" t="s">
        <v>1079</v>
      </c>
      <c r="C43" t="s">
        <v>1080</v>
      </c>
      <c r="D43" s="6">
        <v>16795</v>
      </c>
      <c r="E43" s="7">
        <f>D43+$Y$10</f>
        <v>10540</v>
      </c>
      <c r="F43" s="8">
        <v>0</v>
      </c>
      <c r="G43" s="8">
        <v>0</v>
      </c>
      <c r="H43" s="8">
        <v>0</v>
      </c>
      <c r="I43" s="8">
        <v>0</v>
      </c>
      <c r="J43" s="8">
        <v>10537.73567701448</v>
      </c>
      <c r="K43" s="8">
        <v>44019.688503456877</v>
      </c>
      <c r="L43" s="8">
        <v>10537.73567701448</v>
      </c>
      <c r="M43" s="8">
        <v>44019.688503456877</v>
      </c>
      <c r="N43" s="8">
        <v>-5</v>
      </c>
      <c r="O43" s="8">
        <v>-5</v>
      </c>
      <c r="P43" s="8">
        <f>D43-F43/2</f>
        <v>16795</v>
      </c>
      <c r="Q43" s="8">
        <f>D43+F43/2</f>
        <v>16795</v>
      </c>
      <c r="R43" s="9">
        <f>J43*$AB$7+K43*$AC$7</f>
        <v>19459.668735663538</v>
      </c>
      <c r="S43" s="9">
        <f>K43*$AB$7-J43*$AC$7+$Z$8</f>
        <v>40866.834252707129</v>
      </c>
      <c r="T43" s="9">
        <f>L43*$AB$7+M43*$AC$7</f>
        <v>19459.668735663538</v>
      </c>
      <c r="U43" s="9">
        <f>M43*$AB$7-L43*$AC$7+$Z$8</f>
        <v>40866.834252707129</v>
      </c>
      <c r="V43" s="9">
        <f>N43+$Z$7</f>
        <v>-17</v>
      </c>
      <c r="W43" s="9">
        <f>O43+$Z$7</f>
        <v>-17</v>
      </c>
    </row>
    <row r="44" spans="1:23" x14ac:dyDescent="0.25">
      <c r="A44" t="s">
        <v>37</v>
      </c>
      <c r="B44" t="s">
        <v>234</v>
      </c>
      <c r="C44" t="s">
        <v>1789</v>
      </c>
      <c r="D44" s="6">
        <v>17322.5</v>
      </c>
      <c r="E44" s="7">
        <f>D44+$Y$10</f>
        <v>11067.5</v>
      </c>
      <c r="F44" s="8">
        <v>220</v>
      </c>
      <c r="G44" s="8">
        <v>0</v>
      </c>
      <c r="H44" s="8">
        <v>110</v>
      </c>
      <c r="I44" s="8">
        <v>110</v>
      </c>
      <c r="J44" s="8">
        <v>10952.41546902584</v>
      </c>
      <c r="K44" s="8">
        <v>43971.624458270999</v>
      </c>
      <c r="L44" s="8">
        <v>11170.41114103475</v>
      </c>
      <c r="M44" s="8">
        <v>43941.995300581628</v>
      </c>
      <c r="N44" s="8">
        <v>-7.74</v>
      </c>
      <c r="O44" s="8">
        <v>-7.74</v>
      </c>
      <c r="P44" s="8">
        <f>D44-F44/2</f>
        <v>17212.5</v>
      </c>
      <c r="Q44" s="8">
        <f>D44+F44/2</f>
        <v>17432.5</v>
      </c>
      <c r="R44" s="9">
        <f>J44*$AB$7+K44*$AC$7</f>
        <v>19855.29370239011</v>
      </c>
      <c r="S44" s="9">
        <f>K44*$AB$7-J44*$AC$7+$Z$8</f>
        <v>40733.603745521956</v>
      </c>
      <c r="T44" s="9">
        <f>L44*$AB$7+M44*$AC$7</f>
        <v>20062.365397663278</v>
      </c>
      <c r="U44" s="9">
        <f>M44*$AB$7-L44*$AC$7+$Z$8</f>
        <v>40659.298207258013</v>
      </c>
      <c r="V44" s="9">
        <f>N44+$Z$7</f>
        <v>-19.740000000000002</v>
      </c>
      <c r="W44" s="9">
        <f>O44+$Z$7</f>
        <v>-19.740000000000002</v>
      </c>
    </row>
    <row r="45" spans="1:23" x14ac:dyDescent="0.25">
      <c r="A45" t="s">
        <v>54</v>
      </c>
      <c r="B45" t="s">
        <v>235</v>
      </c>
      <c r="C45" t="s">
        <v>198</v>
      </c>
      <c r="D45" s="6">
        <v>17682.5</v>
      </c>
      <c r="E45" s="7">
        <f>D45+$Y$10</f>
        <v>11427.5</v>
      </c>
      <c r="F45" s="8">
        <v>140</v>
      </c>
      <c r="G45" s="8">
        <v>0.24</v>
      </c>
      <c r="H45" s="8">
        <v>70.000102351632648</v>
      </c>
      <c r="I45" s="8">
        <v>70.000102351632648</v>
      </c>
      <c r="J45" s="8">
        <v>11348.771236314769</v>
      </c>
      <c r="K45" s="8">
        <v>43917.753262472143</v>
      </c>
      <c r="L45" s="8">
        <v>11487.53483878165</v>
      </c>
      <c r="M45" s="8">
        <v>43899.188942607863</v>
      </c>
      <c r="N45" s="8">
        <v>-7.74</v>
      </c>
      <c r="O45" s="8">
        <v>-7.5</v>
      </c>
      <c r="P45" s="8">
        <f>D45-F45/2</f>
        <v>17612.5</v>
      </c>
      <c r="Q45" s="8">
        <f>D45+F45/2</f>
        <v>17752.5</v>
      </c>
      <c r="R45" s="9">
        <f>J45*$AB$7+K45*$AC$7</f>
        <v>20231.787693795868</v>
      </c>
      <c r="S45" s="9">
        <f>K45*$AB$7-J45*$AC$7+$Z$8</f>
        <v>40598.502766860234</v>
      </c>
      <c r="T45" s="9">
        <f>L45*$AB$7+M45*$AC$7</f>
        <v>20363.659239486165</v>
      </c>
      <c r="U45" s="9">
        <f>M45*$AB$7-L45*$AC$7+$Z$8</f>
        <v>40551.493546712882</v>
      </c>
      <c r="V45" s="9">
        <f>N45+$Z$7</f>
        <v>-19.740000000000002</v>
      </c>
      <c r="W45" s="9">
        <f>O45+$Z$7</f>
        <v>-19.5</v>
      </c>
    </row>
    <row r="46" spans="1:23" x14ac:dyDescent="0.25">
      <c r="A46" t="s">
        <v>37</v>
      </c>
      <c r="B46" t="s">
        <v>236</v>
      </c>
      <c r="C46" t="s">
        <v>1790</v>
      </c>
      <c r="D46" s="6">
        <v>17872.5</v>
      </c>
      <c r="E46" s="7">
        <f>D46+$Y$10</f>
        <v>11617.5</v>
      </c>
      <c r="F46" s="8">
        <v>220</v>
      </c>
      <c r="G46" s="8">
        <v>0</v>
      </c>
      <c r="H46" s="8">
        <v>110</v>
      </c>
      <c r="I46" s="8">
        <v>110</v>
      </c>
      <c r="J46" s="8">
        <v>11497.44928739539</v>
      </c>
      <c r="K46" s="8">
        <v>43897.883680685663</v>
      </c>
      <c r="L46" s="8">
        <v>11715.567156897619</v>
      </c>
      <c r="M46" s="8">
        <v>43869.167918397237</v>
      </c>
      <c r="N46" s="8">
        <v>-7.5</v>
      </c>
      <c r="O46" s="8">
        <v>-7.5</v>
      </c>
      <c r="P46" s="8">
        <f>D46-F46/2</f>
        <v>17762.5</v>
      </c>
      <c r="Q46" s="8">
        <f>D46+F46/2</f>
        <v>17982.5</v>
      </c>
      <c r="R46" s="9">
        <f>J46*$AB$7+K46*$AC$7</f>
        <v>20373.085654397088</v>
      </c>
      <c r="S46" s="9">
        <f>K46*$AB$7-J46*$AC$7+$Z$8</f>
        <v>40548.155478120549</v>
      </c>
      <c r="T46" s="9">
        <f>L46*$AB$7+M46*$AC$7</f>
        <v>20580.466782437354</v>
      </c>
      <c r="U46" s="9">
        <f>M46*$AB$7-L46*$AC$7+$Z$8</f>
        <v>40474.717969089106</v>
      </c>
      <c r="V46" s="9">
        <f>N46+$Z$7</f>
        <v>-19.5</v>
      </c>
      <c r="W46" s="9">
        <f>O46+$Z$7</f>
        <v>-19.5</v>
      </c>
    </row>
    <row r="47" spans="1:23" x14ac:dyDescent="0.25">
      <c r="A47" t="s">
        <v>54</v>
      </c>
      <c r="B47" t="s">
        <v>237</v>
      </c>
      <c r="C47" t="s">
        <v>197</v>
      </c>
      <c r="D47" s="6">
        <v>18072.5</v>
      </c>
      <c r="E47" s="7">
        <f>D47+$Y$10</f>
        <v>11817.5</v>
      </c>
      <c r="F47" s="8">
        <v>140</v>
      </c>
      <c r="G47" s="8">
        <v>0.24</v>
      </c>
      <c r="H47" s="8">
        <v>70.000102351632648</v>
      </c>
      <c r="I47" s="8">
        <v>70.000102351632648</v>
      </c>
      <c r="J47" s="8">
        <v>11735.3960541251</v>
      </c>
      <c r="K47" s="8">
        <v>43866.557394552838</v>
      </c>
      <c r="L47" s="8">
        <v>11874.23620103702</v>
      </c>
      <c r="M47" s="8">
        <v>43848.574487471793</v>
      </c>
      <c r="N47" s="8">
        <v>-7.5</v>
      </c>
      <c r="O47" s="8">
        <v>-7.26</v>
      </c>
      <c r="P47" s="8">
        <f>D47-F47/2</f>
        <v>18002.5</v>
      </c>
      <c r="Q47" s="8">
        <f>D47+F47/2</f>
        <v>18142.5</v>
      </c>
      <c r="R47" s="9">
        <f>J47*$AB$7+K47*$AC$7</f>
        <v>20599.319612259202</v>
      </c>
      <c r="S47" s="9">
        <f>K47*$AB$7-J47*$AC$7+$Z$8</f>
        <v>40468.041831904433</v>
      </c>
      <c r="T47" s="9">
        <f>L47*$AB$7+M47*$AC$7</f>
        <v>20731.386912229587</v>
      </c>
      <c r="U47" s="9">
        <f>M47*$AB$7-L47*$AC$7+$Z$8</f>
        <v>40421.58540479104</v>
      </c>
      <c r="V47" s="9">
        <f>N47+$Z$7</f>
        <v>-19.5</v>
      </c>
      <c r="W47" s="9">
        <f>O47+$Z$7</f>
        <v>-19.259999999999998</v>
      </c>
    </row>
    <row r="48" spans="1:23" x14ac:dyDescent="0.25">
      <c r="A48" t="s">
        <v>41</v>
      </c>
      <c r="B48" t="s">
        <v>238</v>
      </c>
      <c r="C48" t="s">
        <v>46</v>
      </c>
      <c r="D48" s="6">
        <v>18177.500000000011</v>
      </c>
      <c r="E48" s="7">
        <f>D48+$Y$10</f>
        <v>11922.500000000011</v>
      </c>
      <c r="F48" s="8">
        <v>25</v>
      </c>
      <c r="G48" s="8">
        <v>0</v>
      </c>
      <c r="H48" s="8">
        <v>12.5</v>
      </c>
      <c r="I48" s="8">
        <v>12.5</v>
      </c>
      <c r="J48" s="8">
        <v>11896.555816482671</v>
      </c>
      <c r="K48" s="8">
        <v>43845.731115115173</v>
      </c>
      <c r="L48" s="8">
        <v>11921.35538920006</v>
      </c>
      <c r="M48" s="8">
        <v>43842.571812496702</v>
      </c>
      <c r="N48" s="8">
        <v>-7.26</v>
      </c>
      <c r="O48" s="8">
        <v>-7.26</v>
      </c>
      <c r="P48" s="8">
        <f>D48-F48/2</f>
        <v>18165.000000000011</v>
      </c>
      <c r="Q48" s="8">
        <f>D48+F48/2</f>
        <v>18190.000000000011</v>
      </c>
      <c r="R48" s="9">
        <f>J48*$AB$7+K48*$AC$7</f>
        <v>20752.62762017276</v>
      </c>
      <c r="S48" s="9">
        <f>K48*$AB$7-J48*$AC$7+$Z$8</f>
        <v>40414.163657956713</v>
      </c>
      <c r="T48" s="9">
        <f>L48*$AB$7+M48*$AC$7</f>
        <v>20776.228406776288</v>
      </c>
      <c r="U48" s="9">
        <f>M48*$AB$7-L48*$AC$7+$Z$8</f>
        <v>40405.91727258524</v>
      </c>
      <c r="V48" s="9">
        <f>N48+$Z$7</f>
        <v>-19.259999999999998</v>
      </c>
      <c r="W48" s="9">
        <f>O48+$Z$7</f>
        <v>-19.259999999999998</v>
      </c>
    </row>
    <row r="49" spans="1:23" x14ac:dyDescent="0.25">
      <c r="A49" t="s">
        <v>37</v>
      </c>
      <c r="B49" t="s">
        <v>239</v>
      </c>
      <c r="C49" t="s">
        <v>1815</v>
      </c>
      <c r="D49" s="6">
        <v>18247.500000000011</v>
      </c>
      <c r="E49" s="7">
        <f>D49+$Y$10</f>
        <v>11992.500000000011</v>
      </c>
      <c r="F49" s="8">
        <v>115</v>
      </c>
      <c r="G49" s="8">
        <v>0</v>
      </c>
      <c r="H49" s="8">
        <v>57.499999999999993</v>
      </c>
      <c r="I49" s="8">
        <v>57.499999999999993</v>
      </c>
      <c r="J49" s="8">
        <v>11921.35538920006</v>
      </c>
      <c r="K49" s="8">
        <v>43842.571812496702</v>
      </c>
      <c r="L49" s="8">
        <v>12035.43342370004</v>
      </c>
      <c r="M49" s="8">
        <v>43828.039020451783</v>
      </c>
      <c r="N49" s="8">
        <v>-7.26</v>
      </c>
      <c r="O49" s="8">
        <v>-7.26</v>
      </c>
      <c r="P49" s="8">
        <f>D49-F49/2</f>
        <v>18190.000000000011</v>
      </c>
      <c r="Q49" s="8">
        <f>D49+F49/2</f>
        <v>18305.000000000011</v>
      </c>
      <c r="R49" s="9">
        <f>J49*$AB$7+K49*$AC$7</f>
        <v>20776.228406776288</v>
      </c>
      <c r="S49" s="9">
        <f>K49*$AB$7-J49*$AC$7+$Z$8</f>
        <v>40405.91727258524</v>
      </c>
      <c r="T49" s="9">
        <f>L49*$AB$7+M49*$AC$7</f>
        <v>20884.79202515251</v>
      </c>
      <c r="U49" s="9">
        <f>M49*$AB$7-L49*$AC$7+$Z$8</f>
        <v>40367.983899876475</v>
      </c>
      <c r="V49" s="9">
        <f>N49+$Z$7</f>
        <v>-19.259999999999998</v>
      </c>
      <c r="W49" s="9">
        <f>O49+$Z$7</f>
        <v>-19.259999999999998</v>
      </c>
    </row>
    <row r="50" spans="1:23" x14ac:dyDescent="0.25">
      <c r="A50" t="s">
        <v>37</v>
      </c>
      <c r="B50" t="s">
        <v>240</v>
      </c>
      <c r="C50" t="s">
        <v>1791</v>
      </c>
      <c r="D50" s="6">
        <v>18432.5</v>
      </c>
      <c r="E50" s="7">
        <f>D50+$Y$10</f>
        <v>12177.5</v>
      </c>
      <c r="F50" s="8">
        <v>220</v>
      </c>
      <c r="G50" s="8">
        <v>0</v>
      </c>
      <c r="H50" s="8">
        <v>110</v>
      </c>
      <c r="I50" s="8">
        <v>110</v>
      </c>
      <c r="J50" s="8">
        <v>12052.793124602211</v>
      </c>
      <c r="K50" s="8">
        <v>43825.827508618851</v>
      </c>
      <c r="L50" s="8">
        <v>12271.02936451522</v>
      </c>
      <c r="M50" s="8">
        <v>43798.025645576381</v>
      </c>
      <c r="N50" s="8">
        <v>-7.26</v>
      </c>
      <c r="O50" s="8">
        <v>-7.26</v>
      </c>
      <c r="P50" s="8">
        <f>D50-F50/2</f>
        <v>18322.5</v>
      </c>
      <c r="Q50" s="8">
        <f>D50+F50/2</f>
        <v>18542.5</v>
      </c>
      <c r="R50" s="9">
        <f>J50*$AB$7+K50*$AC$7</f>
        <v>20901.312575774977</v>
      </c>
      <c r="S50" s="9">
        <f>K50*$AB$7-J50*$AC$7+$Z$8</f>
        <v>40362.21143011644</v>
      </c>
      <c r="T50" s="9">
        <f>L50*$AB$7+M50*$AC$7</f>
        <v>21108.999497886009</v>
      </c>
      <c r="U50" s="9">
        <f>M50*$AB$7-L50*$AC$7+$Z$8</f>
        <v>40289.643238847493</v>
      </c>
      <c r="V50" s="9">
        <f>N50+$Z$7</f>
        <v>-19.259999999999998</v>
      </c>
      <c r="W50" s="9">
        <f>O50+$Z$7</f>
        <v>-19.259999999999998</v>
      </c>
    </row>
    <row r="51" spans="1:23" x14ac:dyDescent="0.25">
      <c r="A51" t="s">
        <v>37</v>
      </c>
      <c r="B51" t="s">
        <v>1700</v>
      </c>
      <c r="C51" t="s">
        <v>1701</v>
      </c>
      <c r="D51" s="6">
        <v>18960</v>
      </c>
      <c r="E51" s="7">
        <f>D51+$Y$10</f>
        <v>12705</v>
      </c>
      <c r="F51" s="8">
        <v>775.00000000000011</v>
      </c>
      <c r="G51" s="8">
        <v>-5.48</v>
      </c>
      <c r="H51" s="8">
        <v>387.76848365843779</v>
      </c>
      <c r="I51" s="8">
        <v>387.76848365843779</v>
      </c>
      <c r="J51" s="8">
        <v>12300.78885177608</v>
      </c>
      <c r="K51" s="8">
        <v>43794.234482434222</v>
      </c>
      <c r="L51" s="8">
        <v>13063.670503449181</v>
      </c>
      <c r="M51" s="8">
        <v>43659.717864156817</v>
      </c>
      <c r="N51" s="8">
        <v>-7.26</v>
      </c>
      <c r="O51" s="8">
        <v>-12.74</v>
      </c>
      <c r="P51" s="8">
        <f>D51-F51/2</f>
        <v>18572.5</v>
      </c>
      <c r="Q51" s="8">
        <f>D51+F51/2</f>
        <v>19347.5</v>
      </c>
      <c r="R51" s="9">
        <f>J51*$AB$7+K51*$AC$7</f>
        <v>21137.32044181024</v>
      </c>
      <c r="S51" s="9">
        <f>K51*$AB$7-J51*$AC$7+$Z$8</f>
        <v>40279.747576401722</v>
      </c>
      <c r="T51" s="9">
        <f>L51*$AB$7+M51*$AC$7</f>
        <v>21855.563721488979</v>
      </c>
      <c r="U51" s="9">
        <f>M51*$AB$7-L51*$AC$7+$Z$8</f>
        <v>39989.558454881662</v>
      </c>
      <c r="V51" s="9">
        <f>N51+$Z$7</f>
        <v>-19.259999999999998</v>
      </c>
      <c r="W51" s="9">
        <f>O51+$Z$7</f>
        <v>-24.740000000000002</v>
      </c>
    </row>
    <row r="52" spans="1:23" x14ac:dyDescent="0.25">
      <c r="A52" t="s">
        <v>50</v>
      </c>
      <c r="B52" t="s">
        <v>1081</v>
      </c>
      <c r="C52" t="s">
        <v>1080</v>
      </c>
      <c r="D52" s="6">
        <v>18960.000000000011</v>
      </c>
      <c r="E52" s="7">
        <f>D52+$Y$10</f>
        <v>12705.000000000011</v>
      </c>
      <c r="F52" s="8">
        <v>0</v>
      </c>
      <c r="G52" s="8">
        <v>0</v>
      </c>
      <c r="H52" s="8">
        <v>0</v>
      </c>
      <c r="I52" s="8">
        <v>0</v>
      </c>
      <c r="J52" s="8">
        <v>12684.01917553796</v>
      </c>
      <c r="K52" s="8">
        <v>43737.124920345646</v>
      </c>
      <c r="L52" s="8">
        <v>12684.01917553796</v>
      </c>
      <c r="M52" s="8">
        <v>43737.124920345646</v>
      </c>
      <c r="N52" s="8">
        <v>-10</v>
      </c>
      <c r="O52" s="8">
        <v>-10</v>
      </c>
      <c r="P52" s="8">
        <f>D52-F52/2</f>
        <v>18960.000000000011</v>
      </c>
      <c r="Q52" s="8">
        <f>D52+F52/2</f>
        <v>18960.000000000011</v>
      </c>
      <c r="R52" s="9">
        <f>J52*$AB$7+K52*$AC$7</f>
        <v>21500.302517910663</v>
      </c>
      <c r="S52" s="9">
        <f>K52*$AB$7-J52*$AC$7+$Z$8</f>
        <v>40144.207930679855</v>
      </c>
      <c r="T52" s="9">
        <f>L52*$AB$7+M52*$AC$7</f>
        <v>21500.302517910663</v>
      </c>
      <c r="U52" s="9">
        <f>M52*$AB$7-L52*$AC$7+$Z$8</f>
        <v>40144.207930679855</v>
      </c>
      <c r="V52" s="9">
        <f>N52+$Z$7</f>
        <v>-22</v>
      </c>
      <c r="W52" s="9">
        <f>O52+$Z$7</f>
        <v>-22</v>
      </c>
    </row>
    <row r="53" spans="1:23" x14ac:dyDescent="0.25">
      <c r="A53" t="s">
        <v>37</v>
      </c>
      <c r="B53" t="s">
        <v>241</v>
      </c>
      <c r="C53" t="s">
        <v>1787</v>
      </c>
      <c r="D53" s="6">
        <v>19487.5</v>
      </c>
      <c r="E53" s="7">
        <f>D53+$Y$10</f>
        <v>13232.5</v>
      </c>
      <c r="F53" s="8">
        <v>220</v>
      </c>
      <c r="G53" s="8">
        <v>0</v>
      </c>
      <c r="H53" s="8">
        <v>110</v>
      </c>
      <c r="I53" s="8">
        <v>110</v>
      </c>
      <c r="J53" s="8">
        <v>13092.931928187831</v>
      </c>
      <c r="K53" s="8">
        <v>43653.102048087443</v>
      </c>
      <c r="L53" s="8">
        <v>13307.515709604661</v>
      </c>
      <c r="M53" s="8">
        <v>43604.586063578652</v>
      </c>
      <c r="N53" s="8">
        <v>-12.74</v>
      </c>
      <c r="O53" s="8">
        <v>-12.74</v>
      </c>
      <c r="P53" s="8">
        <f>D53-F53/2</f>
        <v>19377.5</v>
      </c>
      <c r="Q53" s="8">
        <f>D53+F53/2</f>
        <v>19597.5</v>
      </c>
      <c r="R53" s="9">
        <f>J53*$AB$7+K53*$AC$7</f>
        <v>21882.810208386021</v>
      </c>
      <c r="S53" s="9">
        <f>K53*$AB$7-J53*$AC$7+$Z$8</f>
        <v>39977.003417973348</v>
      </c>
      <c r="T53" s="9">
        <f>L53*$AB$7+M53*$AC$7</f>
        <v>22082.61777896437</v>
      </c>
      <c r="U53" s="9">
        <f>M53*$AB$7-L53*$AC$7+$Z$8</f>
        <v>39884.933147312404</v>
      </c>
      <c r="V53" s="9">
        <f>N53+$Z$7</f>
        <v>-24.740000000000002</v>
      </c>
      <c r="W53" s="9">
        <f>O53+$Z$7</f>
        <v>-24.740000000000002</v>
      </c>
    </row>
    <row r="54" spans="1:23" x14ac:dyDescent="0.25">
      <c r="A54" t="s">
        <v>54</v>
      </c>
      <c r="B54" t="s">
        <v>242</v>
      </c>
      <c r="C54" t="s">
        <v>198</v>
      </c>
      <c r="D54" s="6">
        <v>19847.5</v>
      </c>
      <c r="E54" s="7">
        <f>D54+$Y$10</f>
        <v>13592.5</v>
      </c>
      <c r="F54" s="8">
        <v>140</v>
      </c>
      <c r="G54" s="8">
        <v>0.24</v>
      </c>
      <c r="H54" s="8">
        <v>70.000102351632648</v>
      </c>
      <c r="I54" s="8">
        <v>70.000102351632648</v>
      </c>
      <c r="J54" s="8">
        <v>13483.084258036601</v>
      </c>
      <c r="K54" s="8">
        <v>43564.891167162357</v>
      </c>
      <c r="L54" s="8">
        <v>13619.70183601584</v>
      </c>
      <c r="M54" s="8">
        <v>43534.303445300553</v>
      </c>
      <c r="N54" s="8">
        <v>-12.74</v>
      </c>
      <c r="O54" s="8">
        <v>-12.5</v>
      </c>
      <c r="P54" s="8">
        <f>D54-F54/2</f>
        <v>19777.5</v>
      </c>
      <c r="Q54" s="8">
        <f>D54+F54/2</f>
        <v>19917.5</v>
      </c>
      <c r="R54" s="9">
        <f>J54*$AB$7+K54*$AC$7</f>
        <v>22246.096700346639</v>
      </c>
      <c r="S54" s="9">
        <f>K54*$AB$7-J54*$AC$7+$Z$8</f>
        <v>39809.60292586252</v>
      </c>
      <c r="T54" s="9">
        <f>L54*$AB$7+M54*$AC$7</f>
        <v>22373.369311494549</v>
      </c>
      <c r="U54" s="9">
        <f>M54*$AB$7-L54*$AC$7+$Z$8</f>
        <v>39751.279227478393</v>
      </c>
      <c r="V54" s="9">
        <f>N54+$Z$7</f>
        <v>-24.740000000000002</v>
      </c>
      <c r="W54" s="9">
        <f>O54+$Z$7</f>
        <v>-24.5</v>
      </c>
    </row>
    <row r="55" spans="1:23" x14ac:dyDescent="0.25">
      <c r="A55" t="s">
        <v>37</v>
      </c>
      <c r="B55" t="s">
        <v>243</v>
      </c>
      <c r="C55" t="s">
        <v>1790</v>
      </c>
      <c r="D55" s="6">
        <v>20037.5</v>
      </c>
      <c r="E55" s="7">
        <f>D55+$Y$10</f>
        <v>13782.5</v>
      </c>
      <c r="F55" s="8">
        <v>220</v>
      </c>
      <c r="G55" s="8">
        <v>0</v>
      </c>
      <c r="H55" s="8">
        <v>110</v>
      </c>
      <c r="I55" s="8">
        <v>110</v>
      </c>
      <c r="J55" s="8">
        <v>13629.464796087041</v>
      </c>
      <c r="K55" s="8">
        <v>43532.139049161167</v>
      </c>
      <c r="L55" s="8">
        <v>13844.249917653429</v>
      </c>
      <c r="M55" s="8">
        <v>43484.522334094778</v>
      </c>
      <c r="N55" s="8">
        <v>-12.5</v>
      </c>
      <c r="O55" s="8">
        <v>-12.5</v>
      </c>
      <c r="P55" s="8">
        <f>D55-F55/2</f>
        <v>19927.5</v>
      </c>
      <c r="Q55" s="8">
        <f>D55+F55/2</f>
        <v>20147.5</v>
      </c>
      <c r="R55" s="9">
        <f>J55*$AB$7+K55*$AC$7</f>
        <v>22382.468924203313</v>
      </c>
      <c r="S55" s="9">
        <f>K55*$AB$7-J55*$AC$7+$Z$8</f>
        <v>39747.13229505183</v>
      </c>
      <c r="T55" s="9">
        <f>L55*$AB$7+M55*$AC$7</f>
        <v>22582.660403796152</v>
      </c>
      <c r="U55" s="9">
        <f>M55*$AB$7-L55*$AC$7+$Z$8</f>
        <v>39655.899781667445</v>
      </c>
      <c r="V55" s="9">
        <f>N55+$Z$7</f>
        <v>-24.5</v>
      </c>
      <c r="W55" s="9">
        <f>O55+$Z$7</f>
        <v>-24.5</v>
      </c>
    </row>
    <row r="56" spans="1:23" x14ac:dyDescent="0.25">
      <c r="A56" t="s">
        <v>54</v>
      </c>
      <c r="B56" t="s">
        <v>244</v>
      </c>
      <c r="C56" t="s">
        <v>197</v>
      </c>
      <c r="D56" s="6">
        <v>20237.500000000011</v>
      </c>
      <c r="E56" s="7">
        <f>D56+$Y$10</f>
        <v>13982.500000000011</v>
      </c>
      <c r="F56" s="8">
        <v>140</v>
      </c>
      <c r="G56" s="8">
        <v>0.24</v>
      </c>
      <c r="H56" s="8">
        <v>70.000102351632648</v>
      </c>
      <c r="I56" s="8">
        <v>70.000102351632648</v>
      </c>
      <c r="J56" s="8">
        <v>13863.775837795831</v>
      </c>
      <c r="K56" s="8">
        <v>43480.193541816021</v>
      </c>
      <c r="L56" s="8">
        <v>14000.52034240835</v>
      </c>
      <c r="M56" s="8">
        <v>43450.178348998292</v>
      </c>
      <c r="N56" s="8">
        <v>-12.5</v>
      </c>
      <c r="O56" s="8">
        <v>-12.26</v>
      </c>
      <c r="P56" s="8">
        <f>D56-F56/2</f>
        <v>20167.500000000011</v>
      </c>
      <c r="Q56" s="8">
        <f>D56+F56/2</f>
        <v>20307.500000000011</v>
      </c>
      <c r="R56" s="9">
        <f>J56*$AB$7+K56*$AC$7</f>
        <v>22600.859629213686</v>
      </c>
      <c r="S56" s="9">
        <f>K56*$AB$7-J56*$AC$7+$Z$8</f>
        <v>39647.605916814318</v>
      </c>
      <c r="T56" s="9">
        <f>L56*$AB$7+M56*$AC$7</f>
        <v>22728.375428824998</v>
      </c>
      <c r="U56" s="9">
        <f>M56*$AB$7-L56*$AC$7+$Z$8</f>
        <v>39589.815846810074</v>
      </c>
      <c r="V56" s="9">
        <f>N56+$Z$7</f>
        <v>-24.5</v>
      </c>
      <c r="W56" s="9">
        <f>O56+$Z$7</f>
        <v>-24.259999999999998</v>
      </c>
    </row>
    <row r="57" spans="1:23" x14ac:dyDescent="0.25">
      <c r="A57" t="s">
        <v>41</v>
      </c>
      <c r="B57" t="s">
        <v>245</v>
      </c>
      <c r="C57" t="s">
        <v>46</v>
      </c>
      <c r="D57" s="6">
        <v>20342.500000000011</v>
      </c>
      <c r="E57" s="7">
        <f>D57+$Y$10</f>
        <v>14087.500000000011</v>
      </c>
      <c r="F57" s="8">
        <v>25</v>
      </c>
      <c r="G57" s="8">
        <v>0</v>
      </c>
      <c r="H57" s="8">
        <v>12.5</v>
      </c>
      <c r="I57" s="8">
        <v>12.5</v>
      </c>
      <c r="J57" s="8">
        <v>14022.50720874911</v>
      </c>
      <c r="K57" s="8">
        <v>43445.400513869921</v>
      </c>
      <c r="L57" s="8">
        <v>14046.93706023883</v>
      </c>
      <c r="M57" s="8">
        <v>43440.091808171732</v>
      </c>
      <c r="N57" s="8">
        <v>-12.26</v>
      </c>
      <c r="O57" s="8">
        <v>-12.26</v>
      </c>
      <c r="P57" s="8">
        <f>D57-F57/2</f>
        <v>20330.000000000011</v>
      </c>
      <c r="Q57" s="8">
        <f>D57+F57/2</f>
        <v>20355.000000000011</v>
      </c>
      <c r="R57" s="9">
        <f>J57*$AB$7+K57*$AC$7</f>
        <v>22748.888461603885</v>
      </c>
      <c r="S57" s="9">
        <f>K57*$AB$7-J57*$AC$7+$Z$8</f>
        <v>39580.571092285863</v>
      </c>
      <c r="T57" s="9">
        <f>L57*$AB$7+M57*$AC$7</f>
        <v>22771.680720247074</v>
      </c>
      <c r="U57" s="9">
        <f>M57*$AB$7-L57*$AC$7+$Z$8</f>
        <v>39570.299142814525</v>
      </c>
      <c r="V57" s="9">
        <f>N57+$Z$7</f>
        <v>-24.259999999999998</v>
      </c>
      <c r="W57" s="9">
        <f>O57+$Z$7</f>
        <v>-24.259999999999998</v>
      </c>
    </row>
    <row r="58" spans="1:23" x14ac:dyDescent="0.25">
      <c r="A58" t="s">
        <v>37</v>
      </c>
      <c r="B58" t="s">
        <v>246</v>
      </c>
      <c r="C58" t="s">
        <v>1815</v>
      </c>
      <c r="D58" s="6">
        <v>20412.500000000011</v>
      </c>
      <c r="E58" s="7">
        <f>D58+$Y$10</f>
        <v>14157.500000000011</v>
      </c>
      <c r="F58" s="8">
        <v>115</v>
      </c>
      <c r="G58" s="8">
        <v>0</v>
      </c>
      <c r="H58" s="8">
        <v>57.499999999999993</v>
      </c>
      <c r="I58" s="8">
        <v>57.499999999999993</v>
      </c>
      <c r="J58" s="8">
        <v>14046.93706023883</v>
      </c>
      <c r="K58" s="8">
        <v>43440.091808171732</v>
      </c>
      <c r="L58" s="8">
        <v>14159.31437709157</v>
      </c>
      <c r="M58" s="8">
        <v>43415.671761960068</v>
      </c>
      <c r="N58" s="8">
        <v>-12.26</v>
      </c>
      <c r="O58" s="8">
        <v>-12.26</v>
      </c>
      <c r="P58" s="8">
        <f>D58-F58/2</f>
        <v>20355.000000000011</v>
      </c>
      <c r="Q58" s="8">
        <f>D58+F58/2</f>
        <v>20470.000000000011</v>
      </c>
      <c r="R58" s="9">
        <f>J58*$AB$7+K58*$AC$7</f>
        <v>22771.680720247074</v>
      </c>
      <c r="S58" s="9">
        <f>K58*$AB$7-J58*$AC$7+$Z$8</f>
        <v>39570.299142814525</v>
      </c>
      <c r="T58" s="9">
        <f>L58*$AB$7+M58*$AC$7</f>
        <v>22876.525110005765</v>
      </c>
      <c r="U58" s="9">
        <f>M58*$AB$7-L58*$AC$7+$Z$8</f>
        <v>39523.048175246367</v>
      </c>
      <c r="V58" s="9">
        <f>N58+$Z$7</f>
        <v>-24.259999999999998</v>
      </c>
      <c r="W58" s="9">
        <f>O58+$Z$7</f>
        <v>-24.259999999999998</v>
      </c>
    </row>
    <row r="59" spans="1:23" x14ac:dyDescent="0.25">
      <c r="A59" t="s">
        <v>37</v>
      </c>
      <c r="B59" t="s">
        <v>247</v>
      </c>
      <c r="C59" t="s">
        <v>1788</v>
      </c>
      <c r="D59" s="6">
        <v>20597.5</v>
      </c>
      <c r="E59" s="7">
        <f>D59+$Y$10</f>
        <v>14342.5</v>
      </c>
      <c r="F59" s="8">
        <v>220</v>
      </c>
      <c r="G59" s="8">
        <v>0</v>
      </c>
      <c r="H59" s="8">
        <v>110</v>
      </c>
      <c r="I59" s="8">
        <v>110</v>
      </c>
      <c r="J59" s="8">
        <v>14176.415273134369</v>
      </c>
      <c r="K59" s="8">
        <v>43411.955667971342</v>
      </c>
      <c r="L59" s="8">
        <v>14391.39796624396</v>
      </c>
      <c r="M59" s="8">
        <v>43365.239057827283</v>
      </c>
      <c r="N59" s="8">
        <v>-12.26</v>
      </c>
      <c r="O59" s="8">
        <v>-12.26</v>
      </c>
      <c r="P59" s="8">
        <f>D59-F59/2</f>
        <v>20487.5</v>
      </c>
      <c r="Q59" s="8">
        <f>D59+F59/2</f>
        <v>20707.5</v>
      </c>
      <c r="R59" s="9">
        <f>J59*$AB$7+K59*$AC$7</f>
        <v>22892.479691055996</v>
      </c>
      <c r="S59" s="9">
        <f>K59*$AB$7-J59*$AC$7+$Z$8</f>
        <v>39515.857810616435</v>
      </c>
      <c r="T59" s="9">
        <f>L59*$AB$7+M59*$AC$7</f>
        <v>23093.051567116108</v>
      </c>
      <c r="U59" s="9">
        <f>M59*$AB$7-L59*$AC$7+$Z$8</f>
        <v>39425.464655268632</v>
      </c>
      <c r="V59" s="9">
        <f>N59+$Z$7</f>
        <v>-24.259999999999998</v>
      </c>
      <c r="W59" s="9">
        <f>O59+$Z$7</f>
        <v>-24.259999999999998</v>
      </c>
    </row>
    <row r="60" spans="1:23" x14ac:dyDescent="0.25">
      <c r="A60" t="s">
        <v>54</v>
      </c>
      <c r="B60" t="s">
        <v>248</v>
      </c>
      <c r="C60" t="s">
        <v>56</v>
      </c>
      <c r="D60" s="6">
        <v>20830</v>
      </c>
      <c r="E60" s="7">
        <f>D60+$Y$10</f>
        <v>14575</v>
      </c>
      <c r="F60" s="8">
        <v>185</v>
      </c>
      <c r="G60" s="8">
        <v>-1</v>
      </c>
      <c r="H60" s="8">
        <v>92.502348164140045</v>
      </c>
      <c r="I60" s="8">
        <v>92.502348164140045</v>
      </c>
      <c r="J60" s="8">
        <v>14420.71378803163</v>
      </c>
      <c r="K60" s="8">
        <v>43358.868610989448</v>
      </c>
      <c r="L60" s="8">
        <v>14601.142698473361</v>
      </c>
      <c r="M60" s="8">
        <v>43318.008612318808</v>
      </c>
      <c r="N60" s="8">
        <v>-12.26</v>
      </c>
      <c r="O60" s="8">
        <v>-13.26</v>
      </c>
      <c r="P60" s="8">
        <f>D60-F60/2</f>
        <v>20737.5</v>
      </c>
      <c r="Q60" s="8">
        <f>D60+F60/2</f>
        <v>20922.5</v>
      </c>
      <c r="R60" s="9">
        <f>J60*$AB$7+K60*$AC$7</f>
        <v>23120.402277487938</v>
      </c>
      <c r="S60" s="9">
        <f>K60*$AB$7-J60*$AC$7+$Z$8</f>
        <v>39413.138315903016</v>
      </c>
      <c r="T60" s="9">
        <f>L60*$AB$7+M60*$AC$7</f>
        <v>23288.393111929108</v>
      </c>
      <c r="U60" s="9">
        <f>M60*$AB$7-L60*$AC$7+$Z$8</f>
        <v>39335.657926394997</v>
      </c>
      <c r="V60" s="9">
        <f>N60+$Z$7</f>
        <v>-24.259999999999998</v>
      </c>
      <c r="W60" s="9">
        <f>O60+$Z$7</f>
        <v>-25.259999999999998</v>
      </c>
    </row>
    <row r="61" spans="1:23" x14ac:dyDescent="0.25">
      <c r="A61" t="s">
        <v>37</v>
      </c>
      <c r="B61" t="s">
        <v>249</v>
      </c>
      <c r="C61" t="s">
        <v>63</v>
      </c>
      <c r="D61" s="6">
        <v>21125.035</v>
      </c>
      <c r="E61" s="7">
        <f>D61+$Y$10</f>
        <v>14870.035</v>
      </c>
      <c r="F61" s="8">
        <v>400.94</v>
      </c>
      <c r="G61" s="8">
        <v>-3.4799999999999991</v>
      </c>
      <c r="H61" s="8">
        <v>200.4974005024163</v>
      </c>
      <c r="I61" s="8">
        <v>200.49740050241621</v>
      </c>
      <c r="J61" s="8">
        <v>14603.15264400524</v>
      </c>
      <c r="K61" s="8">
        <v>43317.534962702674</v>
      </c>
      <c r="L61" s="8">
        <v>14990.305282236</v>
      </c>
      <c r="M61" s="8">
        <v>43213.797725941156</v>
      </c>
      <c r="N61" s="8">
        <v>-13.26</v>
      </c>
      <c r="O61" s="8">
        <v>-16.739999999999998</v>
      </c>
      <c r="P61" s="8">
        <f>D61-F61/2</f>
        <v>20924.564999999999</v>
      </c>
      <c r="Q61" s="8">
        <f>D61+F61/2</f>
        <v>21325.505000000001</v>
      </c>
      <c r="R61" s="9">
        <f>J61*$AB$7+K61*$AC$7</f>
        <v>23290.260658036175</v>
      </c>
      <c r="S61" s="9">
        <f>K61*$AB$7-J61*$AC$7+$Z$8</f>
        <v>39334.776735985397</v>
      </c>
      <c r="T61" s="9">
        <f>L61*$AB$7+M61*$AC$7</f>
        <v>23647.384897943506</v>
      </c>
      <c r="U61" s="9">
        <f>M61*$AB$7-L61*$AC$7+$Z$8</f>
        <v>39152.812847121255</v>
      </c>
      <c r="V61" s="9">
        <f>N61+$Z$7</f>
        <v>-25.259999999999998</v>
      </c>
      <c r="W61" s="9">
        <f>O61+$Z$7</f>
        <v>-28.74</v>
      </c>
    </row>
    <row r="62" spans="1:23" x14ac:dyDescent="0.25">
      <c r="A62" t="s">
        <v>50</v>
      </c>
      <c r="B62" t="s">
        <v>1082</v>
      </c>
      <c r="C62" t="s">
        <v>1083</v>
      </c>
      <c r="D62" s="6">
        <v>21125.035000000029</v>
      </c>
      <c r="E62" s="7">
        <f>D62+$Y$10</f>
        <v>14870.035000000029</v>
      </c>
      <c r="F62" s="8">
        <v>0</v>
      </c>
      <c r="G62" s="8">
        <v>0</v>
      </c>
      <c r="H62" s="8">
        <v>0</v>
      </c>
      <c r="I62" s="8">
        <v>0</v>
      </c>
      <c r="J62" s="8">
        <v>14797.99005088046</v>
      </c>
      <c r="K62" s="8">
        <v>43270.372787914443</v>
      </c>
      <c r="L62" s="8">
        <v>14797.99005088046</v>
      </c>
      <c r="M62" s="8">
        <v>43270.372787914443</v>
      </c>
      <c r="N62" s="8">
        <v>-15</v>
      </c>
      <c r="O62" s="8">
        <v>-15</v>
      </c>
      <c r="P62" s="8">
        <f>D62-F62/2</f>
        <v>21125.035000000029</v>
      </c>
      <c r="Q62" s="8">
        <f>D62+F62/2</f>
        <v>21125.035000000029</v>
      </c>
      <c r="R62" s="9">
        <f>J62*$AB$7+K62*$AC$7</f>
        <v>23471.034832601501</v>
      </c>
      <c r="S62" s="9">
        <f>K62*$AB$7-J62*$AC$7+$Z$8</f>
        <v>39248.136193172933</v>
      </c>
      <c r="T62" s="9">
        <f>L62*$AB$7+M62*$AC$7</f>
        <v>23471.034832601501</v>
      </c>
      <c r="U62" s="9">
        <f>M62*$AB$7-L62*$AC$7+$Z$8</f>
        <v>39248.136193172933</v>
      </c>
      <c r="V62" s="9">
        <f>N62+$Z$7</f>
        <v>-27</v>
      </c>
      <c r="W62" s="9">
        <f>O62+$Z$7</f>
        <v>-27</v>
      </c>
    </row>
    <row r="63" spans="1:23" x14ac:dyDescent="0.25">
      <c r="A63" t="s">
        <v>54</v>
      </c>
      <c r="B63" t="s">
        <v>250</v>
      </c>
      <c r="C63" t="s">
        <v>57</v>
      </c>
      <c r="D63" s="6">
        <v>21420.070000000011</v>
      </c>
      <c r="E63" s="7">
        <f>D63+$Y$10</f>
        <v>15165.070000000011</v>
      </c>
      <c r="F63" s="8">
        <v>185</v>
      </c>
      <c r="G63" s="8">
        <v>-1</v>
      </c>
      <c r="H63" s="8">
        <v>92.502348164140045</v>
      </c>
      <c r="I63" s="8">
        <v>92.502348164140045</v>
      </c>
      <c r="J63" s="8">
        <v>14992.282770934909</v>
      </c>
      <c r="K63" s="8">
        <v>43213.202945775287</v>
      </c>
      <c r="L63" s="8">
        <v>15168.96879028992</v>
      </c>
      <c r="M63" s="8">
        <v>43158.374287401792</v>
      </c>
      <c r="N63" s="8">
        <v>-16.739999999999998</v>
      </c>
      <c r="O63" s="8">
        <v>-17.739999999999998</v>
      </c>
      <c r="P63" s="8">
        <f>D63-F63/2</f>
        <v>21327.570000000011</v>
      </c>
      <c r="Q63" s="8">
        <f>D63+F63/2</f>
        <v>21512.570000000011</v>
      </c>
      <c r="R63" s="9">
        <f>J63*$AB$7+K63*$AC$7</f>
        <v>23649.195512019873</v>
      </c>
      <c r="S63" s="9">
        <f>K63*$AB$7-J63*$AC$7+$Z$8</f>
        <v>39151.819921310082</v>
      </c>
      <c r="T63" s="9">
        <f>L63*$AB$7+M63*$AC$7</f>
        <v>23810.620998867482</v>
      </c>
      <c r="U63" s="9">
        <f>M63*$AB$7-L63*$AC$7+$Z$8</f>
        <v>39061.454311642636</v>
      </c>
      <c r="V63" s="9">
        <f>N63+$Z$7</f>
        <v>-28.74</v>
      </c>
      <c r="W63" s="9">
        <f>O63+$Z$7</f>
        <v>-29.74</v>
      </c>
    </row>
    <row r="64" spans="1:23" x14ac:dyDescent="0.25">
      <c r="A64" t="s">
        <v>37</v>
      </c>
      <c r="B64" t="s">
        <v>251</v>
      </c>
      <c r="C64" t="s">
        <v>1787</v>
      </c>
      <c r="D64" s="6">
        <v>21652.57</v>
      </c>
      <c r="E64" s="7">
        <f>D64+$Y$10</f>
        <v>15397.57</v>
      </c>
      <c r="F64" s="8">
        <v>220</v>
      </c>
      <c r="G64" s="8">
        <v>0</v>
      </c>
      <c r="H64" s="8">
        <v>110</v>
      </c>
      <c r="I64" s="8">
        <v>110</v>
      </c>
      <c r="J64" s="8">
        <v>15197.542260109771</v>
      </c>
      <c r="K64" s="8">
        <v>43149.233345302971</v>
      </c>
      <c r="L64" s="8">
        <v>15407.08103878869</v>
      </c>
      <c r="M64" s="8">
        <v>43082.199769911633</v>
      </c>
      <c r="N64" s="8">
        <v>-17.739999999999998</v>
      </c>
      <c r="O64" s="8">
        <v>-17.739999999999998</v>
      </c>
      <c r="P64" s="8">
        <f>D64-F64/2</f>
        <v>21542.57</v>
      </c>
      <c r="Q64" s="8">
        <f>D64+F64/2</f>
        <v>21762.57</v>
      </c>
      <c r="R64" s="9">
        <f>J64*$AB$7+K64*$AC$7</f>
        <v>23836.669561088973</v>
      </c>
      <c r="S64" s="9">
        <f>K64*$AB$7-J64*$AC$7+$Z$8</f>
        <v>39046.572362637453</v>
      </c>
      <c r="T64" s="9">
        <f>L64*$AB$7+M64*$AC$7</f>
        <v>24027.692350713278</v>
      </c>
      <c r="U64" s="9">
        <f>M64*$AB$7-L64*$AC$7+$Z$8</f>
        <v>38937.438069932788</v>
      </c>
      <c r="V64" s="9">
        <f>N64+$Z$7</f>
        <v>-29.74</v>
      </c>
      <c r="W64" s="9">
        <f>O64+$Z$7</f>
        <v>-29.74</v>
      </c>
    </row>
    <row r="65" spans="1:23" x14ac:dyDescent="0.25">
      <c r="A65" t="s">
        <v>54</v>
      </c>
      <c r="B65" t="s">
        <v>252</v>
      </c>
      <c r="C65" t="s">
        <v>198</v>
      </c>
      <c r="D65" s="6">
        <v>22012.570000000011</v>
      </c>
      <c r="E65" s="7">
        <f>D65+$Y$10</f>
        <v>15757.570000000011</v>
      </c>
      <c r="F65" s="8">
        <v>140</v>
      </c>
      <c r="G65" s="8">
        <v>0.24</v>
      </c>
      <c r="H65" s="8">
        <v>70.000102351632648</v>
      </c>
      <c r="I65" s="8">
        <v>70.000102351632648</v>
      </c>
      <c r="J65" s="8">
        <v>15578.521857707799</v>
      </c>
      <c r="K65" s="8">
        <v>43027.354117318711</v>
      </c>
      <c r="L65" s="8">
        <v>15711.95366893903</v>
      </c>
      <c r="M65" s="8">
        <v>42984.975784492097</v>
      </c>
      <c r="N65" s="8">
        <v>-17.739999999999998</v>
      </c>
      <c r="O65" s="8">
        <v>-17.5</v>
      </c>
      <c r="P65" s="8">
        <f>D65-F65/2</f>
        <v>21942.570000000011</v>
      </c>
      <c r="Q65" s="8">
        <f>D65+F65/2</f>
        <v>22082.570000000011</v>
      </c>
      <c r="R65" s="9">
        <f>J65*$AB$7+K65*$AC$7</f>
        <v>24183.983724042246</v>
      </c>
      <c r="S65" s="9">
        <f>K65*$AB$7-J65*$AC$7+$Z$8</f>
        <v>38848.146375901684</v>
      </c>
      <c r="T65" s="9">
        <f>L65*$AB$7+M65*$AC$7</f>
        <v>24305.688779227617</v>
      </c>
      <c r="U65" s="9">
        <f>M65*$AB$7-L65*$AC$7+$Z$8</f>
        <v>38778.952077842267</v>
      </c>
      <c r="V65" s="9">
        <f>N65+$Z$7</f>
        <v>-29.74</v>
      </c>
      <c r="W65" s="9">
        <f>O65+$Z$7</f>
        <v>-29.5</v>
      </c>
    </row>
    <row r="66" spans="1:23" x14ac:dyDescent="0.25">
      <c r="A66" t="s">
        <v>37</v>
      </c>
      <c r="B66" t="s">
        <v>253</v>
      </c>
      <c r="C66" t="s">
        <v>1792</v>
      </c>
      <c r="D66" s="6">
        <v>22212.570000000011</v>
      </c>
      <c r="E66" s="7">
        <f>D66+$Y$10</f>
        <v>15957.570000000011</v>
      </c>
      <c r="F66" s="8">
        <v>220</v>
      </c>
      <c r="G66" s="8">
        <v>0</v>
      </c>
      <c r="H66" s="8">
        <v>110</v>
      </c>
      <c r="I66" s="8">
        <v>110</v>
      </c>
      <c r="J66" s="8">
        <v>15731.028007954001</v>
      </c>
      <c r="K66" s="8">
        <v>42978.961668502008</v>
      </c>
      <c r="L66" s="8">
        <v>15940.84573711861</v>
      </c>
      <c r="M66" s="8">
        <v>42912.80639261107</v>
      </c>
      <c r="N66" s="8">
        <v>-17.5</v>
      </c>
      <c r="O66" s="8">
        <v>-17.5</v>
      </c>
      <c r="P66" s="8">
        <f>D66-F66/2</f>
        <v>22102.570000000011</v>
      </c>
      <c r="Q66" s="8">
        <f>D66+F66/2</f>
        <v>22322.570000000011</v>
      </c>
      <c r="R66" s="9">
        <f>J66*$AB$7+K66*$AC$7</f>
        <v>24323.095893146423</v>
      </c>
      <c r="S66" s="9">
        <f>K66*$AB$7-J66*$AC$7+$Z$8</f>
        <v>38769.103606640194</v>
      </c>
      <c r="T66" s="9">
        <f>L66*$AB$7+M66*$AC$7</f>
        <v>24514.574146253202</v>
      </c>
      <c r="U66" s="9">
        <f>M66*$AB$7-L66*$AC$7+$Z$8</f>
        <v>38660.770423417438</v>
      </c>
      <c r="V66" s="9">
        <f>N66+$Z$7</f>
        <v>-29.5</v>
      </c>
      <c r="W66" s="9">
        <f>O66+$Z$7</f>
        <v>-29.5</v>
      </c>
    </row>
    <row r="67" spans="1:23" x14ac:dyDescent="0.25">
      <c r="A67" t="s">
        <v>54</v>
      </c>
      <c r="B67" t="s">
        <v>254</v>
      </c>
      <c r="C67" t="s">
        <v>197</v>
      </c>
      <c r="D67" s="6">
        <v>22402.570000000011</v>
      </c>
      <c r="E67" s="7">
        <f>D67+$Y$10</f>
        <v>16147.570000000011</v>
      </c>
      <c r="F67" s="8">
        <v>140</v>
      </c>
      <c r="G67" s="8">
        <v>0.24</v>
      </c>
      <c r="H67" s="8">
        <v>70.000102351632648</v>
      </c>
      <c r="I67" s="8">
        <v>70.000102351632648</v>
      </c>
      <c r="J67" s="8">
        <v>15950.38290662609</v>
      </c>
      <c r="K67" s="8">
        <v>42909.799334616029</v>
      </c>
      <c r="L67" s="8">
        <v>16083.991060690531</v>
      </c>
      <c r="M67" s="8">
        <v>42867.980289802639</v>
      </c>
      <c r="N67" s="8">
        <v>-17.5</v>
      </c>
      <c r="O67" s="8">
        <v>-17.260000000000002</v>
      </c>
      <c r="P67" s="8">
        <f>D67-F67/2</f>
        <v>22332.570000000011</v>
      </c>
      <c r="Q67" s="8">
        <f>D67+F67/2</f>
        <v>22472.570000000011</v>
      </c>
      <c r="R67" s="9">
        <f>J67*$AB$7+K67*$AC$7</f>
        <v>24523.277703212596</v>
      </c>
      <c r="S67" s="9">
        <f>K67*$AB$7-J67*$AC$7+$Z$8</f>
        <v>38655.846187816402</v>
      </c>
      <c r="T67" s="9">
        <f>L67*$AB$7+M67*$AC$7</f>
        <v>24645.271530233669</v>
      </c>
      <c r="U67" s="9">
        <f>M67*$AB$7-L67*$AC$7+$Z$8</f>
        <v>38587.162292248635</v>
      </c>
      <c r="V67" s="9">
        <f>N67+$Z$7</f>
        <v>-29.5</v>
      </c>
      <c r="W67" s="9">
        <f>O67+$Z$7</f>
        <v>-29.26</v>
      </c>
    </row>
    <row r="68" spans="1:23" x14ac:dyDescent="0.25">
      <c r="A68" t="s">
        <v>41</v>
      </c>
      <c r="B68" t="s">
        <v>255</v>
      </c>
      <c r="C68" t="s">
        <v>46</v>
      </c>
      <c r="D68" s="6">
        <v>22507.570000000011</v>
      </c>
      <c r="E68" s="7">
        <f>D68+$Y$10</f>
        <v>16252.570000000011</v>
      </c>
      <c r="F68" s="8">
        <v>25</v>
      </c>
      <c r="G68" s="8">
        <v>0</v>
      </c>
      <c r="H68" s="8">
        <v>12.5</v>
      </c>
      <c r="I68" s="8">
        <v>12.5</v>
      </c>
      <c r="J68" s="8">
        <v>16105.477844597501</v>
      </c>
      <c r="K68" s="8">
        <v>42861.304354112777</v>
      </c>
      <c r="L68" s="8">
        <v>16129.35204893857</v>
      </c>
      <c r="M68" s="8">
        <v>42853.886647790707</v>
      </c>
      <c r="N68" s="8">
        <v>-17.260000000000002</v>
      </c>
      <c r="O68" s="8">
        <v>-17.260000000000002</v>
      </c>
      <c r="P68" s="8">
        <f>D68-F68/2</f>
        <v>22495.070000000011</v>
      </c>
      <c r="Q68" s="8">
        <f>D68+F68/2</f>
        <v>22520.070000000011</v>
      </c>
      <c r="R68" s="9">
        <f>J68*$AB$7+K68*$AC$7</f>
        <v>24664.900771282686</v>
      </c>
      <c r="S68" s="9">
        <f>K68*$AB$7-J68*$AC$7+$Z$8</f>
        <v>38576.164888198604</v>
      </c>
      <c r="T68" s="9">
        <f>L68*$AB$7+M68*$AC$7</f>
        <v>24686.711039114922</v>
      </c>
      <c r="U68" s="9">
        <f>M68*$AB$7-L68*$AC$7+$Z$8</f>
        <v>38563.945550365243</v>
      </c>
      <c r="V68" s="9">
        <f>N68+$Z$7</f>
        <v>-29.26</v>
      </c>
      <c r="W68" s="9">
        <f>O68+$Z$7</f>
        <v>-29.26</v>
      </c>
    </row>
    <row r="69" spans="1:23" x14ac:dyDescent="0.25">
      <c r="A69" t="s">
        <v>37</v>
      </c>
      <c r="B69" t="s">
        <v>1839</v>
      </c>
      <c r="C69" t="s">
        <v>1815</v>
      </c>
      <c r="D69" s="6">
        <v>22577.570000000011</v>
      </c>
      <c r="E69" s="7">
        <f>D69+$Y$10</f>
        <v>16322.570000000011</v>
      </c>
      <c r="F69" s="8">
        <v>115</v>
      </c>
      <c r="G69" s="8">
        <v>0</v>
      </c>
      <c r="H69" s="8">
        <v>57.499999999999993</v>
      </c>
      <c r="I69" s="8">
        <v>57.499999999999993</v>
      </c>
      <c r="J69" s="8">
        <v>16129.35204893857</v>
      </c>
      <c r="K69" s="8">
        <v>42853.886647790707</v>
      </c>
      <c r="L69" s="8">
        <v>16239.173388907529</v>
      </c>
      <c r="M69" s="8">
        <v>42819.765198709203</v>
      </c>
      <c r="N69" s="8">
        <v>-17.260000000000002</v>
      </c>
      <c r="O69" s="8">
        <v>-17.260000000000002</v>
      </c>
      <c r="P69" s="8">
        <f>D69-F69/2</f>
        <v>22520.070000000011</v>
      </c>
      <c r="Q69" s="8">
        <f>D69+F69/2</f>
        <v>22635.070000000011</v>
      </c>
      <c r="R69" s="9">
        <f>J69*$AB$7+K69*$AC$7</f>
        <v>24686.711039114922</v>
      </c>
      <c r="S69" s="9">
        <f>K69*$AB$7-J69*$AC$7+$Z$8</f>
        <v>38563.945550365243</v>
      </c>
      <c r="T69" s="9">
        <f>L69*$AB$7+M69*$AC$7</f>
        <v>24787.038271143247</v>
      </c>
      <c r="U69" s="9">
        <f>M69*$AB$7-L69*$AC$7+$Z$8</f>
        <v>38507.736596331786</v>
      </c>
      <c r="V69" s="9">
        <f>N69+$Z$7</f>
        <v>-29.26</v>
      </c>
      <c r="W69" s="9">
        <f>O69+$Z$7</f>
        <v>-29.26</v>
      </c>
    </row>
    <row r="70" spans="1:23" x14ac:dyDescent="0.25">
      <c r="A70" t="s">
        <v>37</v>
      </c>
      <c r="B70" t="s">
        <v>256</v>
      </c>
      <c r="C70" t="s">
        <v>1791</v>
      </c>
      <c r="D70" s="6">
        <v>22762.570000000011</v>
      </c>
      <c r="E70" s="7">
        <f>D70+$Y$10</f>
        <v>16507.570000000011</v>
      </c>
      <c r="F70" s="8">
        <v>220</v>
      </c>
      <c r="G70" s="8">
        <v>0</v>
      </c>
      <c r="H70" s="8">
        <v>110</v>
      </c>
      <c r="I70" s="8">
        <v>110</v>
      </c>
      <c r="J70" s="8">
        <v>16255.885331946291</v>
      </c>
      <c r="K70" s="8">
        <v>42814.572804283758</v>
      </c>
      <c r="L70" s="8">
        <v>16465.97833014778</v>
      </c>
      <c r="M70" s="8">
        <v>42749.29698864957</v>
      </c>
      <c r="N70" s="8">
        <v>-17.260000000000002</v>
      </c>
      <c r="O70" s="8">
        <v>-17.260000000000002</v>
      </c>
      <c r="P70" s="8">
        <f>D70-F70/2</f>
        <v>22652.570000000011</v>
      </c>
      <c r="Q70" s="8">
        <f>D70+F70/2</f>
        <v>22872.570000000011</v>
      </c>
      <c r="R70" s="9">
        <f>J70*$AB$7+K70*$AC$7</f>
        <v>24802.305458625822</v>
      </c>
      <c r="S70" s="9">
        <f>K70*$AB$7-J70*$AC$7+$Z$8</f>
        <v>38499.183059848438</v>
      </c>
      <c r="T70" s="9">
        <f>L70*$AB$7+M70*$AC$7</f>
        <v>24994.235815549568</v>
      </c>
      <c r="U70" s="9">
        <f>M70*$AB$7-L70*$AC$7+$Z$8</f>
        <v>38391.652886914875</v>
      </c>
      <c r="V70" s="9">
        <f>N70+$Z$7</f>
        <v>-29.26</v>
      </c>
      <c r="W70" s="9">
        <f>O70+$Z$7</f>
        <v>-29.26</v>
      </c>
    </row>
    <row r="71" spans="1:23" x14ac:dyDescent="0.25">
      <c r="A71" t="s">
        <v>37</v>
      </c>
      <c r="B71" t="s">
        <v>1702</v>
      </c>
      <c r="C71" t="s">
        <v>1701</v>
      </c>
      <c r="D71" s="6">
        <v>23290.070000000011</v>
      </c>
      <c r="E71" s="7">
        <f>D71+$Y$10</f>
        <v>17035.070000000011</v>
      </c>
      <c r="F71" s="8">
        <v>775.00000000000011</v>
      </c>
      <c r="G71" s="8">
        <v>-5.48</v>
      </c>
      <c r="H71" s="8">
        <v>387.76848365843779</v>
      </c>
      <c r="I71" s="8">
        <v>387.76848365843779</v>
      </c>
      <c r="J71" s="8">
        <v>16494.627375357071</v>
      </c>
      <c r="K71" s="8">
        <v>42740.39574106309</v>
      </c>
      <c r="L71" s="8">
        <v>17222.560574925701</v>
      </c>
      <c r="M71" s="8">
        <v>42475.449723885948</v>
      </c>
      <c r="N71" s="8">
        <v>-17.260000000000002</v>
      </c>
      <c r="O71" s="8">
        <v>-22.74</v>
      </c>
      <c r="P71" s="8">
        <f>D71-F71/2</f>
        <v>22902.570000000011</v>
      </c>
      <c r="Q71" s="8">
        <f>D71+F71/2</f>
        <v>23677.570000000011</v>
      </c>
      <c r="R71" s="9">
        <f>J71*$AB$7+K71*$AC$7</f>
        <v>25020.408136948259</v>
      </c>
      <c r="S71" s="9">
        <f>K71*$AB$7-J71*$AC$7+$Z$8</f>
        <v>38376.989681514839</v>
      </c>
      <c r="T71" s="9">
        <f>L71*$AB$7+M71*$AC$7</f>
        <v>25677.348875194068</v>
      </c>
      <c r="U71" s="9">
        <f>M71*$AB$7-L71*$AC$7+$Z$8</f>
        <v>37966.487548164347</v>
      </c>
      <c r="V71" s="9">
        <f>N71+$Z$7</f>
        <v>-29.26</v>
      </c>
      <c r="W71" s="9">
        <f>O71+$Z$7</f>
        <v>-34.739999999999995</v>
      </c>
    </row>
    <row r="72" spans="1:23" x14ac:dyDescent="0.25">
      <c r="A72" t="s">
        <v>50</v>
      </c>
      <c r="B72" t="s">
        <v>1084</v>
      </c>
      <c r="C72" t="s">
        <v>1080</v>
      </c>
      <c r="D72" s="6">
        <v>23290.07000000004</v>
      </c>
      <c r="E72" s="7">
        <f>D72+$Y$10</f>
        <v>17035.07000000004</v>
      </c>
      <c r="F72" s="8">
        <v>0</v>
      </c>
      <c r="G72" s="8">
        <v>0</v>
      </c>
      <c r="H72" s="8">
        <v>0</v>
      </c>
      <c r="I72" s="8">
        <v>0</v>
      </c>
      <c r="J72" s="8">
        <v>16862.118598003119</v>
      </c>
      <c r="K72" s="8">
        <v>42617.606554199177</v>
      </c>
      <c r="L72" s="8">
        <v>16862.118598003119</v>
      </c>
      <c r="M72" s="8">
        <v>42617.606554199177</v>
      </c>
      <c r="N72" s="8">
        <v>-20</v>
      </c>
      <c r="O72" s="8">
        <v>-20</v>
      </c>
      <c r="P72" s="8">
        <f>D72-F72/2</f>
        <v>23290.07000000004</v>
      </c>
      <c r="Q72" s="8">
        <f>D72+F72/2</f>
        <v>23290.07000000004</v>
      </c>
      <c r="R72" s="9">
        <f>J72*$AB$7+K72*$AC$7</f>
        <v>25354.339487215206</v>
      </c>
      <c r="S72" s="9">
        <f>K72*$AB$7-J72*$AC$7+$Z$8</f>
        <v>38180.478011526822</v>
      </c>
      <c r="T72" s="9">
        <f>L72*$AB$7+M72*$AC$7</f>
        <v>25354.339487215206</v>
      </c>
      <c r="U72" s="9">
        <f>M72*$AB$7-L72*$AC$7+$Z$8</f>
        <v>38180.478011526822</v>
      </c>
      <c r="V72" s="9">
        <f>N72+$Z$7</f>
        <v>-32</v>
      </c>
      <c r="W72" s="9">
        <f>O72+$Z$7</f>
        <v>-32</v>
      </c>
    </row>
    <row r="73" spans="1:23" x14ac:dyDescent="0.25">
      <c r="A73" t="s">
        <v>37</v>
      </c>
      <c r="B73" t="s">
        <v>257</v>
      </c>
      <c r="C73" t="s">
        <v>1787</v>
      </c>
      <c r="D73" s="6">
        <v>23817.570000000011</v>
      </c>
      <c r="E73" s="7">
        <f>D73+$Y$10</f>
        <v>17562.570000000011</v>
      </c>
      <c r="F73" s="8">
        <v>220</v>
      </c>
      <c r="G73" s="8">
        <v>0</v>
      </c>
      <c r="H73" s="8">
        <v>110</v>
      </c>
      <c r="I73" s="8">
        <v>110</v>
      </c>
      <c r="J73" s="8">
        <v>17250.228628468289</v>
      </c>
      <c r="K73" s="8">
        <v>42463.853223846512</v>
      </c>
      <c r="L73" s="8">
        <v>17453.12768778059</v>
      </c>
      <c r="M73" s="8">
        <v>42378.812223557317</v>
      </c>
      <c r="N73" s="8">
        <v>-22.74</v>
      </c>
      <c r="O73" s="8">
        <v>-22.74</v>
      </c>
      <c r="P73" s="8">
        <f>D73-F73/2</f>
        <v>23707.570000000011</v>
      </c>
      <c r="Q73" s="8">
        <f>D73+F73/2</f>
        <v>23927.570000000011</v>
      </c>
      <c r="R73" s="9">
        <f>J73*$AB$7+K73*$AC$7</f>
        <v>25702.001267452957</v>
      </c>
      <c r="S73" s="9">
        <f>K73*$AB$7-J73*$AC$7+$Z$8</f>
        <v>37949.391947680182</v>
      </c>
      <c r="T73" s="9">
        <f>L73*$AB$7+M73*$AC$7</f>
        <v>25882.78547735147</v>
      </c>
      <c r="U73" s="9">
        <f>M73*$AB$7-L73*$AC$7+$Z$8</f>
        <v>37824.024210796357</v>
      </c>
      <c r="V73" s="9">
        <f>N73+$Z$7</f>
        <v>-34.739999999999995</v>
      </c>
      <c r="W73" s="9">
        <f>O73+$Z$7</f>
        <v>-34.739999999999995</v>
      </c>
    </row>
    <row r="74" spans="1:23" x14ac:dyDescent="0.25">
      <c r="A74" t="s">
        <v>54</v>
      </c>
      <c r="B74" t="s">
        <v>258</v>
      </c>
      <c r="C74" t="s">
        <v>198</v>
      </c>
      <c r="D74" s="6">
        <v>24177.570000000011</v>
      </c>
      <c r="E74" s="7">
        <f>D74+$Y$10</f>
        <v>17922.570000000011</v>
      </c>
      <c r="F74" s="8">
        <v>140</v>
      </c>
      <c r="G74" s="8">
        <v>0.24</v>
      </c>
      <c r="H74" s="8">
        <v>70.000102351632648</v>
      </c>
      <c r="I74" s="8">
        <v>70.000102351632648</v>
      </c>
      <c r="J74" s="8">
        <v>17619.136009036101</v>
      </c>
      <c r="K74" s="8">
        <v>42309.23322332072</v>
      </c>
      <c r="L74" s="8">
        <v>17748.366556867521</v>
      </c>
      <c r="M74" s="8">
        <v>42255.386804230853</v>
      </c>
      <c r="N74" s="8">
        <v>-22.74</v>
      </c>
      <c r="O74" s="8">
        <v>-22.5</v>
      </c>
      <c r="P74" s="8">
        <f>D74-F74/2</f>
        <v>24107.570000000011</v>
      </c>
      <c r="Q74" s="8">
        <f>D74+F74/2</f>
        <v>24247.570000000011</v>
      </c>
      <c r="R74" s="9">
        <f>J74*$AB$7+K74*$AC$7</f>
        <v>26030.699830904792</v>
      </c>
      <c r="S74" s="9">
        <f>K74*$AB$7-J74*$AC$7+$Z$8</f>
        <v>37721.450607891413</v>
      </c>
      <c r="T74" s="9">
        <f>L74*$AB$7+M74*$AC$7</f>
        <v>26145.911081170154</v>
      </c>
      <c r="U74" s="9">
        <f>M74*$AB$7-L74*$AC$7+$Z$8</f>
        <v>37641.91232054562</v>
      </c>
      <c r="V74" s="9">
        <f>N74+$Z$7</f>
        <v>-34.739999999999995</v>
      </c>
      <c r="W74" s="9">
        <f>O74+$Z$7</f>
        <v>-34.5</v>
      </c>
    </row>
    <row r="75" spans="1:23" x14ac:dyDescent="0.25">
      <c r="A75" t="s">
        <v>37</v>
      </c>
      <c r="B75" t="s">
        <v>259</v>
      </c>
      <c r="C75" t="s">
        <v>1792</v>
      </c>
      <c r="D75" s="6">
        <v>24377.570000000011</v>
      </c>
      <c r="E75" s="7">
        <f>D75+$Y$10</f>
        <v>18122.570000000011</v>
      </c>
      <c r="F75" s="8">
        <v>220</v>
      </c>
      <c r="G75" s="8">
        <v>0</v>
      </c>
      <c r="H75" s="8">
        <v>110</v>
      </c>
      <c r="I75" s="8">
        <v>110</v>
      </c>
      <c r="J75" s="8">
        <v>17766.844147517739</v>
      </c>
      <c r="K75" s="8">
        <v>42247.733135583549</v>
      </c>
      <c r="L75" s="8">
        <v>17970.09764467023</v>
      </c>
      <c r="M75" s="8">
        <v>42163.542780463227</v>
      </c>
      <c r="N75" s="8">
        <v>-22.5</v>
      </c>
      <c r="O75" s="8">
        <v>-22.5</v>
      </c>
      <c r="P75" s="8">
        <f>D75-F75/2</f>
        <v>24267.570000000011</v>
      </c>
      <c r="Q75" s="8">
        <f>D75+F75/2</f>
        <v>24487.570000000011</v>
      </c>
      <c r="R75" s="9">
        <f>J75*$AB$7+K75*$AC$7</f>
        <v>26162.393604942587</v>
      </c>
      <c r="S75" s="9">
        <f>K75*$AB$7-J75*$AC$7+$Z$8</f>
        <v>37630.584195807125</v>
      </c>
      <c r="T75" s="9">
        <f>L75*$AB$7+M75*$AC$7</f>
        <v>26343.70136643944</v>
      </c>
      <c r="U75" s="9">
        <f>M75*$AB$7-L75*$AC$7+$Z$8</f>
        <v>37505.97482368366</v>
      </c>
      <c r="V75" s="9">
        <f>N75+$Z$7</f>
        <v>-34.5</v>
      </c>
      <c r="W75" s="9">
        <f>O75+$Z$7</f>
        <v>-34.5</v>
      </c>
    </row>
    <row r="76" spans="1:23" x14ac:dyDescent="0.25">
      <c r="A76" t="s">
        <v>54</v>
      </c>
      <c r="B76" t="s">
        <v>260</v>
      </c>
      <c r="C76" t="s">
        <v>197</v>
      </c>
      <c r="D76" s="6">
        <v>24567.570000000011</v>
      </c>
      <c r="E76" s="7">
        <f>D76+$Y$10</f>
        <v>18312.570000000011</v>
      </c>
      <c r="F76" s="8">
        <v>140</v>
      </c>
      <c r="G76" s="8">
        <v>0.24</v>
      </c>
      <c r="H76" s="8">
        <v>70.000102351632648</v>
      </c>
      <c r="I76" s="8">
        <v>70.000102351632648</v>
      </c>
      <c r="J76" s="8">
        <v>17979.336439995339</v>
      </c>
      <c r="K76" s="8">
        <v>42159.715946139579</v>
      </c>
      <c r="L76" s="8">
        <v>18108.79140478445</v>
      </c>
      <c r="M76" s="8">
        <v>42106.411317512589</v>
      </c>
      <c r="N76" s="8">
        <v>-22.5</v>
      </c>
      <c r="O76" s="8">
        <v>-22.260000000000009</v>
      </c>
      <c r="P76" s="8">
        <f>D76-F76/2</f>
        <v>24497.570000000011</v>
      </c>
      <c r="Q76" s="8">
        <f>D76+F76/2</f>
        <v>24637.570000000011</v>
      </c>
      <c r="R76" s="9">
        <f>J76*$AB$7+K76*$AC$7</f>
        <v>26351.942628325654</v>
      </c>
      <c r="S76" s="9">
        <f>K76*$AB$7-J76*$AC$7+$Z$8</f>
        <v>37500.310761314417</v>
      </c>
      <c r="T76" s="9">
        <f>L76*$AB$7+M76*$AC$7</f>
        <v>26467.48603607095</v>
      </c>
      <c r="U76" s="9">
        <f>M76*$AB$7-L76*$AC$7+$Z$8</f>
        <v>37421.255766100861</v>
      </c>
      <c r="V76" s="9">
        <f>N76+$Z$7</f>
        <v>-34.5</v>
      </c>
      <c r="W76" s="9">
        <f>O76+$Z$7</f>
        <v>-34.260000000000005</v>
      </c>
    </row>
    <row r="77" spans="1:23" x14ac:dyDescent="0.25">
      <c r="A77" t="s">
        <v>41</v>
      </c>
      <c r="B77" t="s">
        <v>261</v>
      </c>
      <c r="C77" t="s">
        <v>46</v>
      </c>
      <c r="D77" s="6">
        <v>24672.570000000011</v>
      </c>
      <c r="E77" s="7">
        <f>D77+$Y$10</f>
        <v>18417.570000000011</v>
      </c>
      <c r="F77" s="8">
        <v>25</v>
      </c>
      <c r="G77" s="8">
        <v>0</v>
      </c>
      <c r="H77" s="8">
        <v>12.5</v>
      </c>
      <c r="I77" s="8">
        <v>12.5</v>
      </c>
      <c r="J77" s="8">
        <v>18129.614578858029</v>
      </c>
      <c r="K77" s="8">
        <v>42097.88808916288</v>
      </c>
      <c r="L77" s="8">
        <v>18152.751438939791</v>
      </c>
      <c r="M77" s="8">
        <v>42088.417835440981</v>
      </c>
      <c r="N77" s="8">
        <v>-22.260000000000009</v>
      </c>
      <c r="O77" s="8">
        <v>-22.260000000000009</v>
      </c>
      <c r="P77" s="8">
        <f>D77-F77/2</f>
        <v>24660.070000000011</v>
      </c>
      <c r="Q77" s="8">
        <f>D77+F77/2</f>
        <v>24685.070000000011</v>
      </c>
      <c r="R77" s="9">
        <f>J77*$AB$7+K77*$AC$7</f>
        <v>26486.082095013269</v>
      </c>
      <c r="S77" s="9">
        <f>K77*$AB$7-J77*$AC$7+$Z$8</f>
        <v>37408.589409410255</v>
      </c>
      <c r="T77" s="9">
        <f>L77*$AB$7+M77*$AC$7</f>
        <v>26506.744382726967</v>
      </c>
      <c r="U77" s="9">
        <f>M77*$AB$7-L77*$AC$7+$Z$8</f>
        <v>37394.515679754026</v>
      </c>
      <c r="V77" s="9">
        <f>N77+$Z$7</f>
        <v>-34.260000000000005</v>
      </c>
      <c r="W77" s="9">
        <f>O77+$Z$7</f>
        <v>-34.260000000000005</v>
      </c>
    </row>
    <row r="78" spans="1:23" x14ac:dyDescent="0.25">
      <c r="A78" t="s">
        <v>37</v>
      </c>
      <c r="B78" t="s">
        <v>1838</v>
      </c>
      <c r="C78" t="s">
        <v>1815</v>
      </c>
      <c r="D78" s="6">
        <v>24742.570000000011</v>
      </c>
      <c r="E78" s="7">
        <f>D78+$Y$10</f>
        <v>18487.570000000011</v>
      </c>
      <c r="F78" s="8">
        <v>115</v>
      </c>
      <c r="G78" s="8">
        <v>0</v>
      </c>
      <c r="H78" s="8">
        <v>57.499999999999993</v>
      </c>
      <c r="I78" s="8">
        <v>57.499999999999993</v>
      </c>
      <c r="J78" s="8">
        <v>18152.751438939791</v>
      </c>
      <c r="K78" s="8">
        <v>42088.417835440981</v>
      </c>
      <c r="L78" s="8">
        <v>18259.18099531587</v>
      </c>
      <c r="M78" s="8">
        <v>42044.854668320237</v>
      </c>
      <c r="N78" s="8">
        <v>-22.260000000000009</v>
      </c>
      <c r="O78" s="8">
        <v>-22.260000000000009</v>
      </c>
      <c r="P78" s="8">
        <f>D78-F78/2</f>
        <v>24685.070000000011</v>
      </c>
      <c r="Q78" s="8">
        <f>D78+F78/2</f>
        <v>24800.070000000011</v>
      </c>
      <c r="R78" s="9">
        <f>J78*$AB$7+K78*$AC$7</f>
        <v>26506.744382726967</v>
      </c>
      <c r="S78" s="9">
        <f>K78*$AB$7-J78*$AC$7+$Z$8</f>
        <v>37394.515679754026</v>
      </c>
      <c r="T78" s="9">
        <f>L78*$AB$7+M78*$AC$7</f>
        <v>26601.790906209942</v>
      </c>
      <c r="U78" s="9">
        <f>M78*$AB$7-L78*$AC$7+$Z$8</f>
        <v>37329.776523335371</v>
      </c>
      <c r="V78" s="9">
        <f>N78+$Z$7</f>
        <v>-34.260000000000005</v>
      </c>
      <c r="W78" s="9">
        <f>O78+$Z$7</f>
        <v>-34.260000000000005</v>
      </c>
    </row>
    <row r="79" spans="1:23" x14ac:dyDescent="0.25">
      <c r="A79" t="s">
        <v>37</v>
      </c>
      <c r="B79" t="s">
        <v>262</v>
      </c>
      <c r="C79" t="s">
        <v>1791</v>
      </c>
      <c r="D79" s="6">
        <v>24927.570000000011</v>
      </c>
      <c r="E79" s="7">
        <f>D79+$Y$10</f>
        <v>18672.570000000011</v>
      </c>
      <c r="F79" s="8">
        <v>220</v>
      </c>
      <c r="G79" s="8">
        <v>0</v>
      </c>
      <c r="H79" s="8">
        <v>110</v>
      </c>
      <c r="I79" s="8">
        <v>110</v>
      </c>
      <c r="J79" s="8">
        <v>18275.376797373101</v>
      </c>
      <c r="K79" s="8">
        <v>42038.225490714904</v>
      </c>
      <c r="L79" s="8">
        <v>18478.98116609257</v>
      </c>
      <c r="M79" s="8">
        <v>41954.887257962182</v>
      </c>
      <c r="N79" s="8">
        <v>-22.260000000000009</v>
      </c>
      <c r="O79" s="8">
        <v>-22.260000000000009</v>
      </c>
      <c r="P79" s="8">
        <f>D79-F79/2</f>
        <v>24817.570000000011</v>
      </c>
      <c r="Q79" s="8">
        <f>D79+F79/2</f>
        <v>25037.570000000011</v>
      </c>
      <c r="R79" s="9">
        <f>J79*$AB$7+K79*$AC$7</f>
        <v>26616.254507609527</v>
      </c>
      <c r="S79" s="9">
        <f>K79*$AB$7-J79*$AC$7+$Z$8</f>
        <v>37319.924912576003</v>
      </c>
      <c r="T79" s="9">
        <f>L79*$AB$7+M79*$AC$7</f>
        <v>26798.082639490014</v>
      </c>
      <c r="U79" s="9">
        <f>M79*$AB$7-L79*$AC$7+$Z$8</f>
        <v>37196.076091601186</v>
      </c>
      <c r="V79" s="9">
        <f>N79+$Z$7</f>
        <v>-34.260000000000005</v>
      </c>
      <c r="W79" s="9">
        <f>O79+$Z$7</f>
        <v>-34.260000000000005</v>
      </c>
    </row>
    <row r="80" spans="1:23" x14ac:dyDescent="0.25">
      <c r="A80" t="s">
        <v>37</v>
      </c>
      <c r="B80" t="s">
        <v>1703</v>
      </c>
      <c r="C80" t="s">
        <v>1704</v>
      </c>
      <c r="D80" s="6">
        <v>25455.070000000011</v>
      </c>
      <c r="E80" s="7">
        <f>D80+$Y$10</f>
        <v>19200.070000000011</v>
      </c>
      <c r="F80" s="8">
        <v>775.00000000000011</v>
      </c>
      <c r="G80" s="8">
        <v>-5.48</v>
      </c>
      <c r="H80" s="8">
        <v>387.76848365843779</v>
      </c>
      <c r="I80" s="8">
        <v>387.76848365843779</v>
      </c>
      <c r="J80" s="8">
        <v>18506.74539819068</v>
      </c>
      <c r="K80" s="8">
        <v>41943.5229534959</v>
      </c>
      <c r="L80" s="8">
        <v>19208.81702525081</v>
      </c>
      <c r="M80" s="8">
        <v>41616.141577224422</v>
      </c>
      <c r="N80" s="8">
        <v>-22.260000000000009</v>
      </c>
      <c r="O80" s="8">
        <v>-27.740000000000009</v>
      </c>
      <c r="P80" s="8">
        <f>D80-F80/2</f>
        <v>25067.570000000011</v>
      </c>
      <c r="Q80" s="8">
        <f>D80+F80/2</f>
        <v>25842.570000000011</v>
      </c>
      <c r="R80" s="9">
        <f>J80*$AB$7+K80*$AC$7</f>
        <v>26822.877384746447</v>
      </c>
      <c r="S80" s="9">
        <f>K80*$AB$7-J80*$AC$7+$Z$8</f>
        <v>37179.187616013711</v>
      </c>
      <c r="T80" s="9">
        <f>L80*$AB$7+M80*$AC$7</f>
        <v>27441.540646815742</v>
      </c>
      <c r="U80" s="9">
        <f>M80*$AB$7-L80*$AC$7+$Z$8</f>
        <v>36712.991409231581</v>
      </c>
      <c r="V80" s="9">
        <f>N80+$Z$7</f>
        <v>-34.260000000000005</v>
      </c>
      <c r="W80" s="9">
        <f>O80+$Z$7</f>
        <v>-39.740000000000009</v>
      </c>
    </row>
    <row r="81" spans="1:23" x14ac:dyDescent="0.25">
      <c r="A81" t="s">
        <v>50</v>
      </c>
      <c r="B81" t="s">
        <v>1085</v>
      </c>
      <c r="C81" t="s">
        <v>1080</v>
      </c>
      <c r="D81" s="6">
        <v>25455.070000000051</v>
      </c>
      <c r="E81" s="7">
        <f>D81+$Y$10</f>
        <v>19200.070000000051</v>
      </c>
      <c r="F81" s="8">
        <v>0</v>
      </c>
      <c r="G81" s="8">
        <v>0</v>
      </c>
      <c r="H81" s="8">
        <v>0</v>
      </c>
      <c r="I81" s="8">
        <v>0</v>
      </c>
      <c r="J81" s="8">
        <v>18862.13642300342</v>
      </c>
      <c r="K81" s="8">
        <v>41789.172046096122</v>
      </c>
      <c r="L81" s="8">
        <v>18862.13642300342</v>
      </c>
      <c r="M81" s="8">
        <v>41789.172046096122</v>
      </c>
      <c r="N81" s="8">
        <v>-25.000000000000011</v>
      </c>
      <c r="O81" s="8">
        <v>-25.000000000000011</v>
      </c>
      <c r="P81" s="8">
        <f>D81-F81/2</f>
        <v>25455.070000000051</v>
      </c>
      <c r="Q81" s="8">
        <f>D81+F81/2</f>
        <v>25455.070000000051</v>
      </c>
      <c r="R81" s="9">
        <f>J81*$AB$7+K81*$AC$7</f>
        <v>27138.410904852608</v>
      </c>
      <c r="S81" s="9">
        <f>K81*$AB$7-J81*$AC$7+$Z$8</f>
        <v>36954.31969739926</v>
      </c>
      <c r="T81" s="9">
        <f>L81*$AB$7+M81*$AC$7</f>
        <v>27138.410904852608</v>
      </c>
      <c r="U81" s="9">
        <f>M81*$AB$7-L81*$AC$7+$Z$8</f>
        <v>36954.31969739926</v>
      </c>
      <c r="V81" s="9">
        <f>N81+$Z$7</f>
        <v>-37.000000000000014</v>
      </c>
      <c r="W81" s="9">
        <f>O81+$Z$7</f>
        <v>-37.000000000000014</v>
      </c>
    </row>
    <row r="82" spans="1:23" x14ac:dyDescent="0.25">
      <c r="A82" t="s">
        <v>37</v>
      </c>
      <c r="B82" t="s">
        <v>263</v>
      </c>
      <c r="C82" t="s">
        <v>1787</v>
      </c>
      <c r="D82" s="6">
        <v>25982.570000000011</v>
      </c>
      <c r="E82" s="7">
        <f>D82+$Y$10</f>
        <v>19727.570000000011</v>
      </c>
      <c r="F82" s="8">
        <v>220</v>
      </c>
      <c r="G82" s="8">
        <v>0</v>
      </c>
      <c r="H82" s="8">
        <v>110</v>
      </c>
      <c r="I82" s="8">
        <v>110</v>
      </c>
      <c r="J82" s="8">
        <v>19235.369091922239</v>
      </c>
      <c r="K82" s="8">
        <v>41602.177775611832</v>
      </c>
      <c r="L82" s="8">
        <v>19430.08424751275</v>
      </c>
      <c r="M82" s="8">
        <v>41499.776563786159</v>
      </c>
      <c r="N82" s="8">
        <v>-27.740000000000009</v>
      </c>
      <c r="O82" s="8">
        <v>-27.740000000000009</v>
      </c>
      <c r="P82" s="8">
        <f>D82-F82/2</f>
        <v>25872.570000000011</v>
      </c>
      <c r="Q82" s="8">
        <f>D82+F82/2</f>
        <v>26092.570000000011</v>
      </c>
      <c r="R82" s="9">
        <f>J82*$AB$7+K82*$AC$7</f>
        <v>27464.609249521407</v>
      </c>
      <c r="S82" s="9">
        <f>K82*$AB$7-J82*$AC$7+$Z$8</f>
        <v>36693.812265110741</v>
      </c>
      <c r="T82" s="9">
        <f>L82*$AB$7+M82*$AC$7</f>
        <v>27633.779002696312</v>
      </c>
      <c r="U82" s="9">
        <f>M82*$AB$7-L82*$AC$7+$Z$8</f>
        <v>36553.165208224564</v>
      </c>
      <c r="V82" s="9">
        <f>N82+$Z$7</f>
        <v>-39.740000000000009</v>
      </c>
      <c r="W82" s="9">
        <f>O82+$Z$7</f>
        <v>-39.740000000000009</v>
      </c>
    </row>
    <row r="83" spans="1:23" x14ac:dyDescent="0.25">
      <c r="A83" t="s">
        <v>54</v>
      </c>
      <c r="B83" t="s">
        <v>264</v>
      </c>
      <c r="C83" t="s">
        <v>198</v>
      </c>
      <c r="D83" s="6">
        <v>26342.570000000011</v>
      </c>
      <c r="E83" s="7">
        <f>D83+$Y$10</f>
        <v>20087.570000000011</v>
      </c>
      <c r="F83" s="8">
        <v>140</v>
      </c>
      <c r="G83" s="8">
        <v>0.24</v>
      </c>
      <c r="H83" s="8">
        <v>70.000102351632648</v>
      </c>
      <c r="I83" s="8">
        <v>70.000102351632648</v>
      </c>
      <c r="J83" s="8">
        <v>19589.39664754134</v>
      </c>
      <c r="K83" s="8">
        <v>41415.993754110612</v>
      </c>
      <c r="L83" s="8">
        <v>19713.442409472409</v>
      </c>
      <c r="M83" s="8">
        <v>41351.089052520118</v>
      </c>
      <c r="N83" s="8">
        <v>-27.740000000000009</v>
      </c>
      <c r="O83" s="8">
        <v>-27.500000000000011</v>
      </c>
      <c r="P83" s="8">
        <f>D83-F83/2</f>
        <v>26272.570000000011</v>
      </c>
      <c r="Q83" s="8">
        <f>D83+F83/2</f>
        <v>26412.570000000011</v>
      </c>
      <c r="R83" s="9">
        <f>J83*$AB$7+K83*$AC$7</f>
        <v>27772.190618930315</v>
      </c>
      <c r="S83" s="9">
        <f>K83*$AB$7-J83*$AC$7+$Z$8</f>
        <v>36438.090343499513</v>
      </c>
      <c r="T83" s="9">
        <f>L83*$AB$7+M83*$AC$7</f>
        <v>27880.031237094685</v>
      </c>
      <c r="U83" s="9">
        <f>M83*$AB$7-L83*$AC$7+$Z$8</f>
        <v>36348.813401260559</v>
      </c>
      <c r="V83" s="9">
        <f>N83+$Z$7</f>
        <v>-39.740000000000009</v>
      </c>
      <c r="W83" s="9">
        <f>O83+$Z$7</f>
        <v>-39.500000000000014</v>
      </c>
    </row>
    <row r="84" spans="1:23" x14ac:dyDescent="0.25">
      <c r="A84" t="s">
        <v>37</v>
      </c>
      <c r="B84" t="s">
        <v>265</v>
      </c>
      <c r="C84" t="s">
        <v>1788</v>
      </c>
      <c r="D84" s="6">
        <v>26542.570000000011</v>
      </c>
      <c r="E84" s="7">
        <f>D84+$Y$10</f>
        <v>20287.570000000011</v>
      </c>
      <c r="F84" s="8">
        <v>220</v>
      </c>
      <c r="G84" s="8">
        <v>0</v>
      </c>
      <c r="H84" s="8">
        <v>110</v>
      </c>
      <c r="I84" s="8">
        <v>110</v>
      </c>
      <c r="J84" s="8">
        <v>19731.182626135971</v>
      </c>
      <c r="K84" s="8">
        <v>41341.854080255427</v>
      </c>
      <c r="L84" s="8">
        <v>19926.325009435179</v>
      </c>
      <c r="M84" s="8">
        <v>41240.269385343723</v>
      </c>
      <c r="N84" s="8">
        <v>-27.500000000000011</v>
      </c>
      <c r="O84" s="8">
        <v>-27.500000000000011</v>
      </c>
      <c r="P84" s="8">
        <f>D84-F84/2</f>
        <v>26432.570000000011</v>
      </c>
      <c r="Q84" s="8">
        <f>D84+F84/2</f>
        <v>26652.570000000011</v>
      </c>
      <c r="R84" s="9">
        <f>J84*$AB$7+K84*$AC$7</f>
        <v>27895.463728762439</v>
      </c>
      <c r="S84" s="9">
        <f>K84*$AB$7-J84*$AC$7+$Z$8</f>
        <v>36336.091836855012</v>
      </c>
      <c r="T84" s="9">
        <f>L84*$AB$7+M84*$AC$7</f>
        <v>28065.221137107736</v>
      </c>
      <c r="U84" s="9">
        <f>M84*$AB$7-L84*$AC$7+$Z$8</f>
        <v>36196.15462839391</v>
      </c>
      <c r="V84" s="9">
        <f>N84+$Z$7</f>
        <v>-39.500000000000014</v>
      </c>
      <c r="W84" s="9">
        <f>O84+$Z$7</f>
        <v>-39.500000000000014</v>
      </c>
    </row>
    <row r="85" spans="1:23" x14ac:dyDescent="0.25">
      <c r="A85" t="s">
        <v>54</v>
      </c>
      <c r="B85" t="s">
        <v>266</v>
      </c>
      <c r="C85" t="s">
        <v>199</v>
      </c>
      <c r="D85" s="6">
        <v>26737.570000000011</v>
      </c>
      <c r="E85" s="7">
        <f>D85+$Y$10</f>
        <v>20482.570000000011</v>
      </c>
      <c r="F85" s="8">
        <v>150</v>
      </c>
      <c r="G85" s="8">
        <v>0.26</v>
      </c>
      <c r="H85" s="8">
        <v>75.000128701124865</v>
      </c>
      <c r="I85" s="8">
        <v>75.000128701124865</v>
      </c>
      <c r="J85" s="8">
        <v>19935.195117766969</v>
      </c>
      <c r="K85" s="8">
        <v>41235.651899211371</v>
      </c>
      <c r="L85" s="8">
        <v>20068.403436993809</v>
      </c>
      <c r="M85" s="8">
        <v>41166.691728978629</v>
      </c>
      <c r="N85" s="8">
        <v>-27.500000000000011</v>
      </c>
      <c r="O85" s="8">
        <v>-27.240000000000009</v>
      </c>
      <c r="P85" s="8">
        <f>D85-F85/2</f>
        <v>26662.570000000011</v>
      </c>
      <c r="Q85" s="8">
        <f>D85+F85/2</f>
        <v>26812.570000000011</v>
      </c>
      <c r="R85" s="9">
        <f>J85*$AB$7+K85*$AC$7</f>
        <v>28072.937382941625</v>
      </c>
      <c r="S85" s="9">
        <f>K85*$AB$7-J85*$AC$7+$Z$8</f>
        <v>36189.793846191133</v>
      </c>
      <c r="T85" s="9">
        <f>L85*$AB$7+M85*$AC$7</f>
        <v>28188.897155198967</v>
      </c>
      <c r="U85" s="9">
        <f>M85*$AB$7-L85*$AC$7+$Z$8</f>
        <v>36094.64505425033</v>
      </c>
      <c r="V85" s="9">
        <f>N85+$Z$7</f>
        <v>-39.500000000000014</v>
      </c>
      <c r="W85" s="9">
        <f>O85+$Z$7</f>
        <v>-39.240000000000009</v>
      </c>
    </row>
    <row r="86" spans="1:23" x14ac:dyDescent="0.25">
      <c r="A86" t="s">
        <v>41</v>
      </c>
      <c r="B86" t="s">
        <v>267</v>
      </c>
      <c r="C86" t="s">
        <v>46</v>
      </c>
      <c r="D86" s="6">
        <v>26847.570000000011</v>
      </c>
      <c r="E86" s="7">
        <f>D86+$Y$10</f>
        <v>20592.570000000011</v>
      </c>
      <c r="F86" s="8">
        <v>25</v>
      </c>
      <c r="G86" s="8">
        <v>0</v>
      </c>
      <c r="H86" s="8">
        <v>12.5</v>
      </c>
      <c r="I86" s="8">
        <v>12.5</v>
      </c>
      <c r="J86" s="8">
        <v>20088.408120439231</v>
      </c>
      <c r="K86" s="8">
        <v>41156.393057207541</v>
      </c>
      <c r="L86" s="8">
        <v>20110.635546489691</v>
      </c>
      <c r="M86" s="8">
        <v>41144.950088573001</v>
      </c>
      <c r="N86" s="8">
        <v>-27.240000000000009</v>
      </c>
      <c r="O86" s="8">
        <v>-27.240000000000009</v>
      </c>
      <c r="P86" s="8">
        <f>D86-F86/2</f>
        <v>26835.070000000011</v>
      </c>
      <c r="Q86" s="8">
        <f>D86+F86/2</f>
        <v>26860.070000000011</v>
      </c>
      <c r="R86" s="9">
        <f>J86*$AB$7+K86*$AC$7</f>
        <v>28206.323474053446</v>
      </c>
      <c r="S86" s="9">
        <f>K86*$AB$7-J86*$AC$7+$Z$8</f>
        <v>36080.412225607288</v>
      </c>
      <c r="T86" s="9">
        <f>L86*$AB$7+M86*$AC$7</f>
        <v>28225.686050558408</v>
      </c>
      <c r="U86" s="9">
        <f>M86*$AB$7-L86*$AC$7+$Z$8</f>
        <v>36064.597971559459</v>
      </c>
      <c r="V86" s="9">
        <f>N86+$Z$7</f>
        <v>-39.240000000000009</v>
      </c>
      <c r="W86" s="9">
        <f>O86+$Z$7</f>
        <v>-39.240000000000009</v>
      </c>
    </row>
    <row r="87" spans="1:23" x14ac:dyDescent="0.25">
      <c r="A87" t="s">
        <v>37</v>
      </c>
      <c r="B87" t="s">
        <v>1811</v>
      </c>
      <c r="C87" t="s">
        <v>1815</v>
      </c>
      <c r="D87" s="6">
        <v>26917.570000000011</v>
      </c>
      <c r="E87" s="7">
        <f>D87+$Y$10</f>
        <v>20662.570000000011</v>
      </c>
      <c r="F87" s="8">
        <v>115</v>
      </c>
      <c r="G87" s="8">
        <v>0</v>
      </c>
      <c r="H87" s="8">
        <v>57.499999999999993</v>
      </c>
      <c r="I87" s="8">
        <v>57.499999999999993</v>
      </c>
      <c r="J87" s="8">
        <v>20110.635546489691</v>
      </c>
      <c r="K87" s="8">
        <v>41144.950088573001</v>
      </c>
      <c r="L87" s="8">
        <v>20212.88170632183</v>
      </c>
      <c r="M87" s="8">
        <v>41092.312432854109</v>
      </c>
      <c r="N87" s="8">
        <v>-27.240000000000009</v>
      </c>
      <c r="O87" s="8">
        <v>-27.240000000000009</v>
      </c>
      <c r="P87" s="8">
        <f>D87-F87/2</f>
        <v>26860.070000000011</v>
      </c>
      <c r="Q87" s="8">
        <f>D87+F87/2</f>
        <v>26975.070000000011</v>
      </c>
      <c r="R87" s="9">
        <f>J87*$AB$7+K87*$AC$7</f>
        <v>28225.686050558408</v>
      </c>
      <c r="S87" s="9">
        <f>K87*$AB$7-J87*$AC$7+$Z$8</f>
        <v>36064.597971559459</v>
      </c>
      <c r="T87" s="9">
        <f>L87*$AB$7+M87*$AC$7</f>
        <v>28314.753902481265</v>
      </c>
      <c r="U87" s="9">
        <f>M87*$AB$7-L87*$AC$7+$Z$8</f>
        <v>35991.852402939447</v>
      </c>
      <c r="V87" s="9">
        <f>N87+$Z$7</f>
        <v>-39.240000000000009</v>
      </c>
      <c r="W87" s="9">
        <f>O87+$Z$7</f>
        <v>-39.240000000000009</v>
      </c>
    </row>
    <row r="88" spans="1:23" x14ac:dyDescent="0.25">
      <c r="A88" t="s">
        <v>54</v>
      </c>
      <c r="B88" t="s">
        <v>268</v>
      </c>
      <c r="C88" t="s">
        <v>200</v>
      </c>
      <c r="D88" s="6">
        <v>27242.070000000011</v>
      </c>
      <c r="E88" s="7">
        <f>D88+$Y$10</f>
        <v>20987.070000000011</v>
      </c>
      <c r="F88" s="8">
        <v>240</v>
      </c>
      <c r="G88" s="8">
        <v>-1</v>
      </c>
      <c r="H88" s="8">
        <v>120.0030462669925</v>
      </c>
      <c r="I88" s="8">
        <v>120.0030462669925</v>
      </c>
      <c r="J88" s="8">
        <v>20343.578971498569</v>
      </c>
      <c r="K88" s="8">
        <v>41025.027777283001</v>
      </c>
      <c r="L88" s="8">
        <v>20555.992808806281</v>
      </c>
      <c r="M88" s="8">
        <v>40913.318782249276</v>
      </c>
      <c r="N88" s="8">
        <v>-27.240000000000009</v>
      </c>
      <c r="O88" s="8">
        <v>-28.240000000000009</v>
      </c>
      <c r="P88" s="8">
        <f>D88-F88/2</f>
        <v>27122.070000000011</v>
      </c>
      <c r="Q88" s="8">
        <f>D88+F88/2</f>
        <v>27362.070000000011</v>
      </c>
      <c r="R88" s="9">
        <f>J88*$AB$7+K88*$AC$7</f>
        <v>28428.605852330482</v>
      </c>
      <c r="S88" s="9">
        <f>K88*$AB$7-J88*$AC$7+$Z$8</f>
        <v>35898.864589138218</v>
      </c>
      <c r="T88" s="9">
        <f>L88*$AB$7+M88*$AC$7</f>
        <v>28613.152331618665</v>
      </c>
      <c r="U88" s="9">
        <f>M88*$AB$7-L88*$AC$7+$Z$8</f>
        <v>35745.433383597861</v>
      </c>
      <c r="V88" s="9">
        <f>N88+$Z$7</f>
        <v>-39.240000000000009</v>
      </c>
      <c r="W88" s="9">
        <f>O88+$Z$7</f>
        <v>-40.240000000000009</v>
      </c>
    </row>
    <row r="89" spans="1:23" x14ac:dyDescent="0.25">
      <c r="A89" t="s">
        <v>37</v>
      </c>
      <c r="B89" t="s">
        <v>269</v>
      </c>
      <c r="C89" t="s">
        <v>53</v>
      </c>
      <c r="D89" s="6">
        <v>27442.070000000011</v>
      </c>
      <c r="E89" s="7">
        <f>D89+$Y$10</f>
        <v>21187.070000000011</v>
      </c>
      <c r="F89" s="8">
        <v>140</v>
      </c>
      <c r="G89" s="8">
        <v>0</v>
      </c>
      <c r="H89" s="8">
        <v>70</v>
      </c>
      <c r="I89" s="8">
        <v>70</v>
      </c>
      <c r="J89" s="8">
        <v>20564.802542152818</v>
      </c>
      <c r="K89" s="8">
        <v>40908.587123093886</v>
      </c>
      <c r="L89" s="8">
        <v>20688.13880900442</v>
      </c>
      <c r="M89" s="8">
        <v>40842.343894918391</v>
      </c>
      <c r="N89" s="8">
        <v>-28.240000000000009</v>
      </c>
      <c r="O89" s="8">
        <v>-28.240000000000009</v>
      </c>
      <c r="P89" s="8">
        <f>D89-F89/2</f>
        <v>27372.070000000011</v>
      </c>
      <c r="Q89" s="8">
        <f>D89+F89/2</f>
        <v>27512.070000000011</v>
      </c>
      <c r="R89" s="9">
        <f>J89*$AB$7+K89*$AC$7</f>
        <v>28620.785783899315</v>
      </c>
      <c r="S89" s="9">
        <f>K89*$AB$7-J89*$AC$7+$Z$8</f>
        <v>35738.973475991792</v>
      </c>
      <c r="T89" s="9">
        <f>L89*$AB$7+M89*$AC$7</f>
        <v>28727.654115828482</v>
      </c>
      <c r="U89" s="9">
        <f>M89*$AB$7-L89*$AC$7+$Z$8</f>
        <v>35648.534769506805</v>
      </c>
      <c r="V89" s="9">
        <f>N89+$Z$7</f>
        <v>-40.240000000000009</v>
      </c>
      <c r="W89" s="9">
        <f>O89+$Z$7</f>
        <v>-40.240000000000009</v>
      </c>
    </row>
    <row r="90" spans="1:23" x14ac:dyDescent="0.25">
      <c r="A90" t="s">
        <v>37</v>
      </c>
      <c r="B90" t="s">
        <v>270</v>
      </c>
      <c r="C90" t="s">
        <v>58</v>
      </c>
      <c r="D90" s="6">
        <v>27643.320000000011</v>
      </c>
      <c r="E90" s="7">
        <f>D90+$Y$10</f>
        <v>21388.320000000011</v>
      </c>
      <c r="F90" s="8">
        <v>242.5</v>
      </c>
      <c r="G90" s="8">
        <v>-1.76</v>
      </c>
      <c r="H90" s="8">
        <v>121.2595395645824</v>
      </c>
      <c r="I90" s="8">
        <v>121.259530473635</v>
      </c>
      <c r="J90" s="8">
        <v>20696.948542350969</v>
      </c>
      <c r="K90" s="8">
        <v>40837.612235763001</v>
      </c>
      <c r="L90" s="8">
        <v>20908.78879712096</v>
      </c>
      <c r="M90" s="8">
        <v>40719.606589470241</v>
      </c>
      <c r="N90" s="8">
        <v>-28.240000000000009</v>
      </c>
      <c r="O90" s="8">
        <v>-30.000000000000011</v>
      </c>
      <c r="P90" s="8">
        <f>D90-F90/2</f>
        <v>27522.070000000011</v>
      </c>
      <c r="Q90" s="8">
        <f>D90+F90/2</f>
        <v>27764.570000000011</v>
      </c>
      <c r="R90" s="9">
        <f>J90*$AB$7+K90*$AC$7</f>
        <v>28735.287568109139</v>
      </c>
      <c r="S90" s="9">
        <f>K90*$AB$7-J90*$AC$7+$Z$8</f>
        <v>35642.074861900735</v>
      </c>
      <c r="T90" s="9">
        <f>L90*$AB$7+M90*$AC$7</f>
        <v>28917.963851604476</v>
      </c>
      <c r="U90" s="9">
        <f>M90*$AB$7-L90*$AC$7+$Z$8</f>
        <v>35482.603856553935</v>
      </c>
      <c r="V90" s="9">
        <f>N90+$Z$7</f>
        <v>-40.240000000000009</v>
      </c>
      <c r="W90" s="9">
        <f>O90+$Z$7</f>
        <v>-42.000000000000014</v>
      </c>
    </row>
    <row r="91" spans="1:23" x14ac:dyDescent="0.25">
      <c r="A91" t="s">
        <v>50</v>
      </c>
      <c r="B91" t="s">
        <v>271</v>
      </c>
      <c r="C91" t="s">
        <v>51</v>
      </c>
      <c r="D91" s="6">
        <v>27750.79160000007</v>
      </c>
      <c r="E91" s="7">
        <f>D91+$Y$10</f>
        <v>21495.79160000007</v>
      </c>
      <c r="F91" s="8">
        <v>0</v>
      </c>
      <c r="G91" s="8">
        <v>0</v>
      </c>
      <c r="H91" s="8">
        <v>0</v>
      </c>
      <c r="I91" s="8">
        <v>0</v>
      </c>
      <c r="J91" s="8">
        <v>20896.850346795909</v>
      </c>
      <c r="K91" s="8">
        <v>40726.485372953117</v>
      </c>
      <c r="L91" s="8">
        <v>20896.850346795909</v>
      </c>
      <c r="M91" s="8">
        <v>40726.485372953117</v>
      </c>
      <c r="N91" s="8">
        <v>-29.900000000000009</v>
      </c>
      <c r="O91" s="8">
        <v>-29.900000000000009</v>
      </c>
      <c r="P91" s="8">
        <f>D91-F91/2</f>
        <v>27750.79160000007</v>
      </c>
      <c r="Q91" s="8">
        <f>D91+F91/2</f>
        <v>27750.79160000007</v>
      </c>
      <c r="R91" s="9">
        <f>J91*$AB$7+K91*$AC$7</f>
        <v>28907.716464567238</v>
      </c>
      <c r="S91" s="9">
        <f>K91*$AB$7-J91*$AC$7+$Z$8</f>
        <v>35491.814465506504</v>
      </c>
      <c r="T91" s="9">
        <f>L91*$AB$7+M91*$AC$7</f>
        <v>28907.716464567238</v>
      </c>
      <c r="U91" s="9">
        <f>M91*$AB$7-L91*$AC$7+$Z$8</f>
        <v>35491.814465506504</v>
      </c>
      <c r="V91" s="9">
        <f>N91+$Z$7</f>
        <v>-41.900000000000006</v>
      </c>
      <c r="W91" s="9">
        <f>O91+$Z$7</f>
        <v>-41.900000000000006</v>
      </c>
    </row>
    <row r="92" spans="1:23" x14ac:dyDescent="0.25">
      <c r="A92" t="s">
        <v>37</v>
      </c>
      <c r="B92" t="s">
        <v>272</v>
      </c>
      <c r="C92" t="s">
        <v>55</v>
      </c>
      <c r="D92" s="6">
        <v>28085.070000000011</v>
      </c>
      <c r="E92" s="7">
        <f>D92+$Y$10</f>
        <v>21830.070000000011</v>
      </c>
      <c r="F92" s="8">
        <v>230</v>
      </c>
      <c r="G92" s="8">
        <v>0</v>
      </c>
      <c r="H92" s="8">
        <v>115</v>
      </c>
      <c r="I92" s="8">
        <v>115</v>
      </c>
      <c r="J92" s="8">
        <v>21086.757017598669</v>
      </c>
      <c r="K92" s="8">
        <v>40616.856589470241</v>
      </c>
      <c r="L92" s="8">
        <v>21285.942860469091</v>
      </c>
      <c r="M92" s="8">
        <v>40501.856589470241</v>
      </c>
      <c r="N92" s="8">
        <v>-30.000000000000011</v>
      </c>
      <c r="O92" s="8">
        <v>-30.000000000000011</v>
      </c>
      <c r="P92" s="8">
        <f>D92-F92/2</f>
        <v>27970.070000000011</v>
      </c>
      <c r="Q92" s="8">
        <f>D92+F92/2</f>
        <v>28200.070000000011</v>
      </c>
      <c r="R92" s="9">
        <f>J92*$AB$7+K92*$AC$7</f>
        <v>29070.680113240087</v>
      </c>
      <c r="S92" s="9">
        <f>K92*$AB$7-J92*$AC$7+$Z$8</f>
        <v>35345.097516947186</v>
      </c>
      <c r="T92" s="9">
        <f>L92*$AB$7+M92*$AC$7</f>
        <v>29241.603423099885</v>
      </c>
      <c r="U92" s="9">
        <f>M92*$AB$7-L92*$AC$7+$Z$8</f>
        <v>35191.197477484653</v>
      </c>
      <c r="V92" s="9">
        <f>N92+$Z$7</f>
        <v>-42.000000000000014</v>
      </c>
      <c r="W92" s="9">
        <f>O92+$Z$7</f>
        <v>-42.000000000000014</v>
      </c>
    </row>
    <row r="93" spans="1:23" x14ac:dyDescent="0.25">
      <c r="A93" t="s">
        <v>37</v>
      </c>
      <c r="B93" t="s">
        <v>273</v>
      </c>
      <c r="C93" t="s">
        <v>59</v>
      </c>
      <c r="D93" s="6">
        <v>28295.070000000022</v>
      </c>
      <c r="E93" s="7">
        <f>D93+$Y$10</f>
        <v>22040.070000000022</v>
      </c>
      <c r="F93" s="8">
        <v>170</v>
      </c>
      <c r="G93" s="8">
        <v>0</v>
      </c>
      <c r="H93" s="8">
        <v>85</v>
      </c>
      <c r="I93" s="8">
        <v>85</v>
      </c>
      <c r="J93" s="8">
        <v>21294.603114506928</v>
      </c>
      <c r="K93" s="8">
        <v>40496.856589470241</v>
      </c>
      <c r="L93" s="8">
        <v>21441.827433150291</v>
      </c>
      <c r="M93" s="8">
        <v>40411.856589470241</v>
      </c>
      <c r="N93" s="8">
        <v>-30.000000000000011</v>
      </c>
      <c r="O93" s="8">
        <v>-30.000000000000011</v>
      </c>
      <c r="P93" s="8">
        <f>D93-F93/2</f>
        <v>28210.070000000022</v>
      </c>
      <c r="Q93" s="8">
        <f>D93+F93/2</f>
        <v>28380.070000000022</v>
      </c>
      <c r="R93" s="9">
        <f>J93*$AB$7+K93*$AC$7</f>
        <v>29249.034871354655</v>
      </c>
      <c r="S93" s="9">
        <f>K93*$AB$7-J93*$AC$7+$Z$8</f>
        <v>35184.506171421068</v>
      </c>
      <c r="T93" s="9">
        <f>L93*$AB$7+M93*$AC$7</f>
        <v>29375.369491685819</v>
      </c>
      <c r="U93" s="9">
        <f>M93*$AB$7-L93*$AC$7+$Z$8</f>
        <v>35070.753968340061</v>
      </c>
      <c r="V93" s="9">
        <f>N93+$Z$7</f>
        <v>-42.000000000000014</v>
      </c>
      <c r="W93" s="9">
        <f>O93+$Z$7</f>
        <v>-42.000000000000014</v>
      </c>
    </row>
    <row r="94" spans="1:23" x14ac:dyDescent="0.25">
      <c r="A94" t="s">
        <v>37</v>
      </c>
      <c r="B94" t="s">
        <v>274</v>
      </c>
      <c r="C94" t="s">
        <v>55</v>
      </c>
      <c r="D94" s="6">
        <v>28505.070000000022</v>
      </c>
      <c r="E94" s="7">
        <f>D94+$Y$10</f>
        <v>22250.070000000022</v>
      </c>
      <c r="F94" s="8">
        <v>230</v>
      </c>
      <c r="G94" s="8">
        <v>0</v>
      </c>
      <c r="H94" s="8">
        <v>115</v>
      </c>
      <c r="I94" s="8">
        <v>115</v>
      </c>
      <c r="J94" s="8">
        <v>21450.487687188132</v>
      </c>
      <c r="K94" s="8">
        <v>40406.856589470241</v>
      </c>
      <c r="L94" s="8">
        <v>21649.67353005855</v>
      </c>
      <c r="M94" s="8">
        <v>40291.856589470241</v>
      </c>
      <c r="N94" s="8">
        <v>-30.000000000000011</v>
      </c>
      <c r="O94" s="8">
        <v>-30.000000000000011</v>
      </c>
      <c r="P94" s="8">
        <f>D94-F94/2</f>
        <v>28390.070000000022</v>
      </c>
      <c r="Q94" s="8">
        <f>D94+F94/2</f>
        <v>28620.070000000022</v>
      </c>
      <c r="R94" s="9">
        <f>J94*$AB$7+K94*$AC$7</f>
        <v>29382.800939940589</v>
      </c>
      <c r="S94" s="9">
        <f>K94*$AB$7-J94*$AC$7+$Z$8</f>
        <v>35064.062662276468</v>
      </c>
      <c r="T94" s="9">
        <f>L94*$AB$7+M94*$AC$7</f>
        <v>29553.724249800387</v>
      </c>
      <c r="U94" s="9">
        <f>M94*$AB$7-L94*$AC$7+$Z$8</f>
        <v>34910.162622813936</v>
      </c>
      <c r="V94" s="9">
        <f>N94+$Z$7</f>
        <v>-42.000000000000014</v>
      </c>
      <c r="W94" s="9">
        <f>O94+$Z$7</f>
        <v>-42.000000000000014</v>
      </c>
    </row>
    <row r="95" spans="1:23" x14ac:dyDescent="0.25">
      <c r="A95" t="s">
        <v>37</v>
      </c>
      <c r="B95" t="s">
        <v>275</v>
      </c>
      <c r="C95" t="s">
        <v>59</v>
      </c>
      <c r="D95" s="6">
        <v>28715.070000000022</v>
      </c>
      <c r="E95" s="7">
        <f>D95+$Y$10</f>
        <v>22460.070000000022</v>
      </c>
      <c r="F95" s="8">
        <v>170</v>
      </c>
      <c r="G95" s="8">
        <v>0</v>
      </c>
      <c r="H95" s="8">
        <v>85</v>
      </c>
      <c r="I95" s="8">
        <v>85</v>
      </c>
      <c r="J95" s="8">
        <v>21658.333784096401</v>
      </c>
      <c r="K95" s="8">
        <v>40286.856589470241</v>
      </c>
      <c r="L95" s="8">
        <v>21805.558102739749</v>
      </c>
      <c r="M95" s="8">
        <v>40201.856589470241</v>
      </c>
      <c r="N95" s="8">
        <v>-30.000000000000011</v>
      </c>
      <c r="O95" s="8">
        <v>-30.000000000000011</v>
      </c>
      <c r="P95" s="8">
        <f>D95-F95/2</f>
        <v>28630.070000000022</v>
      </c>
      <c r="Q95" s="8">
        <f>D95+F95/2</f>
        <v>28800.070000000022</v>
      </c>
      <c r="R95" s="9">
        <f>J95*$AB$7+K95*$AC$7</f>
        <v>29561.155698055169</v>
      </c>
      <c r="S95" s="9">
        <f>K95*$AB$7-J95*$AC$7+$Z$8</f>
        <v>34903.471316750351</v>
      </c>
      <c r="T95" s="9">
        <f>L95*$AB$7+M95*$AC$7</f>
        <v>29687.490318386321</v>
      </c>
      <c r="U95" s="9">
        <f>M95*$AB$7-L95*$AC$7+$Z$8</f>
        <v>34789.719113669336</v>
      </c>
      <c r="V95" s="9">
        <f>N95+$Z$7</f>
        <v>-42.000000000000014</v>
      </c>
      <c r="W95" s="9">
        <f>O95+$Z$7</f>
        <v>-42.000000000000014</v>
      </c>
    </row>
    <row r="96" spans="1:23" x14ac:dyDescent="0.25">
      <c r="A96" t="s">
        <v>37</v>
      </c>
      <c r="B96" t="s">
        <v>276</v>
      </c>
      <c r="C96" t="s">
        <v>55</v>
      </c>
      <c r="D96" s="6">
        <v>28925.070000000022</v>
      </c>
      <c r="E96" s="7">
        <f>D96+$Y$10</f>
        <v>22670.070000000022</v>
      </c>
      <c r="F96" s="8">
        <v>230</v>
      </c>
      <c r="G96" s="8">
        <v>0</v>
      </c>
      <c r="H96" s="8">
        <v>115</v>
      </c>
      <c r="I96" s="8">
        <v>115</v>
      </c>
      <c r="J96" s="8">
        <v>21814.218356777601</v>
      </c>
      <c r="K96" s="8">
        <v>40196.856589470241</v>
      </c>
      <c r="L96" s="8">
        <v>22013.404199648019</v>
      </c>
      <c r="M96" s="8">
        <v>40081.856589470241</v>
      </c>
      <c r="N96" s="8">
        <v>-30.000000000000011</v>
      </c>
      <c r="O96" s="8">
        <v>-30.000000000000011</v>
      </c>
      <c r="P96" s="8">
        <f>D96-F96/2</f>
        <v>28810.070000000022</v>
      </c>
      <c r="Q96" s="8">
        <f>D96+F96/2</f>
        <v>29040.070000000022</v>
      </c>
      <c r="R96" s="9">
        <f>J96*$AB$7+K96*$AC$7</f>
        <v>29694.921766641099</v>
      </c>
      <c r="S96" s="9">
        <f>K96*$AB$7-J96*$AC$7+$Z$8</f>
        <v>34783.027807605744</v>
      </c>
      <c r="T96" s="9">
        <f>L96*$AB$7+M96*$AC$7</f>
        <v>29865.845076500897</v>
      </c>
      <c r="U96" s="9">
        <f>M96*$AB$7-L96*$AC$7+$Z$8</f>
        <v>34629.127768143211</v>
      </c>
      <c r="V96" s="9">
        <f>N96+$Z$7</f>
        <v>-42.000000000000014</v>
      </c>
      <c r="W96" s="9">
        <f>O96+$Z$7</f>
        <v>-42.000000000000014</v>
      </c>
    </row>
    <row r="97" spans="1:23" x14ac:dyDescent="0.25">
      <c r="A97" t="s">
        <v>37</v>
      </c>
      <c r="B97" t="s">
        <v>277</v>
      </c>
      <c r="C97" t="s">
        <v>60</v>
      </c>
      <c r="D97" s="6">
        <v>29155.070000000029</v>
      </c>
      <c r="E97" s="7">
        <f>D97+$Y$10</f>
        <v>22900.070000000029</v>
      </c>
      <c r="F97" s="8">
        <v>210</v>
      </c>
      <c r="G97" s="8">
        <v>0</v>
      </c>
      <c r="H97" s="8">
        <v>105</v>
      </c>
      <c r="I97" s="8">
        <v>105</v>
      </c>
      <c r="J97" s="8">
        <v>22022.06445368586</v>
      </c>
      <c r="K97" s="8">
        <v>40076.856589470241</v>
      </c>
      <c r="L97" s="8">
        <v>22203.9297884806</v>
      </c>
      <c r="M97" s="8">
        <v>39971.856589470241</v>
      </c>
      <c r="N97" s="8">
        <v>-30.000000000000011</v>
      </c>
      <c r="O97" s="8">
        <v>-30.000000000000011</v>
      </c>
      <c r="P97" s="8">
        <f>D97-F97/2</f>
        <v>29050.070000000029</v>
      </c>
      <c r="Q97" s="8">
        <f>D97+F97/2</f>
        <v>29260.070000000029</v>
      </c>
      <c r="R97" s="9">
        <f>J97*$AB$7+K97*$AC$7</f>
        <v>29873.276524755667</v>
      </c>
      <c r="S97" s="9">
        <f>K97*$AB$7-J97*$AC$7+$Z$8</f>
        <v>34622.436462079626</v>
      </c>
      <c r="T97" s="9">
        <f>L97*$AB$7+M97*$AC$7</f>
        <v>30029.336938105931</v>
      </c>
      <c r="U97" s="9">
        <f>M97*$AB$7-L97*$AC$7+$Z$8</f>
        <v>34481.919034744264</v>
      </c>
      <c r="V97" s="9">
        <f>N97+$Z$7</f>
        <v>-42.000000000000014</v>
      </c>
      <c r="W97" s="9">
        <f>O97+$Z$7</f>
        <v>-42.000000000000014</v>
      </c>
    </row>
    <row r="98" spans="1:23" x14ac:dyDescent="0.25">
      <c r="A98" t="s">
        <v>41</v>
      </c>
      <c r="B98" t="s">
        <v>278</v>
      </c>
      <c r="C98" t="s">
        <v>46</v>
      </c>
      <c r="D98" s="6">
        <v>29295.070000000029</v>
      </c>
      <c r="E98" s="7">
        <f>D98+$Y$10</f>
        <v>23040.070000000029</v>
      </c>
      <c r="F98" s="8">
        <v>25</v>
      </c>
      <c r="G98" s="8">
        <v>0</v>
      </c>
      <c r="H98" s="8">
        <v>12.5</v>
      </c>
      <c r="I98" s="8">
        <v>12.5</v>
      </c>
      <c r="J98" s="8">
        <v>22223.415360065741</v>
      </c>
      <c r="K98" s="8">
        <v>39960.606589470241</v>
      </c>
      <c r="L98" s="8">
        <v>22245.065995160359</v>
      </c>
      <c r="M98" s="8">
        <v>39948.106589470241</v>
      </c>
      <c r="N98" s="8">
        <v>-30.000000000000011</v>
      </c>
      <c r="O98" s="8">
        <v>-30.000000000000011</v>
      </c>
      <c r="P98" s="8">
        <f>D98-F98/2</f>
        <v>29282.570000000029</v>
      </c>
      <c r="Q98" s="8">
        <f>D98+F98/2</f>
        <v>29307.570000000029</v>
      </c>
      <c r="R98" s="9">
        <f>J98*$AB$7+K98*$AC$7</f>
        <v>30046.057696679163</v>
      </c>
      <c r="S98" s="9">
        <f>K98*$AB$7-J98*$AC$7+$Z$8</f>
        <v>34466.86359610119</v>
      </c>
      <c r="T98" s="9">
        <f>L98*$AB$7+M98*$AC$7</f>
        <v>30064.636317316101</v>
      </c>
      <c r="U98" s="9">
        <f>M98*$AB$7-L98*$AC$7+$Z$8</f>
        <v>34450.135330942212</v>
      </c>
      <c r="V98" s="9">
        <f>N98+$Z$7</f>
        <v>-42.000000000000014</v>
      </c>
      <c r="W98" s="9">
        <f>O98+$Z$7</f>
        <v>-42.000000000000014</v>
      </c>
    </row>
    <row r="99" spans="1:23" x14ac:dyDescent="0.25">
      <c r="A99" t="s">
        <v>37</v>
      </c>
      <c r="B99" t="s">
        <v>279</v>
      </c>
      <c r="C99" t="s">
        <v>47</v>
      </c>
      <c r="D99" s="6">
        <v>29360.070000000029</v>
      </c>
      <c r="E99" s="7">
        <f>D99+$Y$10</f>
        <v>23105.070000000029</v>
      </c>
      <c r="F99" s="8">
        <v>105</v>
      </c>
      <c r="G99" s="8">
        <v>0</v>
      </c>
      <c r="H99" s="8">
        <v>52.500000000000007</v>
      </c>
      <c r="I99" s="8">
        <v>52.500000000000007</v>
      </c>
      <c r="J99" s="8">
        <v>22245.065995160359</v>
      </c>
      <c r="K99" s="8">
        <v>39948.106589470241</v>
      </c>
      <c r="L99" s="8">
        <v>22335.998662557718</v>
      </c>
      <c r="M99" s="8">
        <v>39895.606589470241</v>
      </c>
      <c r="N99" s="8">
        <v>-30.000000000000011</v>
      </c>
      <c r="O99" s="8">
        <v>-30.000000000000011</v>
      </c>
      <c r="P99" s="8">
        <f>D99-F99/2</f>
        <v>29307.570000000029</v>
      </c>
      <c r="Q99" s="8">
        <f>D99+F99/2</f>
        <v>29412.570000000029</v>
      </c>
      <c r="R99" s="9">
        <f>J99*$AB$7+K99*$AC$7</f>
        <v>30064.636317316101</v>
      </c>
      <c r="S99" s="9">
        <f>K99*$AB$7-J99*$AC$7+$Z$8</f>
        <v>34450.135330942212</v>
      </c>
      <c r="T99" s="9">
        <f>L99*$AB$7+M99*$AC$7</f>
        <v>30142.666523991225</v>
      </c>
      <c r="U99" s="9">
        <f>M99*$AB$7-L99*$AC$7+$Z$8</f>
        <v>34379.876617274538</v>
      </c>
      <c r="V99" s="9">
        <f>N99+$Z$7</f>
        <v>-42.000000000000014</v>
      </c>
      <c r="W99" s="9">
        <f>O99+$Z$7</f>
        <v>-42.000000000000014</v>
      </c>
    </row>
    <row r="100" spans="1:23" x14ac:dyDescent="0.25">
      <c r="A100" t="s">
        <v>37</v>
      </c>
      <c r="B100" t="s">
        <v>280</v>
      </c>
      <c r="C100" t="s">
        <v>60</v>
      </c>
      <c r="D100" s="6">
        <v>29535.070000000029</v>
      </c>
      <c r="E100" s="7">
        <f>D100+$Y$10</f>
        <v>23280.070000000029</v>
      </c>
      <c r="F100" s="8">
        <v>210</v>
      </c>
      <c r="G100" s="8">
        <v>0</v>
      </c>
      <c r="H100" s="8">
        <v>105</v>
      </c>
      <c r="I100" s="8">
        <v>105</v>
      </c>
      <c r="J100" s="8">
        <v>22351.154107123952</v>
      </c>
      <c r="K100" s="8">
        <v>39886.856589470241</v>
      </c>
      <c r="L100" s="8">
        <v>22533.019441918681</v>
      </c>
      <c r="M100" s="8">
        <v>39781.856589470241</v>
      </c>
      <c r="N100" s="8">
        <v>-30.000000000000011</v>
      </c>
      <c r="O100" s="8">
        <v>-30.000000000000011</v>
      </c>
      <c r="P100" s="8">
        <f>D100-F100/2</f>
        <v>29430.070000000029</v>
      </c>
      <c r="Q100" s="8">
        <f>D100+F100/2</f>
        <v>29640.070000000029</v>
      </c>
      <c r="R100" s="9">
        <f>J100*$AB$7+K100*$AC$7</f>
        <v>30155.671558437083</v>
      </c>
      <c r="S100" s="9">
        <f>K100*$AB$7-J100*$AC$7+$Z$8</f>
        <v>34368.166831663257</v>
      </c>
      <c r="T100" s="9">
        <f>L100*$AB$7+M100*$AC$7</f>
        <v>30311.731971787332</v>
      </c>
      <c r="U100" s="9">
        <f>M100*$AB$7-L100*$AC$7+$Z$8</f>
        <v>34227.649404327902</v>
      </c>
      <c r="V100" s="9">
        <f>N100+$Z$7</f>
        <v>-42.000000000000014</v>
      </c>
      <c r="W100" s="9">
        <f>O100+$Z$7</f>
        <v>-42.000000000000014</v>
      </c>
    </row>
    <row r="101" spans="1:23" x14ac:dyDescent="0.25">
      <c r="A101" t="s">
        <v>24</v>
      </c>
      <c r="B101" t="s">
        <v>281</v>
      </c>
      <c r="C101" t="s">
        <v>27</v>
      </c>
      <c r="D101" s="6">
        <v>29740.070000000029</v>
      </c>
      <c r="E101" s="7">
        <f>D101+$Y$10</f>
        <v>23485.070000000029</v>
      </c>
      <c r="F101" s="8">
        <v>0</v>
      </c>
      <c r="G101" s="8">
        <v>0</v>
      </c>
      <c r="H101" s="8">
        <v>0</v>
      </c>
      <c r="I101" s="8">
        <v>0</v>
      </c>
      <c r="J101" s="8">
        <v>22619.621982297129</v>
      </c>
      <c r="K101" s="8">
        <v>39731.856589470241</v>
      </c>
      <c r="L101" s="8">
        <v>22619.621982297129</v>
      </c>
      <c r="M101" s="8">
        <v>39731.856589470241</v>
      </c>
      <c r="N101" s="8">
        <v>-30.000000000000011</v>
      </c>
      <c r="O101" s="8">
        <v>-30.000000000000011</v>
      </c>
      <c r="P101" s="8">
        <f>D101-F101/2</f>
        <v>29740.070000000029</v>
      </c>
      <c r="Q101" s="8">
        <f>D101+F101/2</f>
        <v>29740.070000000029</v>
      </c>
      <c r="R101" s="9">
        <f>J101*$AB$7+K101*$AC$7</f>
        <v>30386.046454335075</v>
      </c>
      <c r="S101" s="9">
        <f>K101*$AB$7-J101*$AC$7+$Z$8</f>
        <v>34160.736343692006</v>
      </c>
      <c r="T101" s="9">
        <f>L101*$AB$7+M101*$AC$7</f>
        <v>30386.046454335075</v>
      </c>
      <c r="U101" s="9">
        <f>M101*$AB$7-L101*$AC$7+$Z$8</f>
        <v>34160.736343692006</v>
      </c>
      <c r="V101" s="9">
        <f>N101+$Z$7</f>
        <v>-42.000000000000014</v>
      </c>
      <c r="W101" s="9">
        <f>O101+$Z$7</f>
        <v>-42.000000000000014</v>
      </c>
    </row>
    <row r="102" spans="1:23" x14ac:dyDescent="0.25">
      <c r="A102" t="s">
        <v>29</v>
      </c>
      <c r="B102" t="s">
        <v>1152</v>
      </c>
      <c r="C102" t="s">
        <v>61</v>
      </c>
      <c r="D102" s="6">
        <v>30215.070000000029</v>
      </c>
      <c r="E102" s="7">
        <f>D102+$Y$10</f>
        <v>23960.070000000029</v>
      </c>
      <c r="F102" s="8">
        <v>800</v>
      </c>
      <c r="G102" s="8">
        <v>0</v>
      </c>
      <c r="H102" s="8">
        <v>400</v>
      </c>
      <c r="I102" s="8">
        <v>400</v>
      </c>
      <c r="J102" s="8">
        <v>22684.573887580958</v>
      </c>
      <c r="K102" s="8">
        <v>39694.356589470241</v>
      </c>
      <c r="L102" s="8">
        <v>23377.394210608509</v>
      </c>
      <c r="M102" s="8">
        <v>39294.356589470241</v>
      </c>
      <c r="N102" s="8">
        <v>-30.000000000000011</v>
      </c>
      <c r="O102" s="8">
        <v>-30.000000000000011</v>
      </c>
      <c r="P102" s="8">
        <f>D102-F102/2</f>
        <v>29815.070000000029</v>
      </c>
      <c r="Q102" s="8">
        <f>D102+F102/2</f>
        <v>30615.070000000029</v>
      </c>
      <c r="R102" s="9">
        <f>J102*$AB$7+K102*$AC$7</f>
        <v>30441.782316245881</v>
      </c>
      <c r="S102" s="9">
        <f>K102*$AB$7-J102*$AC$7+$Z$8</f>
        <v>34110.551548215095</v>
      </c>
      <c r="T102" s="9">
        <f>L102*$AB$7+M102*$AC$7</f>
        <v>31036.298176627792</v>
      </c>
      <c r="U102" s="9">
        <f>M102*$AB$7-L102*$AC$7+$Z$8</f>
        <v>33575.247063128016</v>
      </c>
      <c r="V102" s="9">
        <f>N102+$Z$7</f>
        <v>-42.000000000000014</v>
      </c>
      <c r="W102" s="9">
        <f>O102+$Z$7</f>
        <v>-42.000000000000014</v>
      </c>
    </row>
    <row r="103" spans="1:23" x14ac:dyDescent="0.25">
      <c r="A103" t="s">
        <v>24</v>
      </c>
      <c r="B103" t="s">
        <v>282</v>
      </c>
      <c r="C103" t="s">
        <v>33</v>
      </c>
      <c r="D103" s="6">
        <v>31795.070000000029</v>
      </c>
      <c r="E103" s="7">
        <f>D103+$Y$10</f>
        <v>25540.070000000029</v>
      </c>
      <c r="F103" s="8">
        <v>0</v>
      </c>
      <c r="G103" s="8">
        <v>0</v>
      </c>
      <c r="H103" s="8">
        <v>0</v>
      </c>
      <c r="I103" s="8">
        <v>0</v>
      </c>
      <c r="J103" s="8">
        <v>24399.304187074151</v>
      </c>
      <c r="K103" s="8">
        <v>38704.356589470241</v>
      </c>
      <c r="L103" s="8">
        <v>24399.304187074151</v>
      </c>
      <c r="M103" s="8">
        <v>38704.356589470241</v>
      </c>
      <c r="N103" s="8">
        <v>-30.000000000000011</v>
      </c>
      <c r="O103" s="8">
        <v>-30.000000000000011</v>
      </c>
      <c r="P103" s="8">
        <f>D103-F103/2</f>
        <v>31795.070000000029</v>
      </c>
      <c r="Q103" s="8">
        <f>D103+F103/2</f>
        <v>31795.070000000029</v>
      </c>
      <c r="R103" s="9">
        <f>J103*$AB$7+K103*$AC$7</f>
        <v>31913.209070691126</v>
      </c>
      <c r="S103" s="9">
        <f>K103*$AB$7-J103*$AC$7+$Z$8</f>
        <v>32785.672947624553</v>
      </c>
      <c r="T103" s="9">
        <f>L103*$AB$7+M103*$AC$7</f>
        <v>31913.209070691126</v>
      </c>
      <c r="U103" s="9">
        <f>M103*$AB$7-L103*$AC$7+$Z$8</f>
        <v>32785.672947624553</v>
      </c>
      <c r="V103" s="9">
        <f>N103+$Z$7</f>
        <v>-42.000000000000014</v>
      </c>
      <c r="W103" s="9">
        <f>O103+$Z$7</f>
        <v>-42.000000000000014</v>
      </c>
    </row>
    <row r="104" spans="1:23" x14ac:dyDescent="0.25">
      <c r="A104" t="s">
        <v>1667</v>
      </c>
      <c r="B104" t="s">
        <v>1668</v>
      </c>
      <c r="C104" t="s">
        <v>1669</v>
      </c>
      <c r="D104" s="6">
        <v>31795.070000000091</v>
      </c>
      <c r="E104" s="7">
        <f>D104+$Y$10</f>
        <v>25540.070000000091</v>
      </c>
      <c r="F104" s="8">
        <v>980</v>
      </c>
      <c r="G104" s="8">
        <v>0</v>
      </c>
      <c r="H104" s="8">
        <v>490</v>
      </c>
      <c r="I104" s="8">
        <v>490</v>
      </c>
      <c r="J104" s="8">
        <v>23974.951739219781</v>
      </c>
      <c r="K104" s="8">
        <v>38949.356589470241</v>
      </c>
      <c r="L104" s="8">
        <v>24823.656634928531</v>
      </c>
      <c r="M104" s="8">
        <v>38459.356589470241</v>
      </c>
      <c r="N104" s="8">
        <v>-30.000000000000011</v>
      </c>
      <c r="O104" s="8">
        <v>-30.000000000000011</v>
      </c>
      <c r="P104" s="8">
        <f>D104-F104/2</f>
        <v>31305.070000000091</v>
      </c>
      <c r="Q104" s="8">
        <f>D104+F104/2</f>
        <v>32285.070000000091</v>
      </c>
      <c r="R104" s="9">
        <f>J104*$AB$7+K104*$AC$7</f>
        <v>31549.068106207204</v>
      </c>
      <c r="S104" s="9">
        <f>K104*$AB$7-J104*$AC$7+$Z$8</f>
        <v>33113.546944740396</v>
      </c>
      <c r="T104" s="9">
        <f>L104*$AB$7+M104*$AC$7</f>
        <v>32277.350035175052</v>
      </c>
      <c r="U104" s="9">
        <f>M104*$AB$7-L104*$AC$7+$Z$8</f>
        <v>32457.798950508717</v>
      </c>
      <c r="V104" s="9">
        <f>N104+$Z$7</f>
        <v>-42.000000000000014</v>
      </c>
      <c r="W104" s="9">
        <f>O104+$Z$7</f>
        <v>-42.000000000000014</v>
      </c>
    </row>
    <row r="105" spans="1:23" x14ac:dyDescent="0.25">
      <c r="A105" t="s">
        <v>50</v>
      </c>
      <c r="B105" t="s">
        <v>283</v>
      </c>
      <c r="C105" t="s">
        <v>62</v>
      </c>
      <c r="D105" s="6">
        <v>31795.070000000091</v>
      </c>
      <c r="E105" s="7">
        <f>D105+$Y$10</f>
        <v>25540.070000000091</v>
      </c>
      <c r="F105" s="8">
        <v>0</v>
      </c>
      <c r="G105" s="8">
        <v>0</v>
      </c>
      <c r="H105" s="8">
        <v>0</v>
      </c>
      <c r="I105" s="8">
        <v>0</v>
      </c>
      <c r="J105" s="8">
        <v>24399.304187074151</v>
      </c>
      <c r="K105" s="8">
        <v>38704.356589470241</v>
      </c>
      <c r="L105" s="8">
        <v>24399.304187074151</v>
      </c>
      <c r="M105" s="8">
        <v>38704.356589470241</v>
      </c>
      <c r="N105" s="8">
        <v>-30.000000000000011</v>
      </c>
      <c r="O105" s="8">
        <v>-30.000000000000011</v>
      </c>
      <c r="P105" s="8">
        <f>D105-F105/2</f>
        <v>31795.070000000091</v>
      </c>
      <c r="Q105" s="8">
        <f>D105+F105/2</f>
        <v>31795.070000000091</v>
      </c>
      <c r="R105" s="9">
        <f>J105*$AB$7+K105*$AC$7</f>
        <v>31913.209070691126</v>
      </c>
      <c r="S105" s="9">
        <f>K105*$AB$7-J105*$AC$7+$Z$8</f>
        <v>32785.672947624553</v>
      </c>
      <c r="T105" s="9">
        <f>L105*$AB$7+M105*$AC$7</f>
        <v>31913.209070691126</v>
      </c>
      <c r="U105" s="9">
        <f>M105*$AB$7-L105*$AC$7+$Z$8</f>
        <v>32785.672947624553</v>
      </c>
      <c r="V105" s="9">
        <f>N105+$Z$7</f>
        <v>-42.000000000000014</v>
      </c>
      <c r="W105" s="9">
        <f>O105+$Z$7</f>
        <v>-42.000000000000014</v>
      </c>
    </row>
    <row r="106" spans="1:23" x14ac:dyDescent="0.25">
      <c r="A106" t="s">
        <v>29</v>
      </c>
      <c r="B106" t="s">
        <v>1153</v>
      </c>
      <c r="C106" t="s">
        <v>61</v>
      </c>
      <c r="D106" s="6">
        <v>33375.070000000029</v>
      </c>
      <c r="E106" s="7">
        <f>D106+$Y$10</f>
        <v>27120.070000000029</v>
      </c>
      <c r="F106" s="8">
        <v>800</v>
      </c>
      <c r="G106" s="8">
        <v>0</v>
      </c>
      <c r="H106" s="8">
        <v>400</v>
      </c>
      <c r="I106" s="8">
        <v>400</v>
      </c>
      <c r="J106" s="8">
        <v>25421.214163539789</v>
      </c>
      <c r="K106" s="8">
        <v>38114.356589470241</v>
      </c>
      <c r="L106" s="8">
        <v>26114.03448656734</v>
      </c>
      <c r="M106" s="8">
        <v>37714.356589470241</v>
      </c>
      <c r="N106" s="8">
        <v>-30.000000000000011</v>
      </c>
      <c r="O106" s="8">
        <v>-30.000000000000011</v>
      </c>
      <c r="P106" s="8">
        <f>D106-F106/2</f>
        <v>32975.070000000029</v>
      </c>
      <c r="Q106" s="8">
        <f>D106+F106/2</f>
        <v>33775.070000000029</v>
      </c>
      <c r="R106" s="9">
        <f>J106*$AB$7+K106*$AC$7</f>
        <v>32790.119964754449</v>
      </c>
      <c r="S106" s="9">
        <f>K106*$AB$7-J106*$AC$7+$Z$8</f>
        <v>31996.098832121101</v>
      </c>
      <c r="T106" s="9">
        <f>L106*$AB$7+M106*$AC$7</f>
        <v>33384.635825136364</v>
      </c>
      <c r="U106" s="9">
        <f>M106*$AB$7-L106*$AC$7+$Z$8</f>
        <v>31460.794347034014</v>
      </c>
      <c r="V106" s="9">
        <f>N106+$Z$7</f>
        <v>-42.000000000000014</v>
      </c>
      <c r="W106" s="9">
        <f>O106+$Z$7</f>
        <v>-42.000000000000014</v>
      </c>
    </row>
    <row r="107" spans="1:23" x14ac:dyDescent="0.25">
      <c r="A107" t="s">
        <v>24</v>
      </c>
      <c r="B107" t="s">
        <v>284</v>
      </c>
      <c r="C107" t="s">
        <v>44</v>
      </c>
      <c r="D107" s="6">
        <v>33850.070000000029</v>
      </c>
      <c r="E107" s="7">
        <f>D107+$Y$10</f>
        <v>27595.070000000029</v>
      </c>
      <c r="F107" s="8">
        <v>0</v>
      </c>
      <c r="G107" s="8">
        <v>0</v>
      </c>
      <c r="H107" s="8">
        <v>0</v>
      </c>
      <c r="I107" s="8">
        <v>0</v>
      </c>
      <c r="J107" s="8">
        <v>26178.986391851169</v>
      </c>
      <c r="K107" s="8">
        <v>37676.856589470241</v>
      </c>
      <c r="L107" s="8">
        <v>26178.986391851169</v>
      </c>
      <c r="M107" s="8">
        <v>37676.856589470241</v>
      </c>
      <c r="N107" s="8">
        <v>-30.000000000000011</v>
      </c>
      <c r="O107" s="8">
        <v>-30.000000000000011</v>
      </c>
      <c r="P107" s="8">
        <f>D107-F107/2</f>
        <v>33850.070000000029</v>
      </c>
      <c r="Q107" s="8">
        <f>D107+F107/2</f>
        <v>33850.070000000029</v>
      </c>
      <c r="R107" s="9">
        <f>J107*$AB$7+K107*$AC$7</f>
        <v>33440.371687047162</v>
      </c>
      <c r="S107" s="9">
        <f>K107*$AB$7-J107*$AC$7+$Z$8</f>
        <v>31410.6095515571</v>
      </c>
      <c r="T107" s="9">
        <f>L107*$AB$7+M107*$AC$7</f>
        <v>33440.371687047162</v>
      </c>
      <c r="U107" s="9">
        <f>M107*$AB$7-L107*$AC$7+$Z$8</f>
        <v>31410.6095515571</v>
      </c>
      <c r="V107" s="9">
        <f>N107+$Z$7</f>
        <v>-42.000000000000014</v>
      </c>
      <c r="W107" s="9">
        <f>O107+$Z$7</f>
        <v>-42.000000000000014</v>
      </c>
    </row>
    <row r="108" spans="1:23" x14ac:dyDescent="0.25">
      <c r="A108" t="s">
        <v>37</v>
      </c>
      <c r="B108" t="s">
        <v>285</v>
      </c>
      <c r="C108" t="s">
        <v>45</v>
      </c>
      <c r="D108" s="6">
        <v>34055.070000000029</v>
      </c>
      <c r="E108" s="7">
        <f>D108+$Y$10</f>
        <v>27800.070000000029</v>
      </c>
      <c r="F108" s="8">
        <v>210</v>
      </c>
      <c r="G108" s="8">
        <v>0</v>
      </c>
      <c r="H108" s="8">
        <v>105</v>
      </c>
      <c r="I108" s="8">
        <v>105</v>
      </c>
      <c r="J108" s="8">
        <v>26265.588932229621</v>
      </c>
      <c r="K108" s="8">
        <v>37626.856589470241</v>
      </c>
      <c r="L108" s="8">
        <v>26447.45426702435</v>
      </c>
      <c r="M108" s="8">
        <v>37521.856589470241</v>
      </c>
      <c r="N108" s="8">
        <v>-30.000000000000011</v>
      </c>
      <c r="O108" s="8">
        <v>-30.000000000000011</v>
      </c>
      <c r="P108" s="8">
        <f>D108-F108/2</f>
        <v>33950.070000000029</v>
      </c>
      <c r="Q108" s="8">
        <f>D108+F108/2</f>
        <v>34160.070000000029</v>
      </c>
      <c r="R108" s="9">
        <f>J108*$AB$7+K108*$AC$7</f>
        <v>33514.686169594912</v>
      </c>
      <c r="S108" s="9">
        <f>K108*$AB$7-J108*$AC$7+$Z$8</f>
        <v>31343.696490921215</v>
      </c>
      <c r="T108" s="9">
        <f>L108*$AB$7+M108*$AC$7</f>
        <v>33670.746582945161</v>
      </c>
      <c r="U108" s="9">
        <f>M108*$AB$7-L108*$AC$7+$Z$8</f>
        <v>31203.179063585856</v>
      </c>
      <c r="V108" s="9">
        <f>N108+$Z$7</f>
        <v>-42.000000000000014</v>
      </c>
      <c r="W108" s="9">
        <f>O108+$Z$7</f>
        <v>-42.000000000000014</v>
      </c>
    </row>
    <row r="109" spans="1:23" x14ac:dyDescent="0.25">
      <c r="A109" t="s">
        <v>41</v>
      </c>
      <c r="B109" t="s">
        <v>286</v>
      </c>
      <c r="C109" t="s">
        <v>46</v>
      </c>
      <c r="D109" s="6">
        <v>34195.070000000043</v>
      </c>
      <c r="E109" s="7">
        <f>D109+$Y$10</f>
        <v>27940.070000000043</v>
      </c>
      <c r="F109" s="8">
        <v>25</v>
      </c>
      <c r="G109" s="8">
        <v>0</v>
      </c>
      <c r="H109" s="8">
        <v>12.5</v>
      </c>
      <c r="I109" s="8">
        <v>12.5</v>
      </c>
      <c r="J109" s="8">
        <v>26466.939838609502</v>
      </c>
      <c r="K109" s="8">
        <v>37510.606589470241</v>
      </c>
      <c r="L109" s="8">
        <v>26488.590473704109</v>
      </c>
      <c r="M109" s="8">
        <v>37498.106589470241</v>
      </c>
      <c r="N109" s="8">
        <v>-30.000000000000011</v>
      </c>
      <c r="O109" s="8">
        <v>-30.000000000000011</v>
      </c>
      <c r="P109" s="8">
        <f>D109-F109/2</f>
        <v>34182.570000000043</v>
      </c>
      <c r="Q109" s="8">
        <f>D109+F109/2</f>
        <v>34207.570000000043</v>
      </c>
      <c r="R109" s="9">
        <f>J109*$AB$7+K109*$AC$7</f>
        <v>33687.467341518408</v>
      </c>
      <c r="S109" s="9">
        <f>K109*$AB$7-J109*$AC$7+$Z$8</f>
        <v>31188.123624942786</v>
      </c>
      <c r="T109" s="9">
        <f>L109*$AB$7+M109*$AC$7</f>
        <v>33706.045962155338</v>
      </c>
      <c r="U109" s="9">
        <f>M109*$AB$7-L109*$AC$7+$Z$8</f>
        <v>31171.395359783812</v>
      </c>
      <c r="V109" s="9">
        <f>N109+$Z$7</f>
        <v>-42.000000000000014</v>
      </c>
      <c r="W109" s="9">
        <f>O109+$Z$7</f>
        <v>-42.000000000000014</v>
      </c>
    </row>
    <row r="110" spans="1:23" x14ac:dyDescent="0.25">
      <c r="A110" t="s">
        <v>37</v>
      </c>
      <c r="B110" t="s">
        <v>287</v>
      </c>
      <c r="C110" t="s">
        <v>47</v>
      </c>
      <c r="D110" s="6">
        <v>34260.070000000043</v>
      </c>
      <c r="E110" s="7">
        <f>D110+$Y$10</f>
        <v>28005.070000000043</v>
      </c>
      <c r="F110" s="8">
        <v>105</v>
      </c>
      <c r="G110" s="8">
        <v>0</v>
      </c>
      <c r="H110" s="8">
        <v>52.500000000000007</v>
      </c>
      <c r="I110" s="8">
        <v>52.500000000000007</v>
      </c>
      <c r="J110" s="8">
        <v>26488.590473704109</v>
      </c>
      <c r="K110" s="8">
        <v>37498.106589470241</v>
      </c>
      <c r="L110" s="8">
        <v>26579.523141101479</v>
      </c>
      <c r="M110" s="8">
        <v>37445.606589470241</v>
      </c>
      <c r="N110" s="8">
        <v>-30.000000000000011</v>
      </c>
      <c r="O110" s="8">
        <v>-30.000000000000011</v>
      </c>
      <c r="P110" s="8">
        <f>D110-F110/2</f>
        <v>34207.570000000043</v>
      </c>
      <c r="Q110" s="8">
        <f>D110+F110/2</f>
        <v>34312.570000000043</v>
      </c>
      <c r="R110" s="9">
        <f>J110*$AB$7+K110*$AC$7</f>
        <v>33706.045962155338</v>
      </c>
      <c r="S110" s="9">
        <f>K110*$AB$7-J110*$AC$7+$Z$8</f>
        <v>31171.395359783812</v>
      </c>
      <c r="T110" s="9">
        <f>L110*$AB$7+M110*$AC$7</f>
        <v>33784.07616883047</v>
      </c>
      <c r="U110" s="9">
        <f>M110*$AB$7-L110*$AC$7+$Z$8</f>
        <v>31101.136646116127</v>
      </c>
      <c r="V110" s="9">
        <f>N110+$Z$7</f>
        <v>-42.000000000000014</v>
      </c>
      <c r="W110" s="9">
        <f>O110+$Z$7</f>
        <v>-42.000000000000014</v>
      </c>
    </row>
    <row r="111" spans="1:23" x14ac:dyDescent="0.25">
      <c r="A111" t="s">
        <v>37</v>
      </c>
      <c r="B111" t="s">
        <v>288</v>
      </c>
      <c r="C111" t="s">
        <v>45</v>
      </c>
      <c r="D111" s="6">
        <v>34435.070000000022</v>
      </c>
      <c r="E111" s="7">
        <f>D111+$Y$10</f>
        <v>28180.070000000022</v>
      </c>
      <c r="F111" s="8">
        <v>210</v>
      </c>
      <c r="G111" s="8">
        <v>0</v>
      </c>
      <c r="H111" s="8">
        <v>105</v>
      </c>
      <c r="I111" s="8">
        <v>105</v>
      </c>
      <c r="J111" s="8">
        <v>26594.678585667702</v>
      </c>
      <c r="K111" s="8">
        <v>37436.856589470241</v>
      </c>
      <c r="L111" s="8">
        <v>26776.543920462431</v>
      </c>
      <c r="M111" s="8">
        <v>37331.856589470241</v>
      </c>
      <c r="N111" s="8">
        <v>-30.000000000000011</v>
      </c>
      <c r="O111" s="8">
        <v>-30.000000000000011</v>
      </c>
      <c r="P111" s="8">
        <f>D111-F111/2</f>
        <v>34330.070000000022</v>
      </c>
      <c r="Q111" s="8">
        <f>D111+F111/2</f>
        <v>34540.070000000022</v>
      </c>
      <c r="R111" s="9">
        <f>J111*$AB$7+K111*$AC$7</f>
        <v>33797.081203276321</v>
      </c>
      <c r="S111" s="9">
        <f>K111*$AB$7-J111*$AC$7+$Z$8</f>
        <v>31089.426860504849</v>
      </c>
      <c r="T111" s="9">
        <f>L111*$AB$7+M111*$AC$7</f>
        <v>33953.141616626563</v>
      </c>
      <c r="U111" s="9">
        <f>M111*$AB$7-L111*$AC$7+$Z$8</f>
        <v>30948.909433169494</v>
      </c>
      <c r="V111" s="9">
        <f>N111+$Z$7</f>
        <v>-42.000000000000014</v>
      </c>
      <c r="W111" s="9">
        <f>O111+$Z$7</f>
        <v>-42.000000000000014</v>
      </c>
    </row>
    <row r="112" spans="1:23" x14ac:dyDescent="0.25">
      <c r="A112" t="s">
        <v>37</v>
      </c>
      <c r="B112" t="s">
        <v>289</v>
      </c>
      <c r="C112" t="s">
        <v>48</v>
      </c>
      <c r="D112" s="6">
        <v>34665.070000000029</v>
      </c>
      <c r="E112" s="7">
        <f>D112+$Y$10</f>
        <v>28410.070000000029</v>
      </c>
      <c r="F112" s="8">
        <v>230</v>
      </c>
      <c r="G112" s="8">
        <v>0</v>
      </c>
      <c r="H112" s="8">
        <v>115</v>
      </c>
      <c r="I112" s="8">
        <v>115</v>
      </c>
      <c r="J112" s="8">
        <v>26785.204174500279</v>
      </c>
      <c r="K112" s="8">
        <v>37326.856589470241</v>
      </c>
      <c r="L112" s="8">
        <v>26984.390017370701</v>
      </c>
      <c r="M112" s="8">
        <v>37211.856589470241</v>
      </c>
      <c r="N112" s="8">
        <v>-30.000000000000011</v>
      </c>
      <c r="O112" s="8">
        <v>-30.000000000000011</v>
      </c>
      <c r="P112" s="8">
        <f>D112-F112/2</f>
        <v>34550.070000000029</v>
      </c>
      <c r="Q112" s="8">
        <f>D112+F112/2</f>
        <v>34780.070000000029</v>
      </c>
      <c r="R112" s="9">
        <f>J112*$AB$7+K112*$AC$7</f>
        <v>33960.573064881348</v>
      </c>
      <c r="S112" s="9">
        <f>K112*$AB$7-J112*$AC$7+$Z$8</f>
        <v>30942.218127105902</v>
      </c>
      <c r="T112" s="9">
        <f>L112*$AB$7+M112*$AC$7</f>
        <v>34131.496374741146</v>
      </c>
      <c r="U112" s="9">
        <f>M112*$AB$7-L112*$AC$7+$Z$8</f>
        <v>30788.318087643369</v>
      </c>
      <c r="V112" s="9">
        <f>N112+$Z$7</f>
        <v>-42.000000000000014</v>
      </c>
      <c r="W112" s="9">
        <f>O112+$Z$7</f>
        <v>-42.000000000000014</v>
      </c>
    </row>
    <row r="113" spans="1:23" x14ac:dyDescent="0.25">
      <c r="A113" t="s">
        <v>37</v>
      </c>
      <c r="B113" t="s">
        <v>290</v>
      </c>
      <c r="C113" t="s">
        <v>49</v>
      </c>
      <c r="D113" s="6">
        <v>34875.070000000007</v>
      </c>
      <c r="E113" s="7">
        <f>D113+$Y$10</f>
        <v>28620.070000000007</v>
      </c>
      <c r="F113" s="8">
        <v>170</v>
      </c>
      <c r="G113" s="8">
        <v>0</v>
      </c>
      <c r="H113" s="8">
        <v>85</v>
      </c>
      <c r="I113" s="8">
        <v>85</v>
      </c>
      <c r="J113" s="8">
        <v>26993.050271408549</v>
      </c>
      <c r="K113" s="8">
        <v>37206.856589470241</v>
      </c>
      <c r="L113" s="8">
        <v>27140.2745900519</v>
      </c>
      <c r="M113" s="8">
        <v>37121.856589470241</v>
      </c>
      <c r="N113" s="8">
        <v>-30.000000000000011</v>
      </c>
      <c r="O113" s="8">
        <v>-30.000000000000011</v>
      </c>
      <c r="P113" s="8">
        <f>D113-F113/2</f>
        <v>34790.070000000007</v>
      </c>
      <c r="Q113" s="8">
        <f>D113+F113/2</f>
        <v>34960.070000000007</v>
      </c>
      <c r="R113" s="9">
        <f>J113*$AB$7+K113*$AC$7</f>
        <v>34138.927822995924</v>
      </c>
      <c r="S113" s="9">
        <f>K113*$AB$7-J113*$AC$7+$Z$8</f>
        <v>30781.626781579769</v>
      </c>
      <c r="T113" s="9">
        <f>L113*$AB$7+M113*$AC$7</f>
        <v>34265.262443327076</v>
      </c>
      <c r="U113" s="9">
        <f>M113*$AB$7-L113*$AC$7+$Z$8</f>
        <v>30667.87457849877</v>
      </c>
      <c r="V113" s="9">
        <f>N113+$Z$7</f>
        <v>-42.000000000000014</v>
      </c>
      <c r="W113" s="9">
        <f>O113+$Z$7</f>
        <v>-42.000000000000014</v>
      </c>
    </row>
    <row r="114" spans="1:23" x14ac:dyDescent="0.25">
      <c r="A114" t="s">
        <v>37</v>
      </c>
      <c r="B114" t="s">
        <v>291</v>
      </c>
      <c r="C114" t="s">
        <v>48</v>
      </c>
      <c r="D114" s="6">
        <v>35085.070000000022</v>
      </c>
      <c r="E114" s="7">
        <f>D114+$Y$10</f>
        <v>28830.070000000022</v>
      </c>
      <c r="F114" s="8">
        <v>230</v>
      </c>
      <c r="G114" s="8">
        <v>0</v>
      </c>
      <c r="H114" s="8">
        <v>115</v>
      </c>
      <c r="I114" s="8">
        <v>115</v>
      </c>
      <c r="J114" s="8">
        <v>27148.934844089741</v>
      </c>
      <c r="K114" s="8">
        <v>37116.856589470241</v>
      </c>
      <c r="L114" s="8">
        <v>27348.12068696017</v>
      </c>
      <c r="M114" s="8">
        <v>37001.856589470241</v>
      </c>
      <c r="N114" s="8">
        <v>-30.000000000000011</v>
      </c>
      <c r="O114" s="8">
        <v>-30.000000000000011</v>
      </c>
      <c r="P114" s="8">
        <f>D114-F114/2</f>
        <v>34970.070000000022</v>
      </c>
      <c r="Q114" s="8">
        <f>D114+F114/2</f>
        <v>35200.070000000022</v>
      </c>
      <c r="R114" s="9">
        <f>J114*$AB$7+K114*$AC$7</f>
        <v>34272.693891581846</v>
      </c>
      <c r="S114" s="9">
        <f>K114*$AB$7-J114*$AC$7+$Z$8</f>
        <v>30661.183272435181</v>
      </c>
      <c r="T114" s="9">
        <f>L114*$AB$7+M114*$AC$7</f>
        <v>34443.617201441659</v>
      </c>
      <c r="U114" s="9">
        <f>M114*$AB$7-L114*$AC$7+$Z$8</f>
        <v>30507.283232972644</v>
      </c>
      <c r="V114" s="9">
        <f>N114+$Z$7</f>
        <v>-42.000000000000014</v>
      </c>
      <c r="W114" s="9">
        <f>O114+$Z$7</f>
        <v>-42.000000000000014</v>
      </c>
    </row>
    <row r="115" spans="1:23" x14ac:dyDescent="0.25">
      <c r="A115" t="s">
        <v>37</v>
      </c>
      <c r="B115" t="s">
        <v>292</v>
      </c>
      <c r="C115" t="s">
        <v>49</v>
      </c>
      <c r="D115" s="6">
        <v>35295.070000000007</v>
      </c>
      <c r="E115" s="7">
        <f>D115+$Y$10</f>
        <v>29040.070000000007</v>
      </c>
      <c r="F115" s="8">
        <v>170</v>
      </c>
      <c r="G115" s="8">
        <v>0</v>
      </c>
      <c r="H115" s="8">
        <v>85</v>
      </c>
      <c r="I115" s="8">
        <v>85</v>
      </c>
      <c r="J115" s="8">
        <v>27356.780940998011</v>
      </c>
      <c r="K115" s="8">
        <v>36996.856589470241</v>
      </c>
      <c r="L115" s="8">
        <v>27504.00525964137</v>
      </c>
      <c r="M115" s="8">
        <v>36911.856589470241</v>
      </c>
      <c r="N115" s="8">
        <v>-30.000000000000011</v>
      </c>
      <c r="O115" s="8">
        <v>-30.000000000000011</v>
      </c>
      <c r="P115" s="8">
        <f>D115-F115/2</f>
        <v>35210.070000000007</v>
      </c>
      <c r="Q115" s="8">
        <f>D115+F115/2</f>
        <v>35380.070000000007</v>
      </c>
      <c r="R115" s="9">
        <f>J115*$AB$7+K115*$AC$7</f>
        <v>34451.048649696429</v>
      </c>
      <c r="S115" s="9">
        <f>K115*$AB$7-J115*$AC$7+$Z$8</f>
        <v>30500.591926909055</v>
      </c>
      <c r="T115" s="9">
        <f>L115*$AB$7+M115*$AC$7</f>
        <v>34577.383270027589</v>
      </c>
      <c r="U115" s="9">
        <f>M115*$AB$7-L115*$AC$7+$Z$8</f>
        <v>30386.839723828049</v>
      </c>
      <c r="V115" s="9">
        <f>N115+$Z$7</f>
        <v>-42.000000000000014</v>
      </c>
      <c r="W115" s="9">
        <f>O115+$Z$7</f>
        <v>-42.000000000000014</v>
      </c>
    </row>
    <row r="116" spans="1:23" x14ac:dyDescent="0.25">
      <c r="A116" t="s">
        <v>37</v>
      </c>
      <c r="B116" t="s">
        <v>293</v>
      </c>
      <c r="C116" t="s">
        <v>48</v>
      </c>
      <c r="D116" s="6">
        <v>35505.070000000007</v>
      </c>
      <c r="E116" s="7">
        <f>D116+$Y$10</f>
        <v>29250.070000000007</v>
      </c>
      <c r="F116" s="8">
        <v>230</v>
      </c>
      <c r="G116" s="8">
        <v>0</v>
      </c>
      <c r="H116" s="8">
        <v>115</v>
      </c>
      <c r="I116" s="8">
        <v>115</v>
      </c>
      <c r="J116" s="8">
        <v>27512.665513679211</v>
      </c>
      <c r="K116" s="8">
        <v>36906.856589470241</v>
      </c>
      <c r="L116" s="8">
        <v>27711.851356549629</v>
      </c>
      <c r="M116" s="8">
        <v>36791.856589470241</v>
      </c>
      <c r="N116" s="8">
        <v>-30.000000000000011</v>
      </c>
      <c r="O116" s="8">
        <v>-30.000000000000011</v>
      </c>
      <c r="P116" s="8">
        <f>D116-F116/2</f>
        <v>35390.070000000007</v>
      </c>
      <c r="Q116" s="8">
        <f>D116+F116/2</f>
        <v>35620.070000000007</v>
      </c>
      <c r="R116" s="9">
        <f>J116*$AB$7+K116*$AC$7</f>
        <v>34584.81471828236</v>
      </c>
      <c r="S116" s="9">
        <f>K116*$AB$7-J116*$AC$7+$Z$8</f>
        <v>30380.14841776446</v>
      </c>
      <c r="T116" s="9">
        <f>L116*$AB$7+M116*$AC$7</f>
        <v>34755.738028142157</v>
      </c>
      <c r="U116" s="9">
        <f>M116*$AB$7-L116*$AC$7+$Z$8</f>
        <v>30226.248378301927</v>
      </c>
      <c r="V116" s="9">
        <f>N116+$Z$7</f>
        <v>-42.000000000000014</v>
      </c>
      <c r="W116" s="9">
        <f>O116+$Z$7</f>
        <v>-42.000000000000014</v>
      </c>
    </row>
    <row r="117" spans="1:23" x14ac:dyDescent="0.25">
      <c r="A117" t="s">
        <v>41</v>
      </c>
      <c r="B117" t="s">
        <v>294</v>
      </c>
      <c r="C117" t="s">
        <v>46</v>
      </c>
      <c r="D117" s="6">
        <v>35655.070000000007</v>
      </c>
      <c r="E117" s="7">
        <f>D117+$Y$10</f>
        <v>29400.070000000007</v>
      </c>
      <c r="F117" s="8">
        <v>25</v>
      </c>
      <c r="G117" s="8">
        <v>0</v>
      </c>
      <c r="H117" s="8">
        <v>12.5</v>
      </c>
      <c r="I117" s="8">
        <v>12.5</v>
      </c>
      <c r="J117" s="8">
        <v>27731.33692813478</v>
      </c>
      <c r="K117" s="8">
        <v>36780.606589470241</v>
      </c>
      <c r="L117" s="8">
        <v>27752.987563229392</v>
      </c>
      <c r="M117" s="8">
        <v>36768.106589470241</v>
      </c>
      <c r="N117" s="8">
        <v>-30.000000000000011</v>
      </c>
      <c r="O117" s="8">
        <v>-30.000000000000011</v>
      </c>
      <c r="P117" s="8">
        <f>D117-F117/2</f>
        <v>35642.570000000007</v>
      </c>
      <c r="Q117" s="8">
        <f>D117+F117/2</f>
        <v>35667.570000000007</v>
      </c>
      <c r="R117" s="9">
        <f>J117*$AB$7+K117*$AC$7</f>
        <v>34772.458786715397</v>
      </c>
      <c r="S117" s="9">
        <f>K117*$AB$7-J117*$AC$7+$Z$8</f>
        <v>30211.192939658846</v>
      </c>
      <c r="T117" s="9">
        <f>L117*$AB$7+M117*$AC$7</f>
        <v>34791.037407352334</v>
      </c>
      <c r="U117" s="9">
        <f>M117*$AB$7-L117*$AC$7+$Z$8</f>
        <v>30194.464674499875</v>
      </c>
      <c r="V117" s="9">
        <f>N117+$Z$7</f>
        <v>-42.000000000000014</v>
      </c>
      <c r="W117" s="9">
        <f>O117+$Z$7</f>
        <v>-42.000000000000014</v>
      </c>
    </row>
    <row r="118" spans="1:23" x14ac:dyDescent="0.25">
      <c r="A118" t="s">
        <v>37</v>
      </c>
      <c r="B118" t="s">
        <v>295</v>
      </c>
      <c r="C118" t="s">
        <v>47</v>
      </c>
      <c r="D118" s="6">
        <v>35720.070000000007</v>
      </c>
      <c r="E118" s="7">
        <f>D118+$Y$10</f>
        <v>29465.070000000007</v>
      </c>
      <c r="F118" s="8">
        <v>105</v>
      </c>
      <c r="G118" s="8">
        <v>0</v>
      </c>
      <c r="H118" s="8">
        <v>52.500000000000007</v>
      </c>
      <c r="I118" s="8">
        <v>52.500000000000007</v>
      </c>
      <c r="J118" s="8">
        <v>27752.987563229392</v>
      </c>
      <c r="K118" s="8">
        <v>36768.106589470241</v>
      </c>
      <c r="L118" s="8">
        <v>27843.920230626751</v>
      </c>
      <c r="M118" s="8">
        <v>36715.606589470241</v>
      </c>
      <c r="N118" s="8">
        <v>-30.000000000000011</v>
      </c>
      <c r="O118" s="8">
        <v>-30.000000000000011</v>
      </c>
      <c r="P118" s="8">
        <f>D118-F118/2</f>
        <v>35667.570000000007</v>
      </c>
      <c r="Q118" s="8">
        <f>D118+F118/2</f>
        <v>35772.570000000007</v>
      </c>
      <c r="R118" s="9">
        <f>J118*$AB$7+K118*$AC$7</f>
        <v>34791.037407352334</v>
      </c>
      <c r="S118" s="9">
        <f>K118*$AB$7-J118*$AC$7+$Z$8</f>
        <v>30194.464674499875</v>
      </c>
      <c r="T118" s="9">
        <f>L118*$AB$7+M118*$AC$7</f>
        <v>34869.067614027452</v>
      </c>
      <c r="U118" s="9">
        <f>M118*$AB$7-L118*$AC$7+$Z$8</f>
        <v>30124.205960832198</v>
      </c>
      <c r="V118" s="9">
        <f>N118+$Z$7</f>
        <v>-42.000000000000014</v>
      </c>
      <c r="W118" s="9">
        <f>O118+$Z$7</f>
        <v>-42.000000000000014</v>
      </c>
    </row>
    <row r="119" spans="1:23" x14ac:dyDescent="0.25">
      <c r="A119" t="s">
        <v>50</v>
      </c>
      <c r="B119" t="s">
        <v>296</v>
      </c>
      <c r="C119" t="s">
        <v>51</v>
      </c>
      <c r="D119" s="6">
        <v>35839.348400000068</v>
      </c>
      <c r="E119" s="7">
        <f>D119+$Y$10</f>
        <v>29584.348400000068</v>
      </c>
      <c r="F119" s="8">
        <v>0</v>
      </c>
      <c r="G119" s="8">
        <v>0</v>
      </c>
      <c r="H119" s="8">
        <v>0</v>
      </c>
      <c r="I119" s="8">
        <v>0</v>
      </c>
      <c r="J119" s="8">
        <v>27901.74600343316</v>
      </c>
      <c r="K119" s="8">
        <v>36682.206979948351</v>
      </c>
      <c r="L119" s="8">
        <v>27901.74600343316</v>
      </c>
      <c r="M119" s="8">
        <v>36682.206979948351</v>
      </c>
      <c r="N119" s="8">
        <v>-30.100000000000009</v>
      </c>
      <c r="O119" s="8">
        <v>-30.100000000000009</v>
      </c>
      <c r="P119" s="8">
        <f>D119-F119/2</f>
        <v>35839.348400000068</v>
      </c>
      <c r="Q119" s="8">
        <f>D119+F119/2</f>
        <v>35839.348400000068</v>
      </c>
      <c r="R119" s="9">
        <f>J119*$AB$7+K119*$AC$7</f>
        <v>34918.685585670275</v>
      </c>
      <c r="S119" s="9">
        <f>K119*$AB$7-J119*$AC$7+$Z$8</f>
        <v>30079.513558715895</v>
      </c>
      <c r="T119" s="9">
        <f>L119*$AB$7+M119*$AC$7</f>
        <v>34918.685585670275</v>
      </c>
      <c r="U119" s="9">
        <f>M119*$AB$7-L119*$AC$7+$Z$8</f>
        <v>30079.513558715895</v>
      </c>
      <c r="V119" s="9">
        <f>N119+$Z$7</f>
        <v>-42.100000000000009</v>
      </c>
      <c r="W119" s="9">
        <f>O119+$Z$7</f>
        <v>-42.100000000000009</v>
      </c>
    </row>
    <row r="120" spans="1:23" x14ac:dyDescent="0.25">
      <c r="A120" t="s">
        <v>37</v>
      </c>
      <c r="B120" t="s">
        <v>297</v>
      </c>
      <c r="C120" t="s">
        <v>52</v>
      </c>
      <c r="D120" s="6">
        <v>35946.820000000007</v>
      </c>
      <c r="E120" s="7">
        <f>D120+$Y$10</f>
        <v>29691.820000000007</v>
      </c>
      <c r="F120" s="8">
        <v>242.5</v>
      </c>
      <c r="G120" s="8">
        <v>-1.76</v>
      </c>
      <c r="H120" s="8">
        <v>121.259530473635</v>
      </c>
      <c r="I120" s="8">
        <v>121.2595395645824</v>
      </c>
      <c r="J120" s="8">
        <v>27889.819577027331</v>
      </c>
      <c r="K120" s="8">
        <v>36689.106589470241</v>
      </c>
      <c r="L120" s="8">
        <v>28097.935591891859</v>
      </c>
      <c r="M120" s="8">
        <v>36564.650370441639</v>
      </c>
      <c r="N120" s="8">
        <v>-30.000000000000011</v>
      </c>
      <c r="O120" s="8">
        <v>-31.760000000000009</v>
      </c>
      <c r="P120" s="8">
        <f>D120-F120/2</f>
        <v>35825.570000000007</v>
      </c>
      <c r="Q120" s="8">
        <f>D120+F120/2</f>
        <v>36068.070000000007</v>
      </c>
      <c r="R120" s="9">
        <f>J120*$AB$7+K120*$AC$7</f>
        <v>34908.454289777765</v>
      </c>
      <c r="S120" s="9">
        <f>K120*$AB$7-J120*$AC$7+$Z$8</f>
        <v>30088.742038695178</v>
      </c>
      <c r="T120" s="9">
        <f>L120*$AB$7+M120*$AC$7</f>
        <v>35086.146567460761</v>
      </c>
      <c r="U120" s="9">
        <f>M120*$AB$7-L120*$AC$7+$Z$8</f>
        <v>29923.735734119215</v>
      </c>
      <c r="V120" s="9">
        <f>N120+$Z$7</f>
        <v>-42.000000000000014</v>
      </c>
      <c r="W120" s="9">
        <f>O120+$Z$7</f>
        <v>-43.760000000000005</v>
      </c>
    </row>
    <row r="121" spans="1:23" x14ac:dyDescent="0.25">
      <c r="A121" t="s">
        <v>37</v>
      </c>
      <c r="B121" t="s">
        <v>298</v>
      </c>
      <c r="C121" t="s">
        <v>53</v>
      </c>
      <c r="D121" s="6">
        <v>36148.070000000007</v>
      </c>
      <c r="E121" s="7">
        <f>D121+$Y$10</f>
        <v>29893.070000000007</v>
      </c>
      <c r="F121" s="8">
        <v>140</v>
      </c>
      <c r="G121" s="8">
        <v>0</v>
      </c>
      <c r="H121" s="8">
        <v>70</v>
      </c>
      <c r="I121" s="8">
        <v>70</v>
      </c>
      <c r="J121" s="8">
        <v>28106.438195595751</v>
      </c>
      <c r="K121" s="8">
        <v>36559.386747140663</v>
      </c>
      <c r="L121" s="8">
        <v>28225.474647450221</v>
      </c>
      <c r="M121" s="8">
        <v>36485.696020926982</v>
      </c>
      <c r="N121" s="8">
        <v>-31.760000000000009</v>
      </c>
      <c r="O121" s="8">
        <v>-31.760000000000009</v>
      </c>
      <c r="P121" s="8">
        <f>D121-F121/2</f>
        <v>36078.070000000007</v>
      </c>
      <c r="Q121" s="8">
        <f>D121+F121/2</f>
        <v>36218.070000000007</v>
      </c>
      <c r="R121" s="9">
        <f>J121*$AB$7+K121*$AC$7</f>
        <v>35093.369000053375</v>
      </c>
      <c r="S121" s="9">
        <f>K121*$AB$7-J121*$AC$7+$Z$8</f>
        <v>29916.819342903767</v>
      </c>
      <c r="T121" s="9">
        <f>L121*$AB$7+M121*$AC$7</f>
        <v>35194.483056350015</v>
      </c>
      <c r="U121" s="9">
        <f>M121*$AB$7-L121*$AC$7+$Z$8</f>
        <v>29819.989865887514</v>
      </c>
      <c r="V121" s="9">
        <f>N121+$Z$7</f>
        <v>-43.760000000000005</v>
      </c>
      <c r="W121" s="9">
        <f>O121+$Z$7</f>
        <v>-43.760000000000005</v>
      </c>
    </row>
    <row r="122" spans="1:23" x14ac:dyDescent="0.25">
      <c r="A122" t="s">
        <v>54</v>
      </c>
      <c r="B122" t="s">
        <v>299</v>
      </c>
      <c r="C122" t="s">
        <v>195</v>
      </c>
      <c r="D122" s="6">
        <v>36348.07</v>
      </c>
      <c r="E122" s="7">
        <f>D122+$Y$10</f>
        <v>30093.07</v>
      </c>
      <c r="F122" s="8">
        <v>240</v>
      </c>
      <c r="G122" s="8">
        <v>-1</v>
      </c>
      <c r="H122" s="8">
        <v>120.0030462669925</v>
      </c>
      <c r="I122" s="8">
        <v>120.0030462669925</v>
      </c>
      <c r="J122" s="8">
        <v>28233.977251154109</v>
      </c>
      <c r="K122" s="8">
        <v>36480.432397626013</v>
      </c>
      <c r="L122" s="8">
        <v>28436.9269973384</v>
      </c>
      <c r="M122" s="8">
        <v>36352.331115919063</v>
      </c>
      <c r="N122" s="8">
        <v>-31.760000000000009</v>
      </c>
      <c r="O122" s="8">
        <v>-32.760000000000012</v>
      </c>
      <c r="P122" s="8">
        <f>D122-F122/2</f>
        <v>36228.07</v>
      </c>
      <c r="Q122" s="8">
        <f>D122+F122/2</f>
        <v>36468.07</v>
      </c>
      <c r="R122" s="9">
        <f>J122*$AB$7+K122*$AC$7</f>
        <v>35201.705488942629</v>
      </c>
      <c r="S122" s="9">
        <f>K122*$AB$7-J122*$AC$7+$Z$8</f>
        <v>29813.073474672074</v>
      </c>
      <c r="T122" s="9">
        <f>L122*$AB$7+M122*$AC$7</f>
        <v>35373.586542166719</v>
      </c>
      <c r="U122" s="9">
        <f>M122*$AB$7-L122*$AC$7+$Z$8</f>
        <v>29645.575888439289</v>
      </c>
      <c r="V122" s="9">
        <f>N122+$Z$7</f>
        <v>-43.760000000000005</v>
      </c>
      <c r="W122" s="9">
        <f>O122+$Z$7</f>
        <v>-44.760000000000012</v>
      </c>
    </row>
    <row r="123" spans="1:23" x14ac:dyDescent="0.25">
      <c r="A123" t="s">
        <v>54</v>
      </c>
      <c r="B123" t="s">
        <v>300</v>
      </c>
      <c r="C123" t="s">
        <v>196</v>
      </c>
      <c r="D123" s="6">
        <v>36852.570000000007</v>
      </c>
      <c r="E123" s="7">
        <f>D123+$Y$10</f>
        <v>30597.570000000007</v>
      </c>
      <c r="F123" s="8">
        <v>150</v>
      </c>
      <c r="G123" s="8">
        <v>0.26</v>
      </c>
      <c r="H123" s="8">
        <v>75.000128701124865</v>
      </c>
      <c r="I123" s="8">
        <v>75.000128701124865</v>
      </c>
      <c r="J123" s="8">
        <v>28697.199345559678</v>
      </c>
      <c r="K123" s="8">
        <v>36184.854088385793</v>
      </c>
      <c r="L123" s="8">
        <v>28823.524764443951</v>
      </c>
      <c r="M123" s="8">
        <v>36103.97238505628</v>
      </c>
      <c r="N123" s="8">
        <v>-32.760000000000012</v>
      </c>
      <c r="O123" s="8">
        <v>-32.500000000000007</v>
      </c>
      <c r="P123" s="8">
        <f>D123-F123/2</f>
        <v>36777.570000000007</v>
      </c>
      <c r="Q123" s="8">
        <f>D123+F123/2</f>
        <v>36927.570000000007</v>
      </c>
      <c r="R123" s="9">
        <f>J123*$AB$7+K123*$AC$7</f>
        <v>35593.350883149142</v>
      </c>
      <c r="S123" s="9">
        <f>K123*$AB$7-J123*$AC$7+$Z$8</f>
        <v>29427.644971787795</v>
      </c>
      <c r="T123" s="9">
        <f>L123*$AB$7+M123*$AC$7</f>
        <v>35700.099536847025</v>
      </c>
      <c r="U123" s="9">
        <f>M123*$AB$7-L123*$AC$7+$Z$8</f>
        <v>29322.266196299279</v>
      </c>
      <c r="V123" s="9">
        <f>N123+$Z$7</f>
        <v>-44.760000000000012</v>
      </c>
      <c r="W123" s="9">
        <f>O123+$Z$7</f>
        <v>-44.500000000000007</v>
      </c>
    </row>
    <row r="124" spans="1:23" x14ac:dyDescent="0.25">
      <c r="A124" t="s">
        <v>37</v>
      </c>
      <c r="B124" t="s">
        <v>301</v>
      </c>
      <c r="C124" t="s">
        <v>1787</v>
      </c>
      <c r="D124" s="6">
        <v>37047.57</v>
      </c>
      <c r="E124" s="7">
        <f>D124+$Y$10</f>
        <v>30792.57</v>
      </c>
      <c r="F124" s="8">
        <v>220</v>
      </c>
      <c r="G124" s="8">
        <v>0</v>
      </c>
      <c r="H124" s="8">
        <v>110</v>
      </c>
      <c r="I124" s="8">
        <v>110</v>
      </c>
      <c r="J124" s="8">
        <v>28831.95867890208</v>
      </c>
      <c r="K124" s="8">
        <v>36098.599388972812</v>
      </c>
      <c r="L124" s="8">
        <v>29017.50479698092</v>
      </c>
      <c r="M124" s="8">
        <v>35980.393475136523</v>
      </c>
      <c r="N124" s="8">
        <v>-32.500000000000007</v>
      </c>
      <c r="O124" s="8">
        <v>-32.500000000000007</v>
      </c>
      <c r="P124" s="8">
        <f>D124-F124/2</f>
        <v>36937.57</v>
      </c>
      <c r="Q124" s="8">
        <f>D124+F124/2</f>
        <v>37157.57</v>
      </c>
      <c r="R124" s="9">
        <f>J124*$AB$7+K124*$AC$7</f>
        <v>35707.232041338568</v>
      </c>
      <c r="S124" s="9">
        <f>K124*$AB$7-J124*$AC$7+$Z$8</f>
        <v>29315.257103656277</v>
      </c>
      <c r="T124" s="9">
        <f>L124*$AB$7+M124*$AC$7</f>
        <v>35864.147140152498</v>
      </c>
      <c r="U124" s="9">
        <f>M124*$AB$7-L124*$AC$7+$Z$8</f>
        <v>29161.057065510322</v>
      </c>
      <c r="V124" s="9">
        <f>N124+$Z$7</f>
        <v>-44.500000000000007</v>
      </c>
      <c r="W124" s="9">
        <f>O124+$Z$7</f>
        <v>-44.500000000000007</v>
      </c>
    </row>
    <row r="125" spans="1:23" x14ac:dyDescent="0.25">
      <c r="A125" t="s">
        <v>54</v>
      </c>
      <c r="B125" t="s">
        <v>302</v>
      </c>
      <c r="C125" t="s">
        <v>197</v>
      </c>
      <c r="D125" s="6">
        <v>37247.569999999992</v>
      </c>
      <c r="E125" s="7">
        <f>D125+$Y$10</f>
        <v>30992.569999999992</v>
      </c>
      <c r="F125" s="8">
        <v>140</v>
      </c>
      <c r="G125" s="8">
        <v>0.24</v>
      </c>
      <c r="H125" s="8">
        <v>70.000102351632648</v>
      </c>
      <c r="I125" s="8">
        <v>70.000102351632648</v>
      </c>
      <c r="J125" s="8">
        <v>29034.37262589718</v>
      </c>
      <c r="K125" s="8">
        <v>35969.64748296958</v>
      </c>
      <c r="L125" s="8">
        <v>29152.604627265118</v>
      </c>
      <c r="M125" s="8">
        <v>35894.673052700717</v>
      </c>
      <c r="N125" s="8">
        <v>-32.500000000000007</v>
      </c>
      <c r="O125" s="8">
        <v>-32.260000000000012</v>
      </c>
      <c r="P125" s="8">
        <f>D125-F125/2</f>
        <v>37177.569999999992</v>
      </c>
      <c r="Q125" s="8">
        <f>D125+F125/2</f>
        <v>37317.569999999992</v>
      </c>
      <c r="R125" s="9">
        <f>J125*$AB$7+K125*$AC$7</f>
        <v>35878.412149135576</v>
      </c>
      <c r="S125" s="9">
        <f>K125*$AB$7-J125*$AC$7+$Z$8</f>
        <v>29147.038880224318</v>
      </c>
      <c r="T125" s="9">
        <f>L125*$AB$7+M125*$AC$7</f>
        <v>35978.47243703829</v>
      </c>
      <c r="U125" s="9">
        <f>M125*$AB$7-L125*$AC$7+$Z$8</f>
        <v>29049.12100582727</v>
      </c>
      <c r="V125" s="9">
        <f>N125+$Z$7</f>
        <v>-44.500000000000007</v>
      </c>
      <c r="W125" s="9">
        <f>O125+$Z$7</f>
        <v>-44.260000000000012</v>
      </c>
    </row>
    <row r="126" spans="1:23" x14ac:dyDescent="0.25">
      <c r="A126" t="s">
        <v>41</v>
      </c>
      <c r="B126" t="s">
        <v>303</v>
      </c>
      <c r="C126" t="s">
        <v>46</v>
      </c>
      <c r="D126" s="6">
        <v>37352.57</v>
      </c>
      <c r="E126" s="7">
        <f>D126+$Y$10</f>
        <v>31097.57</v>
      </c>
      <c r="F126" s="8">
        <v>25</v>
      </c>
      <c r="G126" s="8">
        <v>0</v>
      </c>
      <c r="H126" s="8">
        <v>12.5</v>
      </c>
      <c r="I126" s="8">
        <v>12.5</v>
      </c>
      <c r="J126" s="8">
        <v>29171.631407464349</v>
      </c>
      <c r="K126" s="8">
        <v>35882.663405110106</v>
      </c>
      <c r="L126" s="8">
        <v>29192.77227435237</v>
      </c>
      <c r="M126" s="8">
        <v>35869.319352231658</v>
      </c>
      <c r="N126" s="8">
        <v>-32.260000000000012</v>
      </c>
      <c r="O126" s="8">
        <v>-32.260000000000012</v>
      </c>
      <c r="P126" s="8">
        <f>D126-F126/2</f>
        <v>37340.07</v>
      </c>
      <c r="Q126" s="8">
        <f>D126+F126/2</f>
        <v>37365.07</v>
      </c>
      <c r="R126" s="9">
        <f>J126*$AB$7+K126*$AC$7</f>
        <v>35994.586490303162</v>
      </c>
      <c r="S126" s="9">
        <f>K126*$AB$7-J126*$AC$7+$Z$8</f>
        <v>29033.417907808816</v>
      </c>
      <c r="T126" s="9">
        <f>L126*$AB$7+M126*$AC$7</f>
        <v>36012.490993930798</v>
      </c>
      <c r="U126" s="9">
        <f>M126*$AB$7-L126*$AC$7+$Z$8</f>
        <v>29015.970021121655</v>
      </c>
      <c r="V126" s="9">
        <f>N126+$Z$7</f>
        <v>-44.260000000000012</v>
      </c>
      <c r="W126" s="9">
        <f>O126+$Z$7</f>
        <v>-44.260000000000012</v>
      </c>
    </row>
    <row r="127" spans="1:23" x14ac:dyDescent="0.25">
      <c r="A127" t="s">
        <v>37</v>
      </c>
      <c r="B127" t="s">
        <v>304</v>
      </c>
      <c r="C127" t="s">
        <v>1815</v>
      </c>
      <c r="D127" s="6">
        <v>37422.569999999992</v>
      </c>
      <c r="E127" s="7">
        <f>D127+$Y$10</f>
        <v>31167.569999999992</v>
      </c>
      <c r="F127" s="8">
        <v>115</v>
      </c>
      <c r="G127" s="8">
        <v>0</v>
      </c>
      <c r="H127" s="8">
        <v>57.499999999999993</v>
      </c>
      <c r="I127" s="8">
        <v>57.499999999999993</v>
      </c>
      <c r="J127" s="8">
        <v>29192.77227435237</v>
      </c>
      <c r="K127" s="8">
        <v>35869.319352231658</v>
      </c>
      <c r="L127" s="8">
        <v>29290.020262037269</v>
      </c>
      <c r="M127" s="8">
        <v>35807.936708990783</v>
      </c>
      <c r="N127" s="8">
        <v>-32.260000000000012</v>
      </c>
      <c r="O127" s="8">
        <v>-32.260000000000012</v>
      </c>
      <c r="P127" s="8">
        <f>D127-F127/2</f>
        <v>37365.069999999992</v>
      </c>
      <c r="Q127" s="8">
        <f>D127+F127/2</f>
        <v>37480.069999999992</v>
      </c>
      <c r="R127" s="9">
        <f>J127*$AB$7+K127*$AC$7</f>
        <v>36012.490993930798</v>
      </c>
      <c r="S127" s="9">
        <f>K127*$AB$7-J127*$AC$7+$Z$8</f>
        <v>29015.970021121655</v>
      </c>
      <c r="T127" s="9">
        <f>L127*$AB$7+M127*$AC$7</f>
        <v>36094.851710617899</v>
      </c>
      <c r="U127" s="9">
        <f>M127*$AB$7-L127*$AC$7+$Z$8</f>
        <v>28935.709742360697</v>
      </c>
      <c r="V127" s="9">
        <f>N127+$Z$7</f>
        <v>-44.260000000000012</v>
      </c>
      <c r="W127" s="9">
        <f>O127+$Z$7</f>
        <v>-44.260000000000012</v>
      </c>
    </row>
    <row r="128" spans="1:23" x14ac:dyDescent="0.25">
      <c r="A128" t="s">
        <v>37</v>
      </c>
      <c r="B128" t="s">
        <v>305</v>
      </c>
      <c r="C128" t="s">
        <v>1788</v>
      </c>
      <c r="D128" s="6">
        <v>37607.569999999992</v>
      </c>
      <c r="E128" s="7">
        <f>D128+$Y$10</f>
        <v>31352.569999999992</v>
      </c>
      <c r="F128" s="8">
        <v>220</v>
      </c>
      <c r="G128" s="8">
        <v>0</v>
      </c>
      <c r="H128" s="8">
        <v>110</v>
      </c>
      <c r="I128" s="8">
        <v>110</v>
      </c>
      <c r="J128" s="8">
        <v>29304.818868858889</v>
      </c>
      <c r="K128" s="8">
        <v>35798.595871975856</v>
      </c>
      <c r="L128" s="8">
        <v>29490.85849747348</v>
      </c>
      <c r="M128" s="8">
        <v>35681.168206645481</v>
      </c>
      <c r="N128" s="8">
        <v>-32.260000000000012</v>
      </c>
      <c r="O128" s="8">
        <v>-32.260000000000012</v>
      </c>
      <c r="P128" s="8">
        <f>D128-F128/2</f>
        <v>37497.569999999992</v>
      </c>
      <c r="Q128" s="8">
        <f>D128+F128/2</f>
        <v>37717.569999999992</v>
      </c>
      <c r="R128" s="9">
        <f>J128*$AB$7+K128*$AC$7</f>
        <v>36107.38486315724</v>
      </c>
      <c r="S128" s="9">
        <f>K128*$AB$7-J128*$AC$7+$Z$8</f>
        <v>28923.496221679678</v>
      </c>
      <c r="T128" s="9">
        <f>L128*$AB$7+M128*$AC$7</f>
        <v>36264.944495080388</v>
      </c>
      <c r="U128" s="9">
        <f>M128*$AB$7-L128*$AC$7+$Z$8</f>
        <v>28769.95481883263</v>
      </c>
      <c r="V128" s="9">
        <f>N128+$Z$7</f>
        <v>-44.260000000000012</v>
      </c>
      <c r="W128" s="9">
        <f>O128+$Z$7</f>
        <v>-44.260000000000012</v>
      </c>
    </row>
    <row r="129" spans="1:23" x14ac:dyDescent="0.25">
      <c r="A129" t="s">
        <v>37</v>
      </c>
      <c r="B129" t="s">
        <v>1705</v>
      </c>
      <c r="C129" t="s">
        <v>1699</v>
      </c>
      <c r="D129" s="6">
        <v>38135.07</v>
      </c>
      <c r="E129" s="7">
        <f>D129+$Y$10</f>
        <v>31880.07</v>
      </c>
      <c r="F129" s="8">
        <v>775.00000000000011</v>
      </c>
      <c r="G129" s="8">
        <v>-5.48</v>
      </c>
      <c r="H129" s="8">
        <v>387.76848365843779</v>
      </c>
      <c r="I129" s="8">
        <v>387.76848365843779</v>
      </c>
      <c r="J129" s="8">
        <v>29516.227537739109</v>
      </c>
      <c r="K129" s="8">
        <v>35665.155343191327</v>
      </c>
      <c r="L129" s="8">
        <v>30150.78393984618</v>
      </c>
      <c r="M129" s="8">
        <v>35220.834167016728</v>
      </c>
      <c r="N129" s="8">
        <v>-32.260000000000012</v>
      </c>
      <c r="O129" s="8">
        <v>-37.740000000000009</v>
      </c>
      <c r="P129" s="8">
        <f>D129-F129/2</f>
        <v>37747.57</v>
      </c>
      <c r="Q129" s="8">
        <f>D129+F129/2</f>
        <v>38522.57</v>
      </c>
      <c r="R129" s="9">
        <f>J129*$AB$7+K129*$AC$7</f>
        <v>36286.429899433548</v>
      </c>
      <c r="S129" s="9">
        <f>K129*$AB$7-J129*$AC$7+$Z$8</f>
        <v>28749.017354808017</v>
      </c>
      <c r="T129" s="9">
        <f>L129*$AB$7+M129*$AC$7</f>
        <v>36814.740154680258</v>
      </c>
      <c r="U129" s="9">
        <f>M129*$AB$7-L129*$AC$7+$Z$8</f>
        <v>28182.473967896301</v>
      </c>
      <c r="V129" s="9">
        <f>N129+$Z$7</f>
        <v>-44.260000000000012</v>
      </c>
      <c r="W129" s="9">
        <f>O129+$Z$7</f>
        <v>-49.740000000000009</v>
      </c>
    </row>
    <row r="130" spans="1:23" x14ac:dyDescent="0.25">
      <c r="A130" t="s">
        <v>50</v>
      </c>
      <c r="B130" t="s">
        <v>1086</v>
      </c>
      <c r="C130" t="s">
        <v>1080</v>
      </c>
      <c r="D130" s="6">
        <v>38135.070000000043</v>
      </c>
      <c r="E130" s="7">
        <f>D130+$Y$10</f>
        <v>31880.070000000043</v>
      </c>
      <c r="F130" s="8">
        <v>0</v>
      </c>
      <c r="G130" s="8">
        <v>0</v>
      </c>
      <c r="H130" s="8">
        <v>0</v>
      </c>
      <c r="I130" s="8">
        <v>0</v>
      </c>
      <c r="J130" s="8">
        <v>29839.416620534419</v>
      </c>
      <c r="K130" s="8">
        <v>35451.436369081654</v>
      </c>
      <c r="L130" s="8">
        <v>29839.416620534419</v>
      </c>
      <c r="M130" s="8">
        <v>35451.436369081654</v>
      </c>
      <c r="N130" s="8">
        <v>-35</v>
      </c>
      <c r="O130" s="8">
        <v>-35</v>
      </c>
      <c r="P130" s="8">
        <f>D130-F130/2</f>
        <v>38135.070000000043</v>
      </c>
      <c r="Q130" s="8">
        <f>D130+F130/2</f>
        <v>38135.070000000043</v>
      </c>
      <c r="R130" s="9">
        <f>J130*$AB$7+K130*$AC$7</f>
        <v>36558.121852086158</v>
      </c>
      <c r="S130" s="9">
        <f>K130*$AB$7-J130*$AC$7+$Z$8</f>
        <v>28472.773864393537</v>
      </c>
      <c r="T130" s="9">
        <f>L130*$AB$7+M130*$AC$7</f>
        <v>36558.121852086158</v>
      </c>
      <c r="U130" s="9">
        <f>M130*$AB$7-L130*$AC$7+$Z$8</f>
        <v>28472.773864393537</v>
      </c>
      <c r="V130" s="9">
        <f>N130+$Z$7</f>
        <v>-47</v>
      </c>
      <c r="W130" s="9">
        <f>O130+$Z$7</f>
        <v>-47</v>
      </c>
    </row>
    <row r="131" spans="1:23" x14ac:dyDescent="0.25">
      <c r="A131" t="s">
        <v>37</v>
      </c>
      <c r="B131" t="s">
        <v>306</v>
      </c>
      <c r="C131" t="s">
        <v>1789</v>
      </c>
      <c r="D131" s="6">
        <v>38662.569999999992</v>
      </c>
      <c r="E131" s="7">
        <f>D131+$Y$10</f>
        <v>32407.569999999992</v>
      </c>
      <c r="F131" s="8">
        <v>220</v>
      </c>
      <c r="G131" s="8">
        <v>0</v>
      </c>
      <c r="H131" s="8">
        <v>110</v>
      </c>
      <c r="I131" s="8">
        <v>110</v>
      </c>
      <c r="J131" s="8">
        <v>30174.50783225938</v>
      </c>
      <c r="K131" s="8">
        <v>35202.471788936338</v>
      </c>
      <c r="L131" s="8">
        <v>30348.483043289471</v>
      </c>
      <c r="M131" s="8">
        <v>35067.814349680149</v>
      </c>
      <c r="N131" s="8">
        <v>-37.740000000000009</v>
      </c>
      <c r="O131" s="8">
        <v>-37.740000000000009</v>
      </c>
      <c r="P131" s="8">
        <f>D131-F131/2</f>
        <v>38552.569999999992</v>
      </c>
      <c r="Q131" s="8">
        <f>D131+F131/2</f>
        <v>38772.569999999992</v>
      </c>
      <c r="R131" s="9">
        <f>J131*$AB$7+K131*$AC$7</f>
        <v>36834.127870050164</v>
      </c>
      <c r="S131" s="9">
        <f>K131*$AB$7-J131*$AC$7+$Z$8</f>
        <v>28159.580377248789</v>
      </c>
      <c r="T131" s="9">
        <f>L131*$AB$7+M131*$AC$7</f>
        <v>36976.304449429466</v>
      </c>
      <c r="U131" s="9">
        <f>M131*$AB$7-L131*$AC$7+$Z$8</f>
        <v>27991.694045833749</v>
      </c>
      <c r="V131" s="9">
        <f>N131+$Z$7</f>
        <v>-49.740000000000009</v>
      </c>
      <c r="W131" s="9">
        <f>O131+$Z$7</f>
        <v>-49.740000000000009</v>
      </c>
    </row>
    <row r="132" spans="1:23" x14ac:dyDescent="0.25">
      <c r="A132" t="s">
        <v>54</v>
      </c>
      <c r="B132" t="s">
        <v>307</v>
      </c>
      <c r="C132" t="s">
        <v>198</v>
      </c>
      <c r="D132" s="6">
        <v>39022.569999999992</v>
      </c>
      <c r="E132" s="7">
        <f>D132+$Y$10</f>
        <v>32767.569999999992</v>
      </c>
      <c r="F132" s="8">
        <v>140</v>
      </c>
      <c r="G132" s="8">
        <v>0.24</v>
      </c>
      <c r="H132" s="8">
        <v>70.000102351632648</v>
      </c>
      <c r="I132" s="8">
        <v>70.000102351632648</v>
      </c>
      <c r="J132" s="8">
        <v>30490.82639776864</v>
      </c>
      <c r="K132" s="8">
        <v>34957.640081197809</v>
      </c>
      <c r="L132" s="8">
        <v>30601.717042693461</v>
      </c>
      <c r="M132" s="8">
        <v>34872.181107357923</v>
      </c>
      <c r="N132" s="8">
        <v>-37.740000000000009</v>
      </c>
      <c r="O132" s="8">
        <v>-37.500000000000007</v>
      </c>
      <c r="P132" s="8">
        <f>D132-F132/2</f>
        <v>38952.569999999992</v>
      </c>
      <c r="Q132" s="8">
        <f>D132+F132/2</f>
        <v>39092.569999999992</v>
      </c>
      <c r="R132" s="9">
        <f>J132*$AB$7+K132*$AC$7</f>
        <v>37092.630741648893</v>
      </c>
      <c r="S132" s="9">
        <f>K132*$AB$7-J132*$AC$7+$Z$8</f>
        <v>27854.332501948709</v>
      </c>
      <c r="T132" s="9">
        <f>L132*$AB$7+M132*$AC$7</f>
        <v>37183.330240179326</v>
      </c>
      <c r="U132" s="9">
        <f>M132*$AB$7-L132*$AC$7+$Z$8</f>
        <v>27747.685550243859</v>
      </c>
      <c r="V132" s="9">
        <f>N132+$Z$7</f>
        <v>-49.740000000000009</v>
      </c>
      <c r="W132" s="9">
        <f>O132+$Z$7</f>
        <v>-49.500000000000007</v>
      </c>
    </row>
    <row r="133" spans="1:23" x14ac:dyDescent="0.25">
      <c r="A133" t="s">
        <v>37</v>
      </c>
      <c r="B133" t="s">
        <v>308</v>
      </c>
      <c r="C133" t="s">
        <v>1790</v>
      </c>
      <c r="D133" s="6">
        <v>39212.569999999992</v>
      </c>
      <c r="E133" s="7">
        <f>D133+$Y$10</f>
        <v>32957.569999999992</v>
      </c>
      <c r="F133" s="8">
        <v>220</v>
      </c>
      <c r="G133" s="8">
        <v>0</v>
      </c>
      <c r="H133" s="8">
        <v>110</v>
      </c>
      <c r="I133" s="8">
        <v>110</v>
      </c>
      <c r="J133" s="8">
        <v>30609.65057609637</v>
      </c>
      <c r="K133" s="8">
        <v>34866.093493067827</v>
      </c>
      <c r="L133" s="8">
        <v>30784.188310960439</v>
      </c>
      <c r="M133" s="8">
        <v>34732.165978685924</v>
      </c>
      <c r="N133" s="8">
        <v>-37.500000000000007</v>
      </c>
      <c r="O133" s="8">
        <v>-37.500000000000007</v>
      </c>
      <c r="P133" s="8">
        <f>D133-F133/2</f>
        <v>39102.569999999992</v>
      </c>
      <c r="Q133" s="8">
        <f>D133+F133/2</f>
        <v>39322.569999999992</v>
      </c>
      <c r="R133" s="9">
        <f>J133*$AB$7+K133*$AC$7</f>
        <v>37189.824720662626</v>
      </c>
      <c r="S133" s="9">
        <f>K133*$AB$7-J133*$AC$7+$Z$8</f>
        <v>27740.081490587851</v>
      </c>
      <c r="T133" s="9">
        <f>L133*$AB$7+M133*$AC$7</f>
        <v>37332.703291295264</v>
      </c>
      <c r="U133" s="9">
        <f>M133*$AB$7-L133*$AC$7+$Z$8</f>
        <v>27572.792178155862</v>
      </c>
      <c r="V133" s="9">
        <f>N133+$Z$7</f>
        <v>-49.500000000000007</v>
      </c>
      <c r="W133" s="9">
        <f>O133+$Z$7</f>
        <v>-49.500000000000007</v>
      </c>
    </row>
    <row r="134" spans="1:23" x14ac:dyDescent="0.25">
      <c r="A134" t="s">
        <v>54</v>
      </c>
      <c r="B134" t="s">
        <v>309</v>
      </c>
      <c r="C134" t="s">
        <v>197</v>
      </c>
      <c r="D134" s="6">
        <v>39412.569999999992</v>
      </c>
      <c r="E134" s="7">
        <f>D134+$Y$10</f>
        <v>33157.569999999992</v>
      </c>
      <c r="F134" s="8">
        <v>140</v>
      </c>
      <c r="G134" s="8">
        <v>0.24</v>
      </c>
      <c r="H134" s="8">
        <v>70.000102351632648</v>
      </c>
      <c r="I134" s="8">
        <v>70.000102351632648</v>
      </c>
      <c r="J134" s="8">
        <v>30800.055377766261</v>
      </c>
      <c r="K134" s="8">
        <v>34719.990750105753</v>
      </c>
      <c r="L134" s="8">
        <v>30911.30301851661</v>
      </c>
      <c r="M134" s="8">
        <v>34634.997022283693</v>
      </c>
      <c r="N134" s="8">
        <v>-37.500000000000007</v>
      </c>
      <c r="O134" s="8">
        <v>-37.260000000000012</v>
      </c>
      <c r="P134" s="8">
        <f>D134-F134/2</f>
        <v>39342.569999999992</v>
      </c>
      <c r="Q134" s="8">
        <f>D134+F134/2</f>
        <v>39482.569999999992</v>
      </c>
      <c r="R134" s="9">
        <f>J134*$AB$7+K134*$AC$7</f>
        <v>37345.69225226187</v>
      </c>
      <c r="S134" s="9">
        <f>K134*$AB$7-J134*$AC$7+$Z$8</f>
        <v>27557.584058843866</v>
      </c>
      <c r="T134" s="9">
        <f>L134*$AB$7+M134*$AC$7</f>
        <v>37436.837675488729</v>
      </c>
      <c r="U134" s="9">
        <f>M134*$AB$7-L134*$AC$7+$Z$8</f>
        <v>27451.3179628094</v>
      </c>
      <c r="V134" s="9">
        <f>N134+$Z$7</f>
        <v>-49.500000000000007</v>
      </c>
      <c r="W134" s="9">
        <f>O134+$Z$7</f>
        <v>-49.260000000000012</v>
      </c>
    </row>
    <row r="135" spans="1:23" x14ac:dyDescent="0.25">
      <c r="A135" t="s">
        <v>41</v>
      </c>
      <c r="B135" t="s">
        <v>310</v>
      </c>
      <c r="C135" t="s">
        <v>46</v>
      </c>
      <c r="D135" s="6">
        <v>39517.569999999992</v>
      </c>
      <c r="E135" s="7">
        <f>D135+$Y$10</f>
        <v>33262.569999999992</v>
      </c>
      <c r="F135" s="8">
        <v>25</v>
      </c>
      <c r="G135" s="8">
        <v>0</v>
      </c>
      <c r="H135" s="8">
        <v>12.5</v>
      </c>
      <c r="I135" s="8">
        <v>12.5</v>
      </c>
      <c r="J135" s="8">
        <v>30929.210686316939</v>
      </c>
      <c r="K135" s="8">
        <v>34621.37478186762</v>
      </c>
      <c r="L135" s="8">
        <v>30949.108094983971</v>
      </c>
      <c r="M135" s="8">
        <v>34606.238959183087</v>
      </c>
      <c r="N135" s="8">
        <v>-37.260000000000012</v>
      </c>
      <c r="O135" s="8">
        <v>-37.260000000000012</v>
      </c>
      <c r="P135" s="8">
        <f>D135-F135/2</f>
        <v>39505.069999999992</v>
      </c>
      <c r="Q135" s="8">
        <f>D135+F135/2</f>
        <v>39530.069999999992</v>
      </c>
      <c r="R135" s="9">
        <f>J135*$AB$7+K135*$AC$7</f>
        <v>37451.521794744731</v>
      </c>
      <c r="S135" s="9">
        <f>K135*$AB$7-J135*$AC$7+$Z$8</f>
        <v>27434.270187538834</v>
      </c>
      <c r="T135" s="9">
        <f>L135*$AB$7+M135*$AC$7</f>
        <v>37467.837482806943</v>
      </c>
      <c r="U135" s="9">
        <f>M135*$AB$7-L135*$AC$7+$Z$8</f>
        <v>27415.328215015968</v>
      </c>
      <c r="V135" s="9">
        <f>N135+$Z$7</f>
        <v>-49.260000000000012</v>
      </c>
      <c r="W135" s="9">
        <f>O135+$Z$7</f>
        <v>-49.260000000000012</v>
      </c>
    </row>
    <row r="136" spans="1:23" x14ac:dyDescent="0.25">
      <c r="A136" t="s">
        <v>37</v>
      </c>
      <c r="B136" t="s">
        <v>311</v>
      </c>
      <c r="C136" t="s">
        <v>1815</v>
      </c>
      <c r="D136" s="6">
        <v>39587.569999999992</v>
      </c>
      <c r="E136" s="7">
        <f>D136+$Y$10</f>
        <v>33332.569999999992</v>
      </c>
      <c r="F136" s="8">
        <v>115</v>
      </c>
      <c r="G136" s="8">
        <v>0</v>
      </c>
      <c r="H136" s="8">
        <v>57.499999999999993</v>
      </c>
      <c r="I136" s="8">
        <v>57.499999999999993</v>
      </c>
      <c r="J136" s="8">
        <v>30949.108094983971</v>
      </c>
      <c r="K136" s="8">
        <v>34606.238959183087</v>
      </c>
      <c r="L136" s="8">
        <v>31040.63617485228</v>
      </c>
      <c r="M136" s="8">
        <v>34536.614174834278</v>
      </c>
      <c r="N136" s="8">
        <v>-37.260000000000012</v>
      </c>
      <c r="O136" s="8">
        <v>-37.260000000000012</v>
      </c>
      <c r="P136" s="8">
        <f>D136-F136/2</f>
        <v>39530.069999999992</v>
      </c>
      <c r="Q136" s="8">
        <f>D136+F136/2</f>
        <v>39645.069999999992</v>
      </c>
      <c r="R136" s="9">
        <f>J136*$AB$7+K136*$AC$7</f>
        <v>37467.837482806943</v>
      </c>
      <c r="S136" s="9">
        <f>K136*$AB$7-J136*$AC$7+$Z$8</f>
        <v>27415.328215015968</v>
      </c>
      <c r="T136" s="9">
        <f>L136*$AB$7+M136*$AC$7</f>
        <v>37542.88964789312</v>
      </c>
      <c r="U136" s="9">
        <f>M136*$AB$7-L136*$AC$7+$Z$8</f>
        <v>27328.195141410848</v>
      </c>
      <c r="V136" s="9">
        <f>N136+$Z$7</f>
        <v>-49.260000000000012</v>
      </c>
      <c r="W136" s="9">
        <f>O136+$Z$7</f>
        <v>-49.260000000000012</v>
      </c>
    </row>
    <row r="137" spans="1:23" x14ac:dyDescent="0.25">
      <c r="A137" t="s">
        <v>37</v>
      </c>
      <c r="B137" t="s">
        <v>312</v>
      </c>
      <c r="C137" t="s">
        <v>1791</v>
      </c>
      <c r="D137" s="6">
        <v>39772.569999999992</v>
      </c>
      <c r="E137" s="7">
        <f>D137+$Y$10</f>
        <v>33517.569999999992</v>
      </c>
      <c r="F137" s="8">
        <v>220</v>
      </c>
      <c r="G137" s="8">
        <v>0</v>
      </c>
      <c r="H137" s="8">
        <v>110</v>
      </c>
      <c r="I137" s="8">
        <v>110</v>
      </c>
      <c r="J137" s="8">
        <v>31054.564360919201</v>
      </c>
      <c r="K137" s="8">
        <v>34526.019098955097</v>
      </c>
      <c r="L137" s="8">
        <v>31229.661557189022</v>
      </c>
      <c r="M137" s="8">
        <v>34392.823859331293</v>
      </c>
      <c r="N137" s="8">
        <v>-37.260000000000012</v>
      </c>
      <c r="O137" s="8">
        <v>-37.260000000000012</v>
      </c>
      <c r="P137" s="8">
        <f>D137-F137/2</f>
        <v>39662.569999999992</v>
      </c>
      <c r="Q137" s="8">
        <f>D137+F137/2</f>
        <v>39882.569999999992</v>
      </c>
      <c r="R137" s="9">
        <f>J137*$AB$7+K137*$AC$7</f>
        <v>37554.310629536674</v>
      </c>
      <c r="S137" s="9">
        <f>K137*$AB$7-J137*$AC$7+$Z$8</f>
        <v>27314.935760644839</v>
      </c>
      <c r="T137" s="9">
        <f>L137*$AB$7+M137*$AC$7</f>
        <v>37697.888684484155</v>
      </c>
      <c r="U137" s="9">
        <f>M137*$AB$7-L137*$AC$7+$Z$8</f>
        <v>27148.246402443739</v>
      </c>
      <c r="V137" s="9">
        <f>N137+$Z$7</f>
        <v>-49.260000000000012</v>
      </c>
      <c r="W137" s="9">
        <f>O137+$Z$7</f>
        <v>-49.260000000000012</v>
      </c>
    </row>
    <row r="138" spans="1:23" x14ac:dyDescent="0.25">
      <c r="A138" t="s">
        <v>37</v>
      </c>
      <c r="B138" t="s">
        <v>1706</v>
      </c>
      <c r="C138" t="s">
        <v>1701</v>
      </c>
      <c r="D138" s="6">
        <v>40300.069999999992</v>
      </c>
      <c r="E138" s="7">
        <f>D138+$Y$10</f>
        <v>34045.069999999992</v>
      </c>
      <c r="F138" s="8">
        <v>775.00000000000011</v>
      </c>
      <c r="G138" s="8">
        <v>-5.48</v>
      </c>
      <c r="H138" s="8">
        <v>387.76848365843779</v>
      </c>
      <c r="I138" s="8">
        <v>387.76848365843779</v>
      </c>
      <c r="J138" s="8">
        <v>31253.53844758945</v>
      </c>
      <c r="K138" s="8">
        <v>34374.66087210986</v>
      </c>
      <c r="L138" s="8">
        <v>31846.955028880689</v>
      </c>
      <c r="M138" s="8">
        <v>33876.725237613908</v>
      </c>
      <c r="N138" s="8">
        <v>-37.260000000000012</v>
      </c>
      <c r="O138" s="8">
        <v>-42.740000000000009</v>
      </c>
      <c r="P138" s="8">
        <f>D138-F138/2</f>
        <v>39912.569999999992</v>
      </c>
      <c r="Q138" s="8">
        <f>D138+F138/2</f>
        <v>40687.569999999992</v>
      </c>
      <c r="R138" s="9">
        <f>J138*$AB$7+K138*$AC$7</f>
        <v>37717.467510158807</v>
      </c>
      <c r="S138" s="9">
        <f>K138*$AB$7-J138*$AC$7+$Z$8</f>
        <v>27125.516035416316</v>
      </c>
      <c r="T138" s="9">
        <f>L138*$AB$7+M138*$AC$7</f>
        <v>38194.38987569802</v>
      </c>
      <c r="U138" s="9">
        <f>M138*$AB$7-L138*$AC$7+$Z$8</f>
        <v>26515.08324443868</v>
      </c>
      <c r="V138" s="9">
        <f>N138+$Z$7</f>
        <v>-49.260000000000012</v>
      </c>
      <c r="W138" s="9">
        <f>O138+$Z$7</f>
        <v>-54.740000000000009</v>
      </c>
    </row>
    <row r="139" spans="1:23" x14ac:dyDescent="0.25">
      <c r="A139" t="s">
        <v>50</v>
      </c>
      <c r="B139" t="s">
        <v>1087</v>
      </c>
      <c r="C139" t="s">
        <v>1080</v>
      </c>
      <c r="D139" s="6">
        <v>40300.070000000007</v>
      </c>
      <c r="E139" s="7">
        <f>D139+$Y$10</f>
        <v>34045.070000000007</v>
      </c>
      <c r="F139" s="8">
        <v>0</v>
      </c>
      <c r="G139" s="8">
        <v>0</v>
      </c>
      <c r="H139" s="8">
        <v>0</v>
      </c>
      <c r="I139" s="8">
        <v>0</v>
      </c>
      <c r="J139" s="8">
        <v>31556.870862423479</v>
      </c>
      <c r="K139" s="8">
        <v>34133.587378661206</v>
      </c>
      <c r="L139" s="8">
        <v>31556.870862423479</v>
      </c>
      <c r="M139" s="8">
        <v>34133.587378661206</v>
      </c>
      <c r="N139" s="8">
        <v>-40</v>
      </c>
      <c r="O139" s="8">
        <v>-40</v>
      </c>
      <c r="P139" s="8">
        <f>D139-F139/2</f>
        <v>40300.070000000007</v>
      </c>
      <c r="Q139" s="8">
        <f>D139+F139/2</f>
        <v>40300.070000000007</v>
      </c>
      <c r="R139" s="9">
        <f>J139*$AB$7+K139*$AC$7</f>
        <v>37964.049386319246</v>
      </c>
      <c r="S139" s="9">
        <f>K139*$AB$7-J139*$AC$7+$Z$8</f>
        <v>26826.644220951024</v>
      </c>
      <c r="T139" s="9">
        <f>L139*$AB$7+M139*$AC$7</f>
        <v>37964.049386319246</v>
      </c>
      <c r="U139" s="9">
        <f>M139*$AB$7-L139*$AC$7+$Z$8</f>
        <v>26826.644220951024</v>
      </c>
      <c r="V139" s="9">
        <f>N139+$Z$7</f>
        <v>-52</v>
      </c>
      <c r="W139" s="9">
        <f>O139+$Z$7</f>
        <v>-52</v>
      </c>
    </row>
    <row r="140" spans="1:23" x14ac:dyDescent="0.25">
      <c r="A140" t="s">
        <v>37</v>
      </c>
      <c r="B140" t="s">
        <v>313</v>
      </c>
      <c r="C140" t="s">
        <v>1787</v>
      </c>
      <c r="D140" s="6">
        <v>40827.569999999992</v>
      </c>
      <c r="E140" s="7">
        <f>D140+$Y$10</f>
        <v>34572.569999999992</v>
      </c>
      <c r="F140" s="8">
        <v>220</v>
      </c>
      <c r="G140" s="8">
        <v>0</v>
      </c>
      <c r="H140" s="8">
        <v>110</v>
      </c>
      <c r="I140" s="8">
        <v>110</v>
      </c>
      <c r="J140" s="8">
        <v>31868.988258020599</v>
      </c>
      <c r="K140" s="8">
        <v>33856.365060461729</v>
      </c>
      <c r="L140" s="8">
        <v>32030.565271713309</v>
      </c>
      <c r="M140" s="8">
        <v>33707.05709467909</v>
      </c>
      <c r="N140" s="8">
        <v>-42.740000000000009</v>
      </c>
      <c r="O140" s="8">
        <v>-42.740000000000009</v>
      </c>
      <c r="P140" s="8">
        <f>D140-F140/2</f>
        <v>40717.569999999992</v>
      </c>
      <c r="Q140" s="8">
        <f>D140+F140/2</f>
        <v>40937.569999999992</v>
      </c>
      <c r="R140" s="9">
        <f>J140*$AB$7+K140*$AC$7</f>
        <v>38211.708507060583</v>
      </c>
      <c r="S140" s="9">
        <f>K140*$AB$7-J140*$AC$7+$Z$8</f>
        <v>26490.587020082108</v>
      </c>
      <c r="T140" s="9">
        <f>L140*$AB$7+M140*$AC$7</f>
        <v>38338.711803719409</v>
      </c>
      <c r="U140" s="9">
        <f>M140*$AB$7-L140*$AC$7+$Z$8</f>
        <v>26310.94804146724</v>
      </c>
      <c r="V140" s="9">
        <f>N140+$Z$7</f>
        <v>-54.740000000000009</v>
      </c>
      <c r="W140" s="9">
        <f>O140+$Z$7</f>
        <v>-54.740000000000009</v>
      </c>
    </row>
    <row r="141" spans="1:23" x14ac:dyDescent="0.25">
      <c r="A141" t="s">
        <v>54</v>
      </c>
      <c r="B141" t="s">
        <v>314</v>
      </c>
      <c r="C141" t="s">
        <v>198</v>
      </c>
      <c r="D141" s="6">
        <v>41187.569999999992</v>
      </c>
      <c r="E141" s="7">
        <f>D141+$Y$10</f>
        <v>34932.569999999992</v>
      </c>
      <c r="F141" s="8">
        <v>140</v>
      </c>
      <c r="G141" s="8">
        <v>0.24</v>
      </c>
      <c r="H141" s="8">
        <v>70.000102351632648</v>
      </c>
      <c r="I141" s="8">
        <v>70.000102351632648</v>
      </c>
      <c r="J141" s="8">
        <v>32162.764646552791</v>
      </c>
      <c r="K141" s="8">
        <v>33584.896031766017</v>
      </c>
      <c r="L141" s="8">
        <v>32265.785078755402</v>
      </c>
      <c r="M141" s="8">
        <v>33490.097498600167</v>
      </c>
      <c r="N141" s="8">
        <v>-42.740000000000009</v>
      </c>
      <c r="O141" s="8">
        <v>-42.500000000000007</v>
      </c>
      <c r="P141" s="8">
        <f>D141-F141/2</f>
        <v>41117.569999999992</v>
      </c>
      <c r="Q141" s="8">
        <f>D141+F141/2</f>
        <v>41257.569999999992</v>
      </c>
      <c r="R141" s="9">
        <f>J141*$AB$7+K141*$AC$7</f>
        <v>38442.623591894808</v>
      </c>
      <c r="S141" s="9">
        <f>K141*$AB$7-J141*$AC$7+$Z$8</f>
        <v>26163.9706953278</v>
      </c>
      <c r="T141" s="9">
        <f>L141*$AB$7+M141*$AC$7</f>
        <v>38523.683057162802</v>
      </c>
      <c r="U141" s="9">
        <f>M141*$AB$7-L141*$AC$7+$Z$8</f>
        <v>26049.824585310515</v>
      </c>
      <c r="V141" s="9">
        <f>N141+$Z$7</f>
        <v>-54.740000000000009</v>
      </c>
      <c r="W141" s="9">
        <f>O141+$Z$7</f>
        <v>-54.500000000000007</v>
      </c>
    </row>
    <row r="142" spans="1:23" x14ac:dyDescent="0.25">
      <c r="A142" t="s">
        <v>37</v>
      </c>
      <c r="B142" t="s">
        <v>315</v>
      </c>
      <c r="C142" t="s">
        <v>1790</v>
      </c>
      <c r="D142" s="6">
        <v>41377.569999999992</v>
      </c>
      <c r="E142" s="7">
        <f>D142+$Y$10</f>
        <v>35122.569999999992</v>
      </c>
      <c r="F142" s="8">
        <v>220</v>
      </c>
      <c r="G142" s="8">
        <v>0</v>
      </c>
      <c r="H142" s="8">
        <v>110</v>
      </c>
      <c r="I142" s="8">
        <v>110</v>
      </c>
      <c r="J142" s="8">
        <v>32273.157852123499</v>
      </c>
      <c r="K142" s="8">
        <v>33483.341596524013</v>
      </c>
      <c r="L142" s="8">
        <v>32435.358866221719</v>
      </c>
      <c r="M142" s="8">
        <v>33334.711750848568</v>
      </c>
      <c r="N142" s="8">
        <v>-42.500000000000007</v>
      </c>
      <c r="O142" s="8">
        <v>-42.500000000000007</v>
      </c>
      <c r="P142" s="8">
        <f>D142-F142/2</f>
        <v>41267.569999999992</v>
      </c>
      <c r="Q142" s="8">
        <f>D142+F142/2</f>
        <v>41487.569999999992</v>
      </c>
      <c r="R142" s="9">
        <f>J142*$AB$7+K142*$AC$7</f>
        <v>38529.490086719903</v>
      </c>
      <c r="S142" s="9">
        <f>K142*$AB$7-J142*$AC$7+$Z$8</f>
        <v>26041.683430126955</v>
      </c>
      <c r="T142" s="9">
        <f>L142*$AB$7+M142*$AC$7</f>
        <v>38657.244736976303</v>
      </c>
      <c r="U142" s="9">
        <f>M142*$AB$7-L142*$AC$7+$Z$8</f>
        <v>25862.578016088566</v>
      </c>
      <c r="V142" s="9">
        <f>N142+$Z$7</f>
        <v>-54.500000000000007</v>
      </c>
      <c r="W142" s="9">
        <f>O142+$Z$7</f>
        <v>-54.500000000000007</v>
      </c>
    </row>
    <row r="143" spans="1:23" x14ac:dyDescent="0.25">
      <c r="A143" t="s">
        <v>54</v>
      </c>
      <c r="B143" t="s">
        <v>316</v>
      </c>
      <c r="C143" t="s">
        <v>197</v>
      </c>
      <c r="D143" s="6">
        <v>41577.569999999978</v>
      </c>
      <c r="E143" s="7">
        <f>D143+$Y$10</f>
        <v>35322.569999999978</v>
      </c>
      <c r="F143" s="8">
        <v>140</v>
      </c>
      <c r="G143" s="8">
        <v>0.24</v>
      </c>
      <c r="H143" s="8">
        <v>70.000102351632648</v>
      </c>
      <c r="I143" s="8">
        <v>70.000102351632648</v>
      </c>
      <c r="J143" s="8">
        <v>32450.10441295792</v>
      </c>
      <c r="K143" s="8">
        <v>33321.199946696259</v>
      </c>
      <c r="L143" s="8">
        <v>32553.52103137142</v>
      </c>
      <c r="M143" s="8">
        <v>33226.833774910352</v>
      </c>
      <c r="N143" s="8">
        <v>-42.500000000000007</v>
      </c>
      <c r="O143" s="8">
        <v>-42.260000000000012</v>
      </c>
      <c r="P143" s="8">
        <f>D143-F143/2</f>
        <v>41507.569999999978</v>
      </c>
      <c r="Q143" s="8">
        <f>D143+F143/2</f>
        <v>41647.569999999978</v>
      </c>
      <c r="R143" s="9">
        <f>J143*$AB$7+K143*$AC$7</f>
        <v>38668.858796090521</v>
      </c>
      <c r="S143" s="9">
        <f>K143*$AB$7-J143*$AC$7+$Z$8</f>
        <v>25846.295705721444</v>
      </c>
      <c r="T143" s="9">
        <f>L143*$AB$7+M143*$AC$7</f>
        <v>38750.395682935683</v>
      </c>
      <c r="U143" s="9">
        <f>M143*$AB$7-L143*$AC$7+$Z$8</f>
        <v>25732.490137205619</v>
      </c>
      <c r="V143" s="9">
        <f>N143+$Z$7</f>
        <v>-54.500000000000007</v>
      </c>
      <c r="W143" s="9">
        <f>O143+$Z$7</f>
        <v>-54.260000000000012</v>
      </c>
    </row>
    <row r="144" spans="1:23" x14ac:dyDescent="0.25">
      <c r="A144" t="s">
        <v>41</v>
      </c>
      <c r="B144" t="s">
        <v>317</v>
      </c>
      <c r="C144" t="s">
        <v>46</v>
      </c>
      <c r="D144" s="6">
        <v>41682.569999999992</v>
      </c>
      <c r="E144" s="7">
        <f>D144+$Y$10</f>
        <v>35427.569999999992</v>
      </c>
      <c r="F144" s="8">
        <v>25</v>
      </c>
      <c r="G144" s="8">
        <v>0</v>
      </c>
      <c r="H144" s="8">
        <v>12.5</v>
      </c>
      <c r="I144" s="8">
        <v>12.5</v>
      </c>
      <c r="J144" s="8">
        <v>32570.173298607941</v>
      </c>
      <c r="K144" s="8">
        <v>33211.702615143717</v>
      </c>
      <c r="L144" s="8">
        <v>32588.675817759631</v>
      </c>
      <c r="M144" s="8">
        <v>33194.890215403007</v>
      </c>
      <c r="N144" s="8">
        <v>-42.260000000000012</v>
      </c>
      <c r="O144" s="8">
        <v>-42.260000000000012</v>
      </c>
      <c r="P144" s="8">
        <f>D144-F144/2</f>
        <v>41670.069999999992</v>
      </c>
      <c r="Q144" s="8">
        <f>D144+F144/2</f>
        <v>41695.069999999992</v>
      </c>
      <c r="R144" s="9">
        <f>J144*$AB$7+K144*$AC$7</f>
        <v>38763.538113168746</v>
      </c>
      <c r="S144" s="9">
        <f>K144*$AB$7-J144*$AC$7+$Z$8</f>
        <v>25714.22742854647</v>
      </c>
      <c r="T144" s="9">
        <f>L144*$AB$7+M144*$AC$7</f>
        <v>38778.140813427708</v>
      </c>
      <c r="U144" s="9">
        <f>M144*$AB$7-L144*$AC$7+$Z$8</f>
        <v>25693.935530036302</v>
      </c>
      <c r="V144" s="9">
        <f>N144+$Z$7</f>
        <v>-54.260000000000012</v>
      </c>
      <c r="W144" s="9">
        <f>O144+$Z$7</f>
        <v>-54.260000000000012</v>
      </c>
    </row>
    <row r="145" spans="1:23" x14ac:dyDescent="0.25">
      <c r="A145" t="s">
        <v>37</v>
      </c>
      <c r="B145" t="s">
        <v>318</v>
      </c>
      <c r="C145" t="s">
        <v>1815</v>
      </c>
      <c r="D145" s="6">
        <v>41752.569999999978</v>
      </c>
      <c r="E145" s="7">
        <f>D145+$Y$10</f>
        <v>35497.569999999978</v>
      </c>
      <c r="F145" s="8">
        <v>115</v>
      </c>
      <c r="G145" s="8">
        <v>0</v>
      </c>
      <c r="H145" s="8">
        <v>57.499999999999993</v>
      </c>
      <c r="I145" s="8">
        <v>57.499999999999993</v>
      </c>
      <c r="J145" s="8">
        <v>32588.675817759631</v>
      </c>
      <c r="K145" s="8">
        <v>33194.890215403007</v>
      </c>
      <c r="L145" s="8">
        <v>32673.787405857391</v>
      </c>
      <c r="M145" s="8">
        <v>33117.553176595742</v>
      </c>
      <c r="N145" s="8">
        <v>-42.260000000000012</v>
      </c>
      <c r="O145" s="8">
        <v>-42.260000000000012</v>
      </c>
      <c r="P145" s="8">
        <f>D145-F145/2</f>
        <v>41695.069999999978</v>
      </c>
      <c r="Q145" s="8">
        <f>D145+F145/2</f>
        <v>41810.069999999978</v>
      </c>
      <c r="R145" s="9">
        <f>J145*$AB$7+K145*$AC$7</f>
        <v>38778.140813427708</v>
      </c>
      <c r="S145" s="9">
        <f>K145*$AB$7-J145*$AC$7+$Z$8</f>
        <v>25693.935530036302</v>
      </c>
      <c r="T145" s="9">
        <f>L145*$AB$7+M145*$AC$7</f>
        <v>38845.313234618923</v>
      </c>
      <c r="U145" s="9">
        <f>M145*$AB$7-L145*$AC$7+$Z$8</f>
        <v>25600.592796889527</v>
      </c>
      <c r="V145" s="9">
        <f>N145+$Z$7</f>
        <v>-54.260000000000012</v>
      </c>
      <c r="W145" s="9">
        <f>O145+$Z$7</f>
        <v>-54.260000000000012</v>
      </c>
    </row>
    <row r="146" spans="1:23" x14ac:dyDescent="0.25">
      <c r="A146" t="s">
        <v>37</v>
      </c>
      <c r="B146" t="s">
        <v>319</v>
      </c>
      <c r="C146" t="s">
        <v>1788</v>
      </c>
      <c r="D146" s="6">
        <v>41937.569999999978</v>
      </c>
      <c r="E146" s="7">
        <f>D146+$Y$10</f>
        <v>35682.569999999978</v>
      </c>
      <c r="F146" s="8">
        <v>220</v>
      </c>
      <c r="G146" s="8">
        <v>0</v>
      </c>
      <c r="H146" s="8">
        <v>110</v>
      </c>
      <c r="I146" s="8">
        <v>110</v>
      </c>
      <c r="J146" s="8">
        <v>32686.739169263579</v>
      </c>
      <c r="K146" s="8">
        <v>33105.784496777247</v>
      </c>
      <c r="L146" s="8">
        <v>32849.561337798441</v>
      </c>
      <c r="M146" s="8">
        <v>32957.835379059012</v>
      </c>
      <c r="N146" s="8">
        <v>-42.260000000000012</v>
      </c>
      <c r="O146" s="8">
        <v>-42.260000000000012</v>
      </c>
      <c r="P146" s="8">
        <f>D146-F146/2</f>
        <v>41827.569999999978</v>
      </c>
      <c r="Q146" s="8">
        <f>D146+F146/2</f>
        <v>42047.569999999978</v>
      </c>
      <c r="R146" s="9">
        <f>J146*$AB$7+K146*$AC$7</f>
        <v>38855.535124800204</v>
      </c>
      <c r="S146" s="9">
        <f>K146*$AB$7-J146*$AC$7+$Z$8</f>
        <v>25586.388467932411</v>
      </c>
      <c r="T146" s="9">
        <f>L146*$AB$7+M146*$AC$7</f>
        <v>38984.038887079056</v>
      </c>
      <c r="U146" s="9">
        <f>M146*$AB$7-L146*$AC$7+$Z$8</f>
        <v>25407.819761042942</v>
      </c>
      <c r="V146" s="9">
        <f>N146+$Z$7</f>
        <v>-54.260000000000012</v>
      </c>
      <c r="W146" s="9">
        <f>O146+$Z$7</f>
        <v>-54.260000000000012</v>
      </c>
    </row>
    <row r="147" spans="1:23" x14ac:dyDescent="0.25">
      <c r="A147" t="s">
        <v>54</v>
      </c>
      <c r="B147" t="s">
        <v>320</v>
      </c>
      <c r="C147" t="s">
        <v>56</v>
      </c>
      <c r="D147" s="6">
        <v>42170.069999999978</v>
      </c>
      <c r="E147" s="7">
        <f>D147+$Y$10</f>
        <v>35915.069999999978</v>
      </c>
      <c r="F147" s="8">
        <v>185</v>
      </c>
      <c r="G147" s="8">
        <v>-1</v>
      </c>
      <c r="H147" s="8">
        <v>92.502348164140045</v>
      </c>
      <c r="I147" s="8">
        <v>92.502348164140045</v>
      </c>
      <c r="J147" s="8">
        <v>32871.764360780457</v>
      </c>
      <c r="K147" s="8">
        <v>32937.660499370162</v>
      </c>
      <c r="L147" s="8">
        <v>33007.590381464834</v>
      </c>
      <c r="M147" s="8">
        <v>32812.060247301917</v>
      </c>
      <c r="N147" s="8">
        <v>-42.260000000000012</v>
      </c>
      <c r="O147" s="8">
        <v>-43.260000000000012</v>
      </c>
      <c r="P147" s="8">
        <f>D147-F147/2</f>
        <v>42077.569999999978</v>
      </c>
      <c r="Q147" s="8">
        <f>D147+F147/2</f>
        <v>42262.569999999978</v>
      </c>
      <c r="R147" s="9">
        <f>J147*$AB$7+K147*$AC$7</f>
        <v>39001.5621273898</v>
      </c>
      <c r="S147" s="9">
        <f>K147*$AB$7-J147*$AC$7+$Z$8</f>
        <v>25383.469482830744</v>
      </c>
      <c r="T147" s="9">
        <f>L147*$AB$7+M147*$AC$7</f>
        <v>39108.306262864797</v>
      </c>
      <c r="U147" s="9">
        <f>M147*$AB$7-L147*$AC$7+$Z$8</f>
        <v>25232.374080001089</v>
      </c>
      <c r="V147" s="9">
        <f>N147+$Z$7</f>
        <v>-54.260000000000012</v>
      </c>
      <c r="W147" s="9">
        <f>O147+$Z$7</f>
        <v>-55.260000000000012</v>
      </c>
    </row>
    <row r="148" spans="1:23" x14ac:dyDescent="0.25">
      <c r="A148" t="s">
        <v>37</v>
      </c>
      <c r="B148" t="s">
        <v>321</v>
      </c>
      <c r="C148" t="s">
        <v>63</v>
      </c>
      <c r="D148" s="6">
        <v>42465.104999999989</v>
      </c>
      <c r="E148" s="7">
        <f>D148+$Y$10</f>
        <v>36210.104999999989</v>
      </c>
      <c r="F148" s="8">
        <v>400.94</v>
      </c>
      <c r="G148" s="8">
        <v>-3.4799999999999991</v>
      </c>
      <c r="H148" s="8">
        <v>200.4974005024163</v>
      </c>
      <c r="I148" s="8">
        <v>200.49740050241621</v>
      </c>
      <c r="J148" s="8">
        <v>33009.094220547588</v>
      </c>
      <c r="K148" s="8">
        <v>32810.645081935909</v>
      </c>
      <c r="L148" s="8">
        <v>33292.509622016849</v>
      </c>
      <c r="M148" s="8">
        <v>32527.229680466658</v>
      </c>
      <c r="N148" s="8">
        <v>-43.260000000000012</v>
      </c>
      <c r="O148" s="8">
        <v>-46.74</v>
      </c>
      <c r="P148" s="8">
        <f>D148-F148/2</f>
        <v>42264.634999999987</v>
      </c>
      <c r="Q148" s="8">
        <f>D148+F148/2</f>
        <v>42665.57499999999</v>
      </c>
      <c r="R148" s="9">
        <f>J148*$AB$7+K148*$AC$7</f>
        <v>39109.48301003145</v>
      </c>
      <c r="S148" s="9">
        <f>K148*$AB$7-J148*$AC$7+$Z$8</f>
        <v>25230.677173667274</v>
      </c>
      <c r="T148" s="9">
        <f>L148*$AB$7+M148*$AC$7</f>
        <v>39327.779729666348</v>
      </c>
      <c r="U148" s="9">
        <f>M148*$AB$7-L148*$AC$7+$Z$8</f>
        <v>24894.529703385851</v>
      </c>
      <c r="V148" s="9">
        <f>N148+$Z$7</f>
        <v>-55.260000000000012</v>
      </c>
      <c r="W148" s="9">
        <f>O148+$Z$7</f>
        <v>-58.74</v>
      </c>
    </row>
    <row r="149" spans="1:23" x14ac:dyDescent="0.25">
      <c r="A149" t="s">
        <v>50</v>
      </c>
      <c r="B149" t="s">
        <v>1088</v>
      </c>
      <c r="C149" t="s">
        <v>1083</v>
      </c>
      <c r="D149" s="6">
        <v>42465.104999999989</v>
      </c>
      <c r="E149" s="7">
        <f>D149+$Y$10</f>
        <v>36210.104999999989</v>
      </c>
      <c r="F149" s="8">
        <v>0</v>
      </c>
      <c r="G149" s="8">
        <v>0</v>
      </c>
      <c r="H149" s="8">
        <v>0</v>
      </c>
      <c r="I149" s="8">
        <v>0</v>
      </c>
      <c r="J149" s="8">
        <v>33154.24727711489</v>
      </c>
      <c r="K149" s="8">
        <v>32672.382737033971</v>
      </c>
      <c r="L149" s="8">
        <v>33154.24727711489</v>
      </c>
      <c r="M149" s="8">
        <v>32672.382737033971</v>
      </c>
      <c r="N149" s="8">
        <v>-44.999999999999993</v>
      </c>
      <c r="O149" s="8">
        <v>-44.999999999999993</v>
      </c>
      <c r="P149" s="8">
        <f>D149-F149/2</f>
        <v>42465.104999999989</v>
      </c>
      <c r="Q149" s="8">
        <f>D149+F149/2</f>
        <v>42465.104999999989</v>
      </c>
      <c r="R149" s="9">
        <f>J149*$AB$7+K149*$AC$7</f>
        <v>39222.717766146947</v>
      </c>
      <c r="S149" s="9">
        <f>K149*$AB$7-J149*$AC$7+$Z$8</f>
        <v>25065.257175311341</v>
      </c>
      <c r="T149" s="9">
        <f>L149*$AB$7+M149*$AC$7</f>
        <v>39222.717766146947</v>
      </c>
      <c r="U149" s="9">
        <f>M149*$AB$7-L149*$AC$7+$Z$8</f>
        <v>25065.257175311341</v>
      </c>
      <c r="V149" s="9">
        <f>N149+$Z$7</f>
        <v>-56.999999999999993</v>
      </c>
      <c r="W149" s="9">
        <f>O149+$Z$7</f>
        <v>-56.999999999999993</v>
      </c>
    </row>
    <row r="150" spans="1:23" x14ac:dyDescent="0.25">
      <c r="A150" t="s">
        <v>54</v>
      </c>
      <c r="B150" t="s">
        <v>322</v>
      </c>
      <c r="C150" t="s">
        <v>57</v>
      </c>
      <c r="D150" s="6">
        <v>42760.139999999978</v>
      </c>
      <c r="E150" s="7">
        <f>D150+$Y$10</f>
        <v>36505.139999999978</v>
      </c>
      <c r="F150" s="8">
        <v>185</v>
      </c>
      <c r="G150" s="8">
        <v>-1</v>
      </c>
      <c r="H150" s="8">
        <v>92.502348164140045</v>
      </c>
      <c r="I150" s="8">
        <v>92.502348164140045</v>
      </c>
      <c r="J150" s="8">
        <v>33293.924787382857</v>
      </c>
      <c r="K150" s="8">
        <v>32525.72584138389</v>
      </c>
      <c r="L150" s="8">
        <v>33419.525039451088</v>
      </c>
      <c r="M150" s="8">
        <v>32389.89982069952</v>
      </c>
      <c r="N150" s="8">
        <v>-46.74</v>
      </c>
      <c r="O150" s="8">
        <v>-47.74</v>
      </c>
      <c r="P150" s="8">
        <f>D150-F150/2</f>
        <v>42667.639999999978</v>
      </c>
      <c r="Q150" s="8">
        <f>D150+F150/2</f>
        <v>42852.639999999978</v>
      </c>
      <c r="R150" s="9">
        <f>J150*$AB$7+K150*$AC$7</f>
        <v>39328.851304547337</v>
      </c>
      <c r="S150" s="9">
        <f>K150*$AB$7-J150*$AC$7+$Z$8</f>
        <v>24892.764497371118</v>
      </c>
      <c r="T150" s="9">
        <f>L150*$AB$7+M150*$AC$7</f>
        <v>39423.467072141902</v>
      </c>
      <c r="U150" s="9">
        <f>M150*$AB$7-L150*$AC$7+$Z$8</f>
        <v>24733.792840346836</v>
      </c>
      <c r="V150" s="9">
        <f>N150+$Z$7</f>
        <v>-58.74</v>
      </c>
      <c r="W150" s="9">
        <f>O150+$Z$7</f>
        <v>-59.74</v>
      </c>
    </row>
    <row r="151" spans="1:23" x14ac:dyDescent="0.25">
      <c r="A151" t="s">
        <v>37</v>
      </c>
      <c r="B151" t="s">
        <v>323</v>
      </c>
      <c r="C151" t="s">
        <v>1787</v>
      </c>
      <c r="D151" s="6">
        <v>42992.639999999978</v>
      </c>
      <c r="E151" s="7">
        <f>D151+$Y$10</f>
        <v>36737.639999999978</v>
      </c>
      <c r="F151" s="8">
        <v>220</v>
      </c>
      <c r="G151" s="8">
        <v>0</v>
      </c>
      <c r="H151" s="8">
        <v>110</v>
      </c>
      <c r="I151" s="8">
        <v>110</v>
      </c>
      <c r="J151" s="8">
        <v>33439.699919139937</v>
      </c>
      <c r="K151" s="8">
        <v>32367.696797717501</v>
      </c>
      <c r="L151" s="8">
        <v>33587.64903685818</v>
      </c>
      <c r="M151" s="8">
        <v>32204.874629182639</v>
      </c>
      <c r="N151" s="8">
        <v>-47.74</v>
      </c>
      <c r="O151" s="8">
        <v>-47.74</v>
      </c>
      <c r="P151" s="8">
        <f>D151-F151/2</f>
        <v>42882.639999999978</v>
      </c>
      <c r="Q151" s="8">
        <f>D151+F151/2</f>
        <v>43102.639999999978</v>
      </c>
      <c r="R151" s="9">
        <f>J151*$AB$7+K151*$AC$7</f>
        <v>39438.584814255184</v>
      </c>
      <c r="S151" s="9">
        <f>K151*$AB$7-J151*$AC$7+$Z$8</f>
        <v>24707.880413339786</v>
      </c>
      <c r="T151" s="9">
        <f>L151*$AB$7+M151*$AC$7</f>
        <v>39549.448256419273</v>
      </c>
      <c r="U151" s="9">
        <f>M151*$AB$7-L151*$AC$7+$Z$8</f>
        <v>24517.855948621338</v>
      </c>
      <c r="V151" s="9">
        <f>N151+$Z$7</f>
        <v>-59.74</v>
      </c>
      <c r="W151" s="9">
        <f>O151+$Z$7</f>
        <v>-59.74</v>
      </c>
    </row>
    <row r="152" spans="1:23" x14ac:dyDescent="0.25">
      <c r="A152" t="s">
        <v>54</v>
      </c>
      <c r="B152" t="s">
        <v>324</v>
      </c>
      <c r="C152" t="s">
        <v>198</v>
      </c>
      <c r="D152" s="6">
        <v>43352.639999999978</v>
      </c>
      <c r="E152" s="7">
        <f>D152+$Y$10</f>
        <v>37097.639999999978</v>
      </c>
      <c r="F152" s="8">
        <v>140</v>
      </c>
      <c r="G152" s="8">
        <v>0.24</v>
      </c>
      <c r="H152" s="8">
        <v>70.000102351632648</v>
      </c>
      <c r="I152" s="8">
        <v>70.000102351632648</v>
      </c>
      <c r="J152" s="8">
        <v>33708.698314991278</v>
      </c>
      <c r="K152" s="8">
        <v>32071.65649129048</v>
      </c>
      <c r="L152" s="8">
        <v>33803.064486777177</v>
      </c>
      <c r="M152" s="8">
        <v>31968.23987287698</v>
      </c>
      <c r="N152" s="8">
        <v>-47.74</v>
      </c>
      <c r="O152" s="8">
        <v>-47.5</v>
      </c>
      <c r="P152" s="8">
        <f>D152-F152/2</f>
        <v>43282.639999999978</v>
      </c>
      <c r="Q152" s="8">
        <f>D152+F152/2</f>
        <v>43422.639999999978</v>
      </c>
      <c r="R152" s="9">
        <f>J152*$AB$7+K152*$AC$7</f>
        <v>39640.15470909897</v>
      </c>
      <c r="S152" s="9">
        <f>K152*$AB$7-J152*$AC$7+$Z$8</f>
        <v>24362.381386578978</v>
      </c>
      <c r="T152" s="9">
        <f>L152*$AB$7+M152*$AC$7</f>
        <v>39710.957229628773</v>
      </c>
      <c r="U152" s="9">
        <f>M152*$AB$7-L152*$AC$7+$Z$8</f>
        <v>24241.604839069805</v>
      </c>
      <c r="V152" s="9">
        <f>N152+$Z$7</f>
        <v>-59.74</v>
      </c>
      <c r="W152" s="9">
        <f>O152+$Z$7</f>
        <v>-59.5</v>
      </c>
    </row>
    <row r="153" spans="1:23" x14ac:dyDescent="0.25">
      <c r="A153" t="s">
        <v>37</v>
      </c>
      <c r="B153" t="s">
        <v>325</v>
      </c>
      <c r="C153" t="s">
        <v>1792</v>
      </c>
      <c r="D153" s="6">
        <v>43552.639999999978</v>
      </c>
      <c r="E153" s="7">
        <f>D153+$Y$10</f>
        <v>37297.639999999978</v>
      </c>
      <c r="F153" s="8">
        <v>220</v>
      </c>
      <c r="G153" s="8">
        <v>0</v>
      </c>
      <c r="H153" s="8">
        <v>110</v>
      </c>
      <c r="I153" s="8">
        <v>110</v>
      </c>
      <c r="J153" s="8">
        <v>33816.576290929494</v>
      </c>
      <c r="K153" s="8">
        <v>31953.494326140779</v>
      </c>
      <c r="L153" s="8">
        <v>33965.206136604938</v>
      </c>
      <c r="M153" s="8">
        <v>31791.293312042551</v>
      </c>
      <c r="N153" s="8">
        <v>-47.5</v>
      </c>
      <c r="O153" s="8">
        <v>-47.5</v>
      </c>
      <c r="P153" s="8">
        <f>D153-F153/2</f>
        <v>43442.639999999978</v>
      </c>
      <c r="Q153" s="8">
        <f>D153+F153/2</f>
        <v>43662.639999999978</v>
      </c>
      <c r="R153" s="9">
        <f>J153*$AB$7+K153*$AC$7</f>
        <v>39721.107996887993</v>
      </c>
      <c r="S153" s="9">
        <f>K153*$AB$7-J153*$AC$7+$Z$8</f>
        <v>24224.372255860973</v>
      </c>
      <c r="T153" s="9">
        <f>L153*$AB$7+M153*$AC$7</f>
        <v>39832.766436739352</v>
      </c>
      <c r="U153" s="9">
        <f>M153*$AB$7-L153*$AC$7+$Z$8</f>
        <v>24034.813840563838</v>
      </c>
      <c r="V153" s="9">
        <f>N153+$Z$7</f>
        <v>-59.5</v>
      </c>
      <c r="W153" s="9">
        <f>O153+$Z$7</f>
        <v>-59.5</v>
      </c>
    </row>
    <row r="154" spans="1:23" x14ac:dyDescent="0.25">
      <c r="A154" t="s">
        <v>54</v>
      </c>
      <c r="B154" t="s">
        <v>326</v>
      </c>
      <c r="C154" t="s">
        <v>197</v>
      </c>
      <c r="D154" s="6">
        <v>43742.639999999978</v>
      </c>
      <c r="E154" s="7">
        <f>D154+$Y$10</f>
        <v>37487.639999999978</v>
      </c>
      <c r="F154" s="8">
        <v>140</v>
      </c>
      <c r="G154" s="8">
        <v>0.24</v>
      </c>
      <c r="H154" s="8">
        <v>70.000102351632648</v>
      </c>
      <c r="I154" s="8">
        <v>70.000102351632648</v>
      </c>
      <c r="J154" s="8">
        <v>33971.962038681093</v>
      </c>
      <c r="K154" s="8">
        <v>31783.920538674451</v>
      </c>
      <c r="L154" s="8">
        <v>34066.760571846942</v>
      </c>
      <c r="M154" s="8">
        <v>31680.90010647184</v>
      </c>
      <c r="N154" s="8">
        <v>-47.5</v>
      </c>
      <c r="O154" s="8">
        <v>-47.26</v>
      </c>
      <c r="P154" s="8">
        <f>D154-F154/2</f>
        <v>43672.639999999978</v>
      </c>
      <c r="Q154" s="8">
        <f>D154+F154/2</f>
        <v>43812.639999999978</v>
      </c>
      <c r="R154" s="9">
        <f>J154*$AB$7+K154*$AC$7</f>
        <v>39837.841820368951</v>
      </c>
      <c r="S154" s="9">
        <f>K154*$AB$7-J154*$AC$7+$Z$8</f>
        <v>24026.197548959422</v>
      </c>
      <c r="T154" s="9">
        <f>L154*$AB$7+M154*$AC$7</f>
        <v>39909.14962589019</v>
      </c>
      <c r="U154" s="9">
        <f>M154*$AB$7-L154*$AC$7+$Z$8</f>
        <v>23905.718637056321</v>
      </c>
      <c r="V154" s="9">
        <f>N154+$Z$7</f>
        <v>-59.5</v>
      </c>
      <c r="W154" s="9">
        <f>O154+$Z$7</f>
        <v>-59.26</v>
      </c>
    </row>
    <row r="155" spans="1:23" x14ac:dyDescent="0.25">
      <c r="A155" t="s">
        <v>41</v>
      </c>
      <c r="B155" t="s">
        <v>327</v>
      </c>
      <c r="C155" t="s">
        <v>46</v>
      </c>
      <c r="D155" s="6">
        <v>43847.639999999978</v>
      </c>
      <c r="E155" s="7">
        <f>D155+$Y$10</f>
        <v>37592.639999999978</v>
      </c>
      <c r="F155" s="8">
        <v>25</v>
      </c>
      <c r="G155" s="8">
        <v>0</v>
      </c>
      <c r="H155" s="8">
        <v>12.5</v>
      </c>
      <c r="I155" s="8">
        <v>12.5</v>
      </c>
      <c r="J155" s="8">
        <v>34082.030704711076</v>
      </c>
      <c r="K155" s="8">
        <v>31664.3751846169</v>
      </c>
      <c r="L155" s="8">
        <v>34098.997519004559</v>
      </c>
      <c r="M155" s="8">
        <v>31646.014160333641</v>
      </c>
      <c r="N155" s="8">
        <v>-47.26</v>
      </c>
      <c r="O155" s="8">
        <v>-47.26</v>
      </c>
      <c r="P155" s="8">
        <f>D155-F155/2</f>
        <v>43835.139999999978</v>
      </c>
      <c r="Q155" s="8">
        <f>D155+F155/2</f>
        <v>43860.139999999978</v>
      </c>
      <c r="R155" s="9">
        <f>J155*$AB$7+K155*$AC$7</f>
        <v>39920.650345270638</v>
      </c>
      <c r="S155" s="9">
        <f>K155*$AB$7-J155*$AC$7+$Z$8</f>
        <v>23886.379985248805</v>
      </c>
      <c r="T155" s="9">
        <f>L155*$AB$7+M155*$AC$7</f>
        <v>39933.428922360021</v>
      </c>
      <c r="U155" s="9">
        <f>M155*$AB$7-L155*$AC$7+$Z$8</f>
        <v>23864.892594351571</v>
      </c>
      <c r="V155" s="9">
        <f>N155+$Z$7</f>
        <v>-59.26</v>
      </c>
      <c r="W155" s="9">
        <f>O155+$Z$7</f>
        <v>-59.26</v>
      </c>
    </row>
    <row r="156" spans="1:23" x14ac:dyDescent="0.25">
      <c r="A156" t="s">
        <v>37</v>
      </c>
      <c r="B156" t="s">
        <v>1837</v>
      </c>
      <c r="C156" t="s">
        <v>1815</v>
      </c>
      <c r="D156" s="6">
        <v>43917.639999999978</v>
      </c>
      <c r="E156" s="7">
        <f>D156+$Y$10</f>
        <v>37662.639999999978</v>
      </c>
      <c r="F156" s="8">
        <v>115</v>
      </c>
      <c r="G156" s="8">
        <v>0</v>
      </c>
      <c r="H156" s="8">
        <v>57.499999999999993</v>
      </c>
      <c r="I156" s="8">
        <v>57.499999999999993</v>
      </c>
      <c r="J156" s="8">
        <v>34098.997519004559</v>
      </c>
      <c r="K156" s="8">
        <v>31646.014160333641</v>
      </c>
      <c r="L156" s="8">
        <v>34177.044864754571</v>
      </c>
      <c r="M156" s="8">
        <v>31561.553448630639</v>
      </c>
      <c r="N156" s="8">
        <v>-47.26</v>
      </c>
      <c r="O156" s="8">
        <v>-47.26</v>
      </c>
      <c r="P156" s="8">
        <f>D156-F156/2</f>
        <v>43860.139999999978</v>
      </c>
      <c r="Q156" s="8">
        <f>D156+F156/2</f>
        <v>43975.139999999978</v>
      </c>
      <c r="R156" s="9">
        <f>J156*$AB$7+K156*$AC$7</f>
        <v>39933.428922360021</v>
      </c>
      <c r="S156" s="9">
        <f>K156*$AB$7-J156*$AC$7+$Z$8</f>
        <v>23864.892594351571</v>
      </c>
      <c r="T156" s="9">
        <f>L156*$AB$7+M156*$AC$7</f>
        <v>39992.210376971198</v>
      </c>
      <c r="U156" s="9">
        <f>M156*$AB$7-L156*$AC$7+$Z$8</f>
        <v>23766.05059622429</v>
      </c>
      <c r="V156" s="9">
        <f>N156+$Z$7</f>
        <v>-59.26</v>
      </c>
      <c r="W156" s="9">
        <f>O156+$Z$7</f>
        <v>-59.26</v>
      </c>
    </row>
    <row r="157" spans="1:23" x14ac:dyDescent="0.25">
      <c r="A157" t="s">
        <v>37</v>
      </c>
      <c r="B157" t="s">
        <v>328</v>
      </c>
      <c r="C157" t="s">
        <v>1791</v>
      </c>
      <c r="D157" s="6">
        <v>44102.639999999978</v>
      </c>
      <c r="E157" s="7">
        <f>D157+$Y$10</f>
        <v>37847.639999999978</v>
      </c>
      <c r="F157" s="8">
        <v>220</v>
      </c>
      <c r="G157" s="8">
        <v>0</v>
      </c>
      <c r="H157" s="8">
        <v>110</v>
      </c>
      <c r="I157" s="8">
        <v>110</v>
      </c>
      <c r="J157" s="8">
        <v>34188.921634760009</v>
      </c>
      <c r="K157" s="8">
        <v>31548.700731632351</v>
      </c>
      <c r="L157" s="8">
        <v>34338.229600542647</v>
      </c>
      <c r="M157" s="8">
        <v>31387.123717939659</v>
      </c>
      <c r="N157" s="8">
        <v>-47.26</v>
      </c>
      <c r="O157" s="8">
        <v>-47.26</v>
      </c>
      <c r="P157" s="8">
        <f>D157-F157/2</f>
        <v>43992.639999999978</v>
      </c>
      <c r="Q157" s="8">
        <f>D157+F157/2</f>
        <v>44212.639999999978</v>
      </c>
      <c r="R157" s="9">
        <f>J157*$AB$7+K157*$AC$7</f>
        <v>40001.155380933764</v>
      </c>
      <c r="S157" s="9">
        <f>K157*$AB$7-J157*$AC$7+$Z$8</f>
        <v>23751.009422596217</v>
      </c>
      <c r="T157" s="9">
        <f>L157*$AB$7+M157*$AC$7</f>
        <v>40113.606859320367</v>
      </c>
      <c r="U157" s="9">
        <f>M157*$AB$7-L157*$AC$7+$Z$8</f>
        <v>23561.920382700551</v>
      </c>
      <c r="V157" s="9">
        <f>N157+$Z$7</f>
        <v>-59.26</v>
      </c>
      <c r="W157" s="9">
        <f>O157+$Z$7</f>
        <v>-59.26</v>
      </c>
    </row>
    <row r="158" spans="1:23" x14ac:dyDescent="0.25">
      <c r="A158" t="s">
        <v>37</v>
      </c>
      <c r="B158" t="s">
        <v>1707</v>
      </c>
      <c r="C158" t="s">
        <v>1701</v>
      </c>
      <c r="D158" s="6">
        <v>44630.139999999978</v>
      </c>
      <c r="E158" s="7">
        <f>D158+$Y$10</f>
        <v>38375.139999999978</v>
      </c>
      <c r="F158" s="8">
        <v>775.00000000000011</v>
      </c>
      <c r="G158" s="8">
        <v>-5.48</v>
      </c>
      <c r="H158" s="8">
        <v>387.76848365843779</v>
      </c>
      <c r="I158" s="8">
        <v>387.76848365843779</v>
      </c>
      <c r="J158" s="8">
        <v>34358.589777694833</v>
      </c>
      <c r="K158" s="8">
        <v>31365.090488799739</v>
      </c>
      <c r="L158" s="8">
        <v>34856.525412190778</v>
      </c>
      <c r="M158" s="8">
        <v>30771.67390750851</v>
      </c>
      <c r="N158" s="8">
        <v>-47.26</v>
      </c>
      <c r="O158" s="8">
        <v>-52.739999999999988</v>
      </c>
      <c r="P158" s="8">
        <f>D158-F158/2</f>
        <v>44242.639999999978</v>
      </c>
      <c r="Q158" s="8">
        <f>D158+F158/2</f>
        <v>45017.639999999978</v>
      </c>
      <c r="R158" s="9">
        <f>J158*$AB$7+K158*$AC$7</f>
        <v>40128.941151827639</v>
      </c>
      <c r="S158" s="9">
        <f>K158*$AB$7-J158*$AC$7+$Z$8</f>
        <v>23536.135513623856</v>
      </c>
      <c r="T158" s="9">
        <f>L158*$AB$7+M158*$AC$7</f>
        <v>40492.617453254155</v>
      </c>
      <c r="U158" s="9">
        <f>M158*$AB$7-L158*$AC$7+$Z$8</f>
        <v>22852.159868711718</v>
      </c>
      <c r="V158" s="9">
        <f>N158+$Z$7</f>
        <v>-59.26</v>
      </c>
      <c r="W158" s="9">
        <f>O158+$Z$7</f>
        <v>-64.739999999999981</v>
      </c>
    </row>
    <row r="159" spans="1:23" x14ac:dyDescent="0.25">
      <c r="A159" t="s">
        <v>50</v>
      </c>
      <c r="B159" t="s">
        <v>1089</v>
      </c>
      <c r="C159" t="s">
        <v>1080</v>
      </c>
      <c r="D159" s="6">
        <v>44630.139999999963</v>
      </c>
      <c r="E159" s="7">
        <f>D159+$Y$10</f>
        <v>38375.139999999963</v>
      </c>
      <c r="F159" s="8">
        <v>0</v>
      </c>
      <c r="G159" s="8">
        <v>0</v>
      </c>
      <c r="H159" s="8">
        <v>0</v>
      </c>
      <c r="I159" s="8">
        <v>0</v>
      </c>
      <c r="J159" s="8">
        <v>34615.451918742132</v>
      </c>
      <c r="K159" s="8">
        <v>31075.006322342539</v>
      </c>
      <c r="L159" s="8">
        <v>34615.451918742132</v>
      </c>
      <c r="M159" s="8">
        <v>31075.006322342539</v>
      </c>
      <c r="N159" s="8">
        <v>-49.999999999999993</v>
      </c>
      <c r="O159" s="8">
        <v>-49.999999999999993</v>
      </c>
      <c r="P159" s="8">
        <f>D159-F159/2</f>
        <v>44630.139999999963</v>
      </c>
      <c r="Q159" s="8">
        <f>D159+F159/2</f>
        <v>44630.139999999963</v>
      </c>
      <c r="R159" s="9">
        <f>J159*$AB$7+K159*$AC$7</f>
        <v>40319.878349284831</v>
      </c>
      <c r="S159" s="9">
        <f>K159*$AB$7-J159*$AC$7+$Z$8</f>
        <v>23198.985740140666</v>
      </c>
      <c r="T159" s="9">
        <f>L159*$AB$7+M159*$AC$7</f>
        <v>40319.878349284831</v>
      </c>
      <c r="U159" s="9">
        <f>M159*$AB$7-L159*$AC$7+$Z$8</f>
        <v>23198.985740140666</v>
      </c>
      <c r="V159" s="9">
        <f>N159+$Z$7</f>
        <v>-61.999999999999993</v>
      </c>
      <c r="W159" s="9">
        <f>O159+$Z$7</f>
        <v>-61.999999999999993</v>
      </c>
    </row>
    <row r="160" spans="1:23" x14ac:dyDescent="0.25">
      <c r="A160" t="s">
        <v>37</v>
      </c>
      <c r="B160" t="s">
        <v>329</v>
      </c>
      <c r="C160" t="s">
        <v>1787</v>
      </c>
      <c r="D160" s="6">
        <v>45157.639999999978</v>
      </c>
      <c r="E160" s="7">
        <f>D160+$Y$10</f>
        <v>38902.639999999978</v>
      </c>
      <c r="F160" s="8">
        <v>220</v>
      </c>
      <c r="G160" s="8">
        <v>0</v>
      </c>
      <c r="H160" s="8">
        <v>110</v>
      </c>
      <c r="I160" s="8">
        <v>110</v>
      </c>
      <c r="J160" s="8">
        <v>34874.688399412211</v>
      </c>
      <c r="K160" s="8">
        <v>30747.797017108081</v>
      </c>
      <c r="L160" s="8">
        <v>35007.88363903603</v>
      </c>
      <c r="M160" s="8">
        <v>30572.699820838261</v>
      </c>
      <c r="N160" s="8">
        <v>-52.739999999999988</v>
      </c>
      <c r="O160" s="8">
        <v>-52.739999999999988</v>
      </c>
      <c r="P160" s="8">
        <f>D160-F160/2</f>
        <v>45047.639999999978</v>
      </c>
      <c r="Q160" s="8">
        <f>D160+F160/2</f>
        <v>45267.639999999978</v>
      </c>
      <c r="R160" s="9">
        <f>J160*$AB$7+K160*$AC$7</f>
        <v>40505.419250972343</v>
      </c>
      <c r="S160" s="9">
        <f>K160*$AB$7-J160*$AC$7+$Z$8</f>
        <v>22825.028448270048</v>
      </c>
      <c r="T160" s="9">
        <f>L160*$AB$7+M160*$AC$7</f>
        <v>40599.299100905635</v>
      </c>
      <c r="U160" s="9">
        <f>M160*$AB$7-L160*$AC$7+$Z$8</f>
        <v>22626.06469836444</v>
      </c>
      <c r="V160" s="9">
        <f>N160+$Z$7</f>
        <v>-64.739999999999981</v>
      </c>
      <c r="W160" s="9">
        <f>O160+$Z$7</f>
        <v>-64.739999999999981</v>
      </c>
    </row>
    <row r="161" spans="1:23" x14ac:dyDescent="0.25">
      <c r="A161" t="s">
        <v>54</v>
      </c>
      <c r="B161" t="s">
        <v>330</v>
      </c>
      <c r="C161" t="s">
        <v>198</v>
      </c>
      <c r="D161" s="6">
        <v>45517.639999999978</v>
      </c>
      <c r="E161" s="7">
        <f>D161+$Y$10</f>
        <v>39262.639999999978</v>
      </c>
      <c r="F161" s="8">
        <v>140</v>
      </c>
      <c r="G161" s="8">
        <v>0.24</v>
      </c>
      <c r="H161" s="8">
        <v>70.000102351632648</v>
      </c>
      <c r="I161" s="8">
        <v>70.000102351632648</v>
      </c>
      <c r="J161" s="8">
        <v>35116.861562364611</v>
      </c>
      <c r="K161" s="8">
        <v>30429.43847843567</v>
      </c>
      <c r="L161" s="8">
        <v>35201.855290186657</v>
      </c>
      <c r="M161" s="8">
        <v>30318.190837685321</v>
      </c>
      <c r="N161" s="8">
        <v>-52.739999999999988</v>
      </c>
      <c r="O161" s="8">
        <v>-52.499999999999993</v>
      </c>
      <c r="P161" s="8">
        <f>D161-F161/2</f>
        <v>45447.639999999978</v>
      </c>
      <c r="Q161" s="8">
        <f>D161+F161/2</f>
        <v>45587.639999999978</v>
      </c>
      <c r="R161" s="9">
        <f>J161*$AB$7+K161*$AC$7</f>
        <v>40676.10988721469</v>
      </c>
      <c r="S161" s="9">
        <f>K161*$AB$7-J161*$AC$7+$Z$8</f>
        <v>22463.276175714389</v>
      </c>
      <c r="T161" s="9">
        <f>L161*$AB$7+M161*$AC$7</f>
        <v>40736.116613073362</v>
      </c>
      <c r="U161" s="9">
        <f>M161*$AB$7-L161*$AC$7+$Z$8</f>
        <v>22336.788373166753</v>
      </c>
      <c r="V161" s="9">
        <f>N161+$Z$7</f>
        <v>-64.739999999999981</v>
      </c>
      <c r="W161" s="9">
        <f>O161+$Z$7</f>
        <v>-64.5</v>
      </c>
    </row>
    <row r="162" spans="1:23" x14ac:dyDescent="0.25">
      <c r="A162" t="s">
        <v>37</v>
      </c>
      <c r="B162" t="s">
        <v>331</v>
      </c>
      <c r="C162" t="s">
        <v>1792</v>
      </c>
      <c r="D162" s="6">
        <v>45717.639999999978</v>
      </c>
      <c r="E162" s="7">
        <f>D162+$Y$10</f>
        <v>39462.639999999978</v>
      </c>
      <c r="F162" s="8">
        <v>220</v>
      </c>
      <c r="G162" s="8">
        <v>0</v>
      </c>
      <c r="H162" s="8">
        <v>110</v>
      </c>
      <c r="I162" s="8">
        <v>110</v>
      </c>
      <c r="J162" s="8">
        <v>35214.030518766842</v>
      </c>
      <c r="K162" s="8">
        <v>30302.323770879491</v>
      </c>
      <c r="L162" s="8">
        <v>35347.95803314876</v>
      </c>
      <c r="M162" s="8">
        <v>30127.786036015419</v>
      </c>
      <c r="N162" s="8">
        <v>-52.499999999999993</v>
      </c>
      <c r="O162" s="8">
        <v>-52.499999999999993</v>
      </c>
      <c r="P162" s="8">
        <f>D162-F162/2</f>
        <v>45607.639999999978</v>
      </c>
      <c r="Q162" s="8">
        <f>D162+F162/2</f>
        <v>45827.639999999978</v>
      </c>
      <c r="R162" s="9">
        <f>J162*$AB$7+K162*$AC$7</f>
        <v>40744.726835009533</v>
      </c>
      <c r="S162" s="9">
        <f>K162*$AB$7-J162*$AC$7+$Z$8</f>
        <v>22318.736667479749</v>
      </c>
      <c r="T162" s="9">
        <f>L162*$AB$7+M162*$AC$7</f>
        <v>40839.439276307356</v>
      </c>
      <c r="U162" s="9">
        <f>M162*$AB$7-L162*$AC$7+$Z$8</f>
        <v>22120.167904922782</v>
      </c>
      <c r="V162" s="9">
        <f>N162+$Z$7</f>
        <v>-64.5</v>
      </c>
      <c r="W162" s="9">
        <f>O162+$Z$7</f>
        <v>-64.5</v>
      </c>
    </row>
    <row r="163" spans="1:23" x14ac:dyDescent="0.25">
      <c r="A163" t="s">
        <v>54</v>
      </c>
      <c r="B163" t="s">
        <v>332</v>
      </c>
      <c r="C163" t="s">
        <v>197</v>
      </c>
      <c r="D163" s="6">
        <v>45907.63999999997</v>
      </c>
      <c r="E163" s="7">
        <f>D163+$Y$10</f>
        <v>39652.63999999997</v>
      </c>
      <c r="F163" s="8">
        <v>140</v>
      </c>
      <c r="G163" s="8">
        <v>0.24</v>
      </c>
      <c r="H163" s="8">
        <v>70.000102351632648</v>
      </c>
      <c r="I163" s="8">
        <v>70.000102351632648</v>
      </c>
      <c r="J163" s="8">
        <v>35354.045647438848</v>
      </c>
      <c r="K163" s="8">
        <v>30119.85250261251</v>
      </c>
      <c r="L163" s="8">
        <v>35439.504621278742</v>
      </c>
      <c r="M163" s="8">
        <v>30008.961857687678</v>
      </c>
      <c r="N163" s="8">
        <v>-52.499999999999993</v>
      </c>
      <c r="O163" s="8">
        <v>-52.259999999999991</v>
      </c>
      <c r="P163" s="8">
        <f>D163-F163/2</f>
        <v>45837.63999999997</v>
      </c>
      <c r="Q163" s="8">
        <f>D163+F163/2</f>
        <v>45977.63999999997</v>
      </c>
      <c r="R163" s="9">
        <f>J163*$AB$7+K163*$AC$7</f>
        <v>40843.744387275437</v>
      </c>
      <c r="S163" s="9">
        <f>K163*$AB$7-J163*$AC$7+$Z$8</f>
        <v>22111.142052079282</v>
      </c>
      <c r="T163" s="9">
        <f>L163*$AB$7+M163*$AC$7</f>
        <v>40904.280416015914</v>
      </c>
      <c r="U163" s="9">
        <f>M163*$AB$7-L163*$AC$7+$Z$8</f>
        <v>21984.906714055633</v>
      </c>
      <c r="V163" s="9">
        <f>N163+$Z$7</f>
        <v>-64.5</v>
      </c>
      <c r="W163" s="9">
        <f>O163+$Z$7</f>
        <v>-64.259999999999991</v>
      </c>
    </row>
    <row r="164" spans="1:23" x14ac:dyDescent="0.25">
      <c r="A164" t="s">
        <v>41</v>
      </c>
      <c r="B164" t="s">
        <v>333</v>
      </c>
      <c r="C164" t="s">
        <v>46</v>
      </c>
      <c r="D164" s="6">
        <v>46012.639999999978</v>
      </c>
      <c r="E164" s="7">
        <f>D164+$Y$10</f>
        <v>39757.639999999978</v>
      </c>
      <c r="F164" s="8">
        <v>25</v>
      </c>
      <c r="G164" s="8">
        <v>0</v>
      </c>
      <c r="H164" s="8">
        <v>12.5</v>
      </c>
      <c r="I164" s="8">
        <v>12.5</v>
      </c>
      <c r="J164" s="8">
        <v>35453.276404839031</v>
      </c>
      <c r="K164" s="8">
        <v>29991.168938377788</v>
      </c>
      <c r="L164" s="8">
        <v>35468.578386572692</v>
      </c>
      <c r="M164" s="8">
        <v>29971.399028033458</v>
      </c>
      <c r="N164" s="8">
        <v>-52.259999999999991</v>
      </c>
      <c r="O164" s="8">
        <v>-52.259999999999991</v>
      </c>
      <c r="P164" s="8">
        <f>D164-F164/2</f>
        <v>46000.139999999978</v>
      </c>
      <c r="Q164" s="8">
        <f>D164+F164/2</f>
        <v>46025.139999999978</v>
      </c>
      <c r="R164" s="9">
        <f>J164*$AB$7+K164*$AC$7</f>
        <v>40914.051897124933</v>
      </c>
      <c r="S164" s="9">
        <f>K164*$AB$7-J164*$AC$7+$Z$8</f>
        <v>21964.639297917016</v>
      </c>
      <c r="T164" s="9">
        <f>L164*$AB$7+M164*$AC$7</f>
        <v>40924.90909835718</v>
      </c>
      <c r="U164" s="9">
        <f>M164*$AB$7-L164*$AC$7+$Z$8</f>
        <v>21942.119946651881</v>
      </c>
      <c r="V164" s="9">
        <f>N164+$Z$7</f>
        <v>-64.259999999999991</v>
      </c>
      <c r="W164" s="9">
        <f>O164+$Z$7</f>
        <v>-64.259999999999991</v>
      </c>
    </row>
    <row r="165" spans="1:23" x14ac:dyDescent="0.25">
      <c r="A165" t="s">
        <v>37</v>
      </c>
      <c r="B165" t="s">
        <v>1836</v>
      </c>
      <c r="C165" t="s">
        <v>1815</v>
      </c>
      <c r="D165" s="6">
        <v>46082.63999999997</v>
      </c>
      <c r="E165" s="7">
        <f>D165+$Y$10</f>
        <v>39827.63999999997</v>
      </c>
      <c r="F165" s="8">
        <v>115</v>
      </c>
      <c r="G165" s="8">
        <v>0</v>
      </c>
      <c r="H165" s="8">
        <v>57.499999999999993</v>
      </c>
      <c r="I165" s="8">
        <v>57.499999999999993</v>
      </c>
      <c r="J165" s="8">
        <v>35468.578386572692</v>
      </c>
      <c r="K165" s="8">
        <v>29971.399028033458</v>
      </c>
      <c r="L165" s="8">
        <v>35538.967502547523</v>
      </c>
      <c r="M165" s="8">
        <v>29880.457440449551</v>
      </c>
      <c r="N165" s="8">
        <v>-52.259999999999991</v>
      </c>
      <c r="O165" s="8">
        <v>-52.259999999999991</v>
      </c>
      <c r="P165" s="8">
        <f>D165-F165/2</f>
        <v>46025.13999999997</v>
      </c>
      <c r="Q165" s="8">
        <f>D165+F165/2</f>
        <v>46140.13999999997</v>
      </c>
      <c r="R165" s="9">
        <f>J165*$AB$7+K165*$AC$7</f>
        <v>40924.90909835718</v>
      </c>
      <c r="S165" s="9">
        <f>K165*$AB$7-J165*$AC$7+$Z$8</f>
        <v>21942.119946651881</v>
      </c>
      <c r="T165" s="9">
        <f>L165*$AB$7+M165*$AC$7</f>
        <v>40974.852224025512</v>
      </c>
      <c r="U165" s="9">
        <f>M165*$AB$7-L165*$AC$7+$Z$8</f>
        <v>21838.530930832261</v>
      </c>
      <c r="V165" s="9">
        <f>N165+$Z$7</f>
        <v>-64.259999999999991</v>
      </c>
      <c r="W165" s="9">
        <f>O165+$Z$7</f>
        <v>-64.259999999999991</v>
      </c>
    </row>
    <row r="166" spans="1:23" x14ac:dyDescent="0.25">
      <c r="A166" t="s">
        <v>37</v>
      </c>
      <c r="B166" t="s">
        <v>334</v>
      </c>
      <c r="C166" t="s">
        <v>1791</v>
      </c>
      <c r="D166" s="6">
        <v>46267.63999999997</v>
      </c>
      <c r="E166" s="7">
        <f>D166+$Y$10</f>
        <v>40012.63999999997</v>
      </c>
      <c r="F166" s="8">
        <v>220</v>
      </c>
      <c r="G166" s="8">
        <v>0</v>
      </c>
      <c r="H166" s="8">
        <v>110</v>
      </c>
      <c r="I166" s="8">
        <v>110</v>
      </c>
      <c r="J166" s="8">
        <v>35549.678889761068</v>
      </c>
      <c r="K166" s="8">
        <v>29866.61850320852</v>
      </c>
      <c r="L166" s="8">
        <v>35684.336329017257</v>
      </c>
      <c r="M166" s="8">
        <v>29692.643292178422</v>
      </c>
      <c r="N166" s="8">
        <v>-52.259999999999991</v>
      </c>
      <c r="O166" s="8">
        <v>-52.259999999999991</v>
      </c>
      <c r="P166" s="8">
        <f>D166-F166/2</f>
        <v>46157.63999999997</v>
      </c>
      <c r="Q166" s="8">
        <f>D166+F166/2</f>
        <v>46377.63999999997</v>
      </c>
      <c r="R166" s="9">
        <f>J166*$AB$7+K166*$AC$7</f>
        <v>40982.452264888067</v>
      </c>
      <c r="S166" s="9">
        <f>K166*$AB$7-J166*$AC$7+$Z$8</f>
        <v>21822.76738494667</v>
      </c>
      <c r="T166" s="9">
        <f>L166*$AB$7+M166*$AC$7</f>
        <v>41077.995635731822</v>
      </c>
      <c r="U166" s="9">
        <f>M166*$AB$7-L166*$AC$7+$Z$8</f>
        <v>21624.597093813478</v>
      </c>
      <c r="V166" s="9">
        <f>N166+$Z$7</f>
        <v>-64.259999999999991</v>
      </c>
      <c r="W166" s="9">
        <f>O166+$Z$7</f>
        <v>-64.259999999999991</v>
      </c>
    </row>
    <row r="167" spans="1:23" x14ac:dyDescent="0.25">
      <c r="A167" t="s">
        <v>37</v>
      </c>
      <c r="B167" t="s">
        <v>1708</v>
      </c>
      <c r="C167" t="s">
        <v>1704</v>
      </c>
      <c r="D167" s="6">
        <v>46795.139999999978</v>
      </c>
      <c r="E167" s="7">
        <f>D167+$Y$10</f>
        <v>40540.139999999978</v>
      </c>
      <c r="F167" s="8">
        <v>775.00000000000011</v>
      </c>
      <c r="G167" s="8">
        <v>-5.48</v>
      </c>
      <c r="H167" s="8">
        <v>387.76848365843779</v>
      </c>
      <c r="I167" s="8">
        <v>387.76848365843779</v>
      </c>
      <c r="J167" s="8">
        <v>35702.698707097647</v>
      </c>
      <c r="K167" s="8">
        <v>29668.919399765229</v>
      </c>
      <c r="L167" s="8">
        <v>36147.01988327226</v>
      </c>
      <c r="M167" s="8">
        <v>29034.362997658161</v>
      </c>
      <c r="N167" s="8">
        <v>-52.259999999999991</v>
      </c>
      <c r="O167" s="8">
        <v>-57.739999999999988</v>
      </c>
      <c r="P167" s="8">
        <f>D167-F167/2</f>
        <v>46407.639999999978</v>
      </c>
      <c r="Q167" s="8">
        <f>D167+F167/2</f>
        <v>47182.639999999978</v>
      </c>
      <c r="R167" s="9">
        <f>J167*$AB$7+K167*$AC$7</f>
        <v>41091.024277210519</v>
      </c>
      <c r="S167" s="9">
        <f>K167*$AB$7-J167*$AC$7+$Z$8</f>
        <v>21597.573872295317</v>
      </c>
      <c r="T167" s="9">
        <f>L167*$AB$7+M167*$AC$7</f>
        <v>41393.704275159631</v>
      </c>
      <c r="U167" s="9">
        <f>M167*$AB$7-L167*$AC$7+$Z$8</f>
        <v>20884.504483039414</v>
      </c>
      <c r="V167" s="9">
        <f>N167+$Z$7</f>
        <v>-64.259999999999991</v>
      </c>
      <c r="W167" s="9">
        <f>O167+$Z$7</f>
        <v>-69.739999999999981</v>
      </c>
    </row>
    <row r="168" spans="1:23" x14ac:dyDescent="0.25">
      <c r="A168" t="s">
        <v>50</v>
      </c>
      <c r="B168" t="s">
        <v>1090</v>
      </c>
      <c r="C168" t="s">
        <v>1080</v>
      </c>
      <c r="D168" s="6">
        <v>46795.139999999927</v>
      </c>
      <c r="E168" s="7">
        <f>D168+$Y$10</f>
        <v>40540.139999999927</v>
      </c>
      <c r="F168" s="8">
        <v>0</v>
      </c>
      <c r="G168" s="8">
        <v>0</v>
      </c>
      <c r="H168" s="8">
        <v>0</v>
      </c>
      <c r="I168" s="8">
        <v>0</v>
      </c>
      <c r="J168" s="8">
        <v>35933.300909162579</v>
      </c>
      <c r="K168" s="8">
        <v>29357.552080453479</v>
      </c>
      <c r="L168" s="8">
        <v>35933.300909162579</v>
      </c>
      <c r="M168" s="8">
        <v>29357.552080453479</v>
      </c>
      <c r="N168" s="8">
        <v>-54.999999999999972</v>
      </c>
      <c r="O168" s="8">
        <v>-54.999999999999972</v>
      </c>
      <c r="P168" s="8">
        <f>D168-F168/2</f>
        <v>46795.139999999927</v>
      </c>
      <c r="Q168" s="8">
        <f>D168+F168/2</f>
        <v>46795.139999999927</v>
      </c>
      <c r="R168" s="9">
        <f>J168*$AB$7+K168*$AC$7</f>
        <v>41251.850362060766</v>
      </c>
      <c r="S168" s="9">
        <f>K168*$AB$7-J168*$AC$7+$Z$8</f>
        <v>21245.065782225996</v>
      </c>
      <c r="T168" s="9">
        <f>L168*$AB$7+M168*$AC$7</f>
        <v>41251.850362060766</v>
      </c>
      <c r="U168" s="9">
        <f>M168*$AB$7-L168*$AC$7+$Z$8</f>
        <v>21245.065782225996</v>
      </c>
      <c r="V168" s="9">
        <f>N168+$Z$7</f>
        <v>-66.999999999999972</v>
      </c>
      <c r="W168" s="9">
        <f>O168+$Z$7</f>
        <v>-66.999999999999972</v>
      </c>
    </row>
    <row r="169" spans="1:23" x14ac:dyDescent="0.25">
      <c r="A169" t="s">
        <v>37</v>
      </c>
      <c r="B169" t="s">
        <v>335</v>
      </c>
      <c r="C169" t="s">
        <v>1787</v>
      </c>
      <c r="D169" s="6">
        <v>47322.63999999997</v>
      </c>
      <c r="E169" s="7">
        <f>D169+$Y$10</f>
        <v>41067.63999999997</v>
      </c>
      <c r="F169" s="8">
        <v>220</v>
      </c>
      <c r="G169" s="8">
        <v>0</v>
      </c>
      <c r="H169" s="8">
        <v>110</v>
      </c>
      <c r="I169" s="8">
        <v>110</v>
      </c>
      <c r="J169" s="8">
        <v>36163.0327467264</v>
      </c>
      <c r="K169" s="8">
        <v>29008.993957392529</v>
      </c>
      <c r="L169" s="8">
        <v>36280.460412056782</v>
      </c>
      <c r="M169" s="8">
        <v>28822.954328777931</v>
      </c>
      <c r="N169" s="8">
        <v>-57.739999999999988</v>
      </c>
      <c r="O169" s="8">
        <v>-57.739999999999988</v>
      </c>
      <c r="P169" s="8">
        <f>D169-F169/2</f>
        <v>47212.63999999997</v>
      </c>
      <c r="Q169" s="8">
        <f>D169+F169/2</f>
        <v>47432.63999999997</v>
      </c>
      <c r="R169" s="9">
        <f>J169*$AB$7+K169*$AC$7</f>
        <v>41404.09269907212</v>
      </c>
      <c r="S169" s="9">
        <f>K169*$AB$7-J169*$AC$7+$Z$8</f>
        <v>20856.360555655083</v>
      </c>
      <c r="T169" s="9">
        <f>L169*$AB$7+M169*$AC$7</f>
        <v>41480.274474430436</v>
      </c>
      <c r="U169" s="9">
        <f>M169*$AB$7-L169*$AC$7+$Z$8</f>
        <v>20649.971754836683</v>
      </c>
      <c r="V169" s="9">
        <f>N169+$Z$7</f>
        <v>-69.739999999999981</v>
      </c>
      <c r="W169" s="9">
        <f>O169+$Z$7</f>
        <v>-69.739999999999981</v>
      </c>
    </row>
    <row r="170" spans="1:23" x14ac:dyDescent="0.25">
      <c r="A170" t="s">
        <v>54</v>
      </c>
      <c r="B170" t="s">
        <v>336</v>
      </c>
      <c r="C170" t="s">
        <v>198</v>
      </c>
      <c r="D170" s="6">
        <v>47682.63999999997</v>
      </c>
      <c r="E170" s="7">
        <f>D170+$Y$10</f>
        <v>41427.63999999997</v>
      </c>
      <c r="F170" s="8">
        <v>140</v>
      </c>
      <c r="G170" s="8">
        <v>0.24</v>
      </c>
      <c r="H170" s="8">
        <v>70.000102351632648</v>
      </c>
      <c r="I170" s="8">
        <v>70.000102351632648</v>
      </c>
      <c r="J170" s="8">
        <v>36376.537592781642</v>
      </c>
      <c r="K170" s="8">
        <v>28670.740087184171</v>
      </c>
      <c r="L170" s="8">
        <v>36451.512023050513</v>
      </c>
      <c r="M170" s="8">
        <v>28552.508085816229</v>
      </c>
      <c r="N170" s="8">
        <v>-57.739999999999988</v>
      </c>
      <c r="O170" s="8">
        <v>-57.499999999999993</v>
      </c>
      <c r="P170" s="8">
        <f>D170-F170/2</f>
        <v>47612.63999999997</v>
      </c>
      <c r="Q170" s="8">
        <f>D170+F170/2</f>
        <v>47752.63999999997</v>
      </c>
      <c r="R170" s="9">
        <f>J170*$AB$7+K170*$AC$7</f>
        <v>41542.605017905422</v>
      </c>
      <c r="S170" s="9">
        <f>K170*$AB$7-J170*$AC$7+$Z$8</f>
        <v>20481.108190530722</v>
      </c>
      <c r="T170" s="9">
        <f>L170*$AB$7+M170*$AC$7</f>
        <v>41591.359261676123</v>
      </c>
      <c r="U170" s="9">
        <f>M170*$AB$7-L170*$AC$7+$Z$8</f>
        <v>20349.871781497415</v>
      </c>
      <c r="V170" s="9">
        <f>N170+$Z$7</f>
        <v>-69.739999999999981</v>
      </c>
      <c r="W170" s="9">
        <f>O170+$Z$7</f>
        <v>-69.5</v>
      </c>
    </row>
    <row r="171" spans="1:23" x14ac:dyDescent="0.25">
      <c r="A171" t="s">
        <v>37</v>
      </c>
      <c r="B171" t="s">
        <v>337</v>
      </c>
      <c r="C171" t="s">
        <v>1788</v>
      </c>
      <c r="D171" s="6">
        <v>47882.639999999963</v>
      </c>
      <c r="E171" s="7">
        <f>D171+$Y$10</f>
        <v>41627.639999999963</v>
      </c>
      <c r="F171" s="8">
        <v>220</v>
      </c>
      <c r="G171" s="8">
        <v>0</v>
      </c>
      <c r="H171" s="8">
        <v>110</v>
      </c>
      <c r="I171" s="8">
        <v>110</v>
      </c>
      <c r="J171" s="8">
        <v>36462.258015217441</v>
      </c>
      <c r="K171" s="8">
        <v>28535.640256899969</v>
      </c>
      <c r="L171" s="8">
        <v>36580.463929053753</v>
      </c>
      <c r="M171" s="8">
        <v>28350.094138821139</v>
      </c>
      <c r="N171" s="8">
        <v>-57.499999999999993</v>
      </c>
      <c r="O171" s="8">
        <v>-57.499999999999993</v>
      </c>
      <c r="P171" s="8">
        <f>D171-F171/2</f>
        <v>47772.639999999963</v>
      </c>
      <c r="Q171" s="8">
        <f>D171+F171/2</f>
        <v>47992.639999999963</v>
      </c>
      <c r="R171" s="9">
        <f>J171*$AB$7+K171*$AC$7</f>
        <v>41598.36340930131</v>
      </c>
      <c r="S171" s="9">
        <f>K171*$AB$7-J171*$AC$7+$Z$8</f>
        <v>20331.138337712448</v>
      </c>
      <c r="T171" s="9">
        <f>L171*$AB$7+M171*$AC$7</f>
        <v>41675.409033178403</v>
      </c>
      <c r="U171" s="9">
        <f>M171*$AB$7-L171*$AC$7+$Z$8</f>
        <v>20125.070456077803</v>
      </c>
      <c r="V171" s="9">
        <f>N171+$Z$7</f>
        <v>-69.5</v>
      </c>
      <c r="W171" s="9">
        <f>O171+$Z$7</f>
        <v>-69.5</v>
      </c>
    </row>
    <row r="172" spans="1:23" x14ac:dyDescent="0.25">
      <c r="A172" t="s">
        <v>54</v>
      </c>
      <c r="B172" t="s">
        <v>338</v>
      </c>
      <c r="C172" t="s">
        <v>199</v>
      </c>
      <c r="D172" s="6">
        <v>48077.63999999997</v>
      </c>
      <c r="E172" s="7">
        <f>D172+$Y$10</f>
        <v>41822.63999999997</v>
      </c>
      <c r="F172" s="8">
        <v>150</v>
      </c>
      <c r="G172" s="8">
        <v>0.26</v>
      </c>
      <c r="H172" s="8">
        <v>75.000128701124865</v>
      </c>
      <c r="I172" s="8">
        <v>75.000128701124865</v>
      </c>
      <c r="J172" s="8">
        <v>36585.836925137213</v>
      </c>
      <c r="K172" s="8">
        <v>28341.660224363011</v>
      </c>
      <c r="L172" s="8">
        <v>36666.718628466719</v>
      </c>
      <c r="M172" s="8">
        <v>28215.334805478738</v>
      </c>
      <c r="N172" s="8">
        <v>-57.499999999999993</v>
      </c>
      <c r="O172" s="8">
        <v>-57.239999999999988</v>
      </c>
      <c r="P172" s="8">
        <f>D172-F172/2</f>
        <v>48002.63999999997</v>
      </c>
      <c r="Q172" s="8">
        <f>D172+F172/2</f>
        <v>48152.63999999997</v>
      </c>
      <c r="R172" s="9">
        <f>J172*$AB$7+K172*$AC$7</f>
        <v>41678.911106990992</v>
      </c>
      <c r="S172" s="9">
        <f>K172*$AB$7-J172*$AC$7+$Z$8</f>
        <v>20115.703734185321</v>
      </c>
      <c r="T172" s="9">
        <f>L172*$AB$7+M172*$AC$7</f>
        <v>41731.760819612522</v>
      </c>
      <c r="U172" s="9">
        <f>M172*$AB$7-L172*$AC$7+$Z$8</f>
        <v>19975.322577096522</v>
      </c>
      <c r="V172" s="9">
        <f>N172+$Z$7</f>
        <v>-69.5</v>
      </c>
      <c r="W172" s="9">
        <f>O172+$Z$7</f>
        <v>-69.239999999999981</v>
      </c>
    </row>
    <row r="173" spans="1:23" x14ac:dyDescent="0.25">
      <c r="A173" t="s">
        <v>41</v>
      </c>
      <c r="B173" t="s">
        <v>339</v>
      </c>
      <c r="C173" t="s">
        <v>46</v>
      </c>
      <c r="D173" s="6">
        <v>48187.639999999963</v>
      </c>
      <c r="E173" s="7">
        <f>D173+$Y$10</f>
        <v>41932.639999999963</v>
      </c>
      <c r="F173" s="8">
        <v>25</v>
      </c>
      <c r="G173" s="8">
        <v>0</v>
      </c>
      <c r="H173" s="8">
        <v>12.5</v>
      </c>
      <c r="I173" s="8">
        <v>12.5</v>
      </c>
      <c r="J173" s="8">
        <v>36678.893856639566</v>
      </c>
      <c r="K173" s="8">
        <v>28196.413552377031</v>
      </c>
      <c r="L173" s="8">
        <v>36692.421887942743</v>
      </c>
      <c r="M173" s="8">
        <v>28175.389937819571</v>
      </c>
      <c r="N173" s="8">
        <v>-57.239999999999988</v>
      </c>
      <c r="O173" s="8">
        <v>-57.239999999999988</v>
      </c>
      <c r="P173" s="8">
        <f>D173-F173/2</f>
        <v>48175.139999999963</v>
      </c>
      <c r="Q173" s="8">
        <f>D173+F173/2</f>
        <v>48200.139999999963</v>
      </c>
      <c r="R173" s="9">
        <f>J173*$AB$7+K173*$AC$7</f>
        <v>41739.736040113406</v>
      </c>
      <c r="S173" s="9">
        <f>K173*$AB$7-J173*$AC$7+$Z$8</f>
        <v>19954.283426496699</v>
      </c>
      <c r="T173" s="9">
        <f>L173*$AB$7+M173*$AC$7</f>
        <v>41748.597396225516</v>
      </c>
      <c r="U173" s="9">
        <f>M173*$AB$7-L173*$AC$7+$Z$8</f>
        <v>19930.906592496889</v>
      </c>
      <c r="V173" s="9">
        <f>N173+$Z$7</f>
        <v>-69.239999999999981</v>
      </c>
      <c r="W173" s="9">
        <f>O173+$Z$7</f>
        <v>-69.239999999999981</v>
      </c>
    </row>
    <row r="174" spans="1:23" x14ac:dyDescent="0.25">
      <c r="A174" t="s">
        <v>37</v>
      </c>
      <c r="B174" t="s">
        <v>1810</v>
      </c>
      <c r="C174" t="s">
        <v>1815</v>
      </c>
      <c r="D174" s="6">
        <v>48257.639999999963</v>
      </c>
      <c r="E174" s="7">
        <f>D174+$Y$10</f>
        <v>42002.639999999963</v>
      </c>
      <c r="F174" s="8">
        <v>115</v>
      </c>
      <c r="G174" s="8">
        <v>0</v>
      </c>
      <c r="H174" s="8">
        <v>57.499999999999993</v>
      </c>
      <c r="I174" s="8">
        <v>57.499999999999993</v>
      </c>
      <c r="J174" s="8">
        <v>36692.421887942743</v>
      </c>
      <c r="K174" s="8">
        <v>28175.389937819571</v>
      </c>
      <c r="L174" s="8">
        <v>36754.650831937332</v>
      </c>
      <c r="M174" s="8">
        <v>28078.681310855289</v>
      </c>
      <c r="N174" s="8">
        <v>-57.239999999999988</v>
      </c>
      <c r="O174" s="8">
        <v>-57.239999999999988</v>
      </c>
      <c r="P174" s="8">
        <f>D174-F174/2</f>
        <v>48200.139999999963</v>
      </c>
      <c r="Q174" s="8">
        <f>D174+F174/2</f>
        <v>48315.139999999963</v>
      </c>
      <c r="R174" s="9">
        <f>J174*$AB$7+K174*$AC$7</f>
        <v>41748.597396225516</v>
      </c>
      <c r="S174" s="9">
        <f>K174*$AB$7-J174*$AC$7+$Z$8</f>
        <v>19930.906592496889</v>
      </c>
      <c r="T174" s="9">
        <f>L174*$AB$7+M174*$AC$7</f>
        <v>41789.359634341221</v>
      </c>
      <c r="U174" s="9">
        <f>M174*$AB$7-L174*$AC$7+$Z$8</f>
        <v>19823.373156097798</v>
      </c>
      <c r="V174" s="9">
        <f>N174+$Z$7</f>
        <v>-69.239999999999981</v>
      </c>
      <c r="W174" s="9">
        <f>O174+$Z$7</f>
        <v>-69.239999999999981</v>
      </c>
    </row>
    <row r="175" spans="1:23" x14ac:dyDescent="0.25">
      <c r="A175" t="s">
        <v>54</v>
      </c>
      <c r="B175" t="s">
        <v>340</v>
      </c>
      <c r="C175" t="s">
        <v>200</v>
      </c>
      <c r="D175" s="6">
        <v>48582.139999999963</v>
      </c>
      <c r="E175" s="7">
        <f>D175+$Y$10</f>
        <v>42327.139999999963</v>
      </c>
      <c r="F175" s="8">
        <v>240</v>
      </c>
      <c r="G175" s="8">
        <v>-1</v>
      </c>
      <c r="H175" s="8">
        <v>120.0030462669925</v>
      </c>
      <c r="I175" s="8">
        <v>120.0030462669925</v>
      </c>
      <c r="J175" s="8">
        <v>36834.195655999982</v>
      </c>
      <c r="K175" s="8">
        <v>27955.062457257449</v>
      </c>
      <c r="L175" s="8">
        <v>36962.296937706931</v>
      </c>
      <c r="M175" s="8">
        <v>27752.112711073161</v>
      </c>
      <c r="N175" s="8">
        <v>-57.239999999999988</v>
      </c>
      <c r="O175" s="8">
        <v>-58.239999999999988</v>
      </c>
      <c r="P175" s="8">
        <f>D175-F175/2</f>
        <v>48462.139999999963</v>
      </c>
      <c r="Q175" s="8">
        <f>D175+F175/2</f>
        <v>48702.139999999963</v>
      </c>
      <c r="R175" s="9">
        <f>J175*$AB$7+K175*$AC$7</f>
        <v>41841.464408280415</v>
      </c>
      <c r="S175" s="9">
        <f>K175*$AB$7-J175*$AC$7+$Z$8</f>
        <v>19685.917372178938</v>
      </c>
      <c r="T175" s="9">
        <f>L175*$AB$7+M175*$AC$7</f>
        <v>41924.570744752782</v>
      </c>
      <c r="U175" s="9">
        <f>M175*$AB$7-L175*$AC$7+$Z$8</f>
        <v>19460.768810803627</v>
      </c>
      <c r="V175" s="9">
        <f>N175+$Z$7</f>
        <v>-69.239999999999981</v>
      </c>
      <c r="W175" s="9">
        <f>O175+$Z$7</f>
        <v>-70.239999999999981</v>
      </c>
    </row>
    <row r="176" spans="1:23" x14ac:dyDescent="0.25">
      <c r="A176" t="s">
        <v>37</v>
      </c>
      <c r="B176" t="s">
        <v>341</v>
      </c>
      <c r="C176" t="s">
        <v>53</v>
      </c>
      <c r="D176" s="6">
        <v>48782.139999999963</v>
      </c>
      <c r="E176" s="7">
        <f>D176+$Y$10</f>
        <v>42527.139999999963</v>
      </c>
      <c r="F176" s="8">
        <v>140</v>
      </c>
      <c r="G176" s="8">
        <v>0</v>
      </c>
      <c r="H176" s="8">
        <v>70</v>
      </c>
      <c r="I176" s="8">
        <v>70</v>
      </c>
      <c r="J176" s="8">
        <v>36967.560561007907</v>
      </c>
      <c r="K176" s="8">
        <v>27743.61010736927</v>
      </c>
      <c r="L176" s="8">
        <v>37041.251287221588</v>
      </c>
      <c r="M176" s="8">
        <v>27624.573655514811</v>
      </c>
      <c r="N176" s="8">
        <v>-58.239999999999988</v>
      </c>
      <c r="O176" s="8">
        <v>-58.239999999999988</v>
      </c>
      <c r="P176" s="8">
        <f>D176-F176/2</f>
        <v>48712.139999999963</v>
      </c>
      <c r="Q176" s="8">
        <f>D176+F176/2</f>
        <v>48852.139999999963</v>
      </c>
      <c r="R176" s="9">
        <f>J176*$AB$7+K176*$AC$7</f>
        <v>41927.951554543368</v>
      </c>
      <c r="S176" s="9">
        <f>K176*$AB$7-J176*$AC$7+$Z$8</f>
        <v>19451.357640570342</v>
      </c>
      <c r="T176" s="9">
        <f>L176*$AB$7+M176*$AC$7</f>
        <v>41975.282891611605</v>
      </c>
      <c r="U176" s="9">
        <f>M176*$AB$7-L176*$AC$7+$Z$8</f>
        <v>19319.601257304363</v>
      </c>
      <c r="V176" s="9">
        <f>N176+$Z$7</f>
        <v>-70.239999999999981</v>
      </c>
      <c r="W176" s="9">
        <f>O176+$Z$7</f>
        <v>-70.239999999999981</v>
      </c>
    </row>
    <row r="177" spans="1:23" x14ac:dyDescent="0.25">
      <c r="A177" t="s">
        <v>37</v>
      </c>
      <c r="B177" t="s">
        <v>342</v>
      </c>
      <c r="C177" t="s">
        <v>58</v>
      </c>
      <c r="D177" s="6">
        <v>48983.389999999963</v>
      </c>
      <c r="E177" s="7">
        <f>D177+$Y$10</f>
        <v>42728.389999999963</v>
      </c>
      <c r="F177" s="8">
        <v>242.5</v>
      </c>
      <c r="G177" s="8">
        <v>-1.76</v>
      </c>
      <c r="H177" s="8">
        <v>121.2595395645824</v>
      </c>
      <c r="I177" s="8">
        <v>121.259530473635</v>
      </c>
      <c r="J177" s="8">
        <v>37046.514910522557</v>
      </c>
      <c r="K177" s="8">
        <v>27616.071051810919</v>
      </c>
      <c r="L177" s="8">
        <v>37170.971129551173</v>
      </c>
      <c r="M177" s="8">
        <v>27407.95503694639</v>
      </c>
      <c r="N177" s="8">
        <v>-58.239999999999988</v>
      </c>
      <c r="O177" s="8">
        <v>-59.999999999999993</v>
      </c>
      <c r="P177" s="8">
        <f>D177-F177/2</f>
        <v>48862.139999999963</v>
      </c>
      <c r="Q177" s="8">
        <f>D177+F177/2</f>
        <v>49104.639999999963</v>
      </c>
      <c r="R177" s="9">
        <f>J177*$AB$7+K177*$AC$7</f>
        <v>41978.663701402184</v>
      </c>
      <c r="S177" s="9">
        <f>K177*$AB$7-J177*$AC$7+$Z$8</f>
        <v>19310.190087071078</v>
      </c>
      <c r="T177" s="9">
        <f>L177*$AB$7+M177*$AC$7</f>
        <v>42057.130500904685</v>
      </c>
      <c r="U177" s="9">
        <f>M177*$AB$7-L177*$AC$7+$Z$8</f>
        <v>19080.746003526034</v>
      </c>
      <c r="V177" s="9">
        <f>N177+$Z$7</f>
        <v>-70.239999999999981</v>
      </c>
      <c r="W177" s="9">
        <f>O177+$Z$7</f>
        <v>-72</v>
      </c>
    </row>
    <row r="178" spans="1:23" x14ac:dyDescent="0.25">
      <c r="A178" t="s">
        <v>50</v>
      </c>
      <c r="B178" t="s">
        <v>343</v>
      </c>
      <c r="C178" t="s">
        <v>51</v>
      </c>
      <c r="D178" s="6">
        <v>49090.861599999887</v>
      </c>
      <c r="E178" s="7">
        <f>D178+$Y$10</f>
        <v>42835.861599999887</v>
      </c>
      <c r="F178" s="8">
        <v>0</v>
      </c>
      <c r="G178" s="8">
        <v>0</v>
      </c>
      <c r="H178" s="8">
        <v>0</v>
      </c>
      <c r="I178" s="8">
        <v>0</v>
      </c>
      <c r="J178" s="8">
        <v>37164.071520029283</v>
      </c>
      <c r="K178" s="8">
        <v>27419.881463352231</v>
      </c>
      <c r="L178" s="8">
        <v>37164.071520029283</v>
      </c>
      <c r="M178" s="8">
        <v>27419.881463352231</v>
      </c>
      <c r="N178" s="8">
        <v>-59.89999999999997</v>
      </c>
      <c r="O178" s="8">
        <v>-59.89999999999997</v>
      </c>
      <c r="P178" s="8">
        <f>D178-F178/2</f>
        <v>49090.861599999887</v>
      </c>
      <c r="Q178" s="8">
        <f>D178+F178/2</f>
        <v>49090.861599999887</v>
      </c>
      <c r="R178" s="9">
        <f>J178*$AB$7+K178*$AC$7</f>
        <v>42052.861307884305</v>
      </c>
      <c r="S178" s="9">
        <f>K178*$AB$7-J178*$AC$7+$Z$8</f>
        <v>19093.846318381915</v>
      </c>
      <c r="T178" s="9">
        <f>L178*$AB$7+M178*$AC$7</f>
        <v>42052.861307884305</v>
      </c>
      <c r="U178" s="9">
        <f>M178*$AB$7-L178*$AC$7+$Z$8</f>
        <v>19093.846318381915</v>
      </c>
      <c r="V178" s="9">
        <f>N178+$Z$7</f>
        <v>-71.899999999999977</v>
      </c>
      <c r="W178" s="9">
        <f>O178+$Z$7</f>
        <v>-71.899999999999977</v>
      </c>
    </row>
    <row r="179" spans="1:23" x14ac:dyDescent="0.25">
      <c r="A179" t="s">
        <v>37</v>
      </c>
      <c r="B179" t="s">
        <v>344</v>
      </c>
      <c r="C179" t="s">
        <v>55</v>
      </c>
      <c r="D179" s="6">
        <v>49425.139999999963</v>
      </c>
      <c r="E179" s="7">
        <f>D179+$Y$10</f>
        <v>43170.139999999963</v>
      </c>
      <c r="F179" s="8">
        <v>230</v>
      </c>
      <c r="G179" s="8">
        <v>0</v>
      </c>
      <c r="H179" s="8">
        <v>115</v>
      </c>
      <c r="I179" s="8">
        <v>115</v>
      </c>
      <c r="J179" s="8">
        <v>37273.721129551173</v>
      </c>
      <c r="K179" s="8">
        <v>27229.986816468681</v>
      </c>
      <c r="L179" s="8">
        <v>37388.721129551173</v>
      </c>
      <c r="M179" s="8">
        <v>27030.80097359826</v>
      </c>
      <c r="N179" s="8">
        <v>-59.999999999999993</v>
      </c>
      <c r="O179" s="8">
        <v>-59.999999999999993</v>
      </c>
      <c r="P179" s="8">
        <f>D179-F179/2</f>
        <v>49310.139999999963</v>
      </c>
      <c r="Q179" s="8">
        <f>D179+F179/2</f>
        <v>49540.139999999963</v>
      </c>
      <c r="R179" s="9">
        <f>J179*$AB$7+K179*$AC$7</f>
        <v>42120.633493248737</v>
      </c>
      <c r="S179" s="9">
        <f>K179*$AB$7-J179*$AC$7+$Z$8</f>
        <v>18885.303889427374</v>
      </c>
      <c r="T179" s="9">
        <f>L179*$AB$7+M179*$AC$7</f>
        <v>42191.707401954976</v>
      </c>
      <c r="U179" s="9">
        <f>M179*$AB$7-L179*$AC$7+$Z$8</f>
        <v>18666.560890679488</v>
      </c>
      <c r="V179" s="9">
        <f>N179+$Z$7</f>
        <v>-72</v>
      </c>
      <c r="W179" s="9">
        <f>O179+$Z$7</f>
        <v>-72</v>
      </c>
    </row>
    <row r="180" spans="1:23" x14ac:dyDescent="0.25">
      <c r="A180" t="s">
        <v>37</v>
      </c>
      <c r="B180" t="s">
        <v>345</v>
      </c>
      <c r="C180" t="s">
        <v>59</v>
      </c>
      <c r="D180" s="6">
        <v>49635.139999999948</v>
      </c>
      <c r="E180" s="7">
        <f>D180+$Y$10</f>
        <v>43380.139999999948</v>
      </c>
      <c r="F180" s="8">
        <v>170</v>
      </c>
      <c r="G180" s="8">
        <v>0</v>
      </c>
      <c r="H180" s="8">
        <v>85</v>
      </c>
      <c r="I180" s="8">
        <v>85</v>
      </c>
      <c r="J180" s="8">
        <v>37393.721129551173</v>
      </c>
      <c r="K180" s="8">
        <v>27022.140719560419</v>
      </c>
      <c r="L180" s="8">
        <v>37478.721129551173</v>
      </c>
      <c r="M180" s="8">
        <v>26874.91640091706</v>
      </c>
      <c r="N180" s="8">
        <v>-59.999999999999993</v>
      </c>
      <c r="O180" s="8">
        <v>-59.999999999999993</v>
      </c>
      <c r="P180" s="8">
        <f>D180-F180/2</f>
        <v>49550.139999999948</v>
      </c>
      <c r="Q180" s="8">
        <f>D180+F180/2</f>
        <v>49720.139999999948</v>
      </c>
      <c r="R180" s="9">
        <f>J180*$AB$7+K180*$AC$7</f>
        <v>42194.797571898729</v>
      </c>
      <c r="S180" s="9">
        <f>K180*$AB$7-J180*$AC$7+$Z$8</f>
        <v>18657.050325516539</v>
      </c>
      <c r="T180" s="9">
        <f>L180*$AB$7+M180*$AC$7</f>
        <v>42247.330460942467</v>
      </c>
      <c r="U180" s="9">
        <f>M180*$AB$7-L180*$AC$7+$Z$8</f>
        <v>18495.370717746358</v>
      </c>
      <c r="V180" s="9">
        <f>N180+$Z$7</f>
        <v>-72</v>
      </c>
      <c r="W180" s="9">
        <f>O180+$Z$7</f>
        <v>-72</v>
      </c>
    </row>
    <row r="181" spans="1:23" x14ac:dyDescent="0.25">
      <c r="A181" t="s">
        <v>37</v>
      </c>
      <c r="B181" t="s">
        <v>346</v>
      </c>
      <c r="C181" t="s">
        <v>55</v>
      </c>
      <c r="D181" s="6">
        <v>49845.139999999963</v>
      </c>
      <c r="E181" s="7">
        <f>D181+$Y$10</f>
        <v>43590.139999999963</v>
      </c>
      <c r="F181" s="8">
        <v>230</v>
      </c>
      <c r="G181" s="8">
        <v>0</v>
      </c>
      <c r="H181" s="8">
        <v>115</v>
      </c>
      <c r="I181" s="8">
        <v>115</v>
      </c>
      <c r="J181" s="8">
        <v>37483.721129551173</v>
      </c>
      <c r="K181" s="8">
        <v>26866.256146879219</v>
      </c>
      <c r="L181" s="8">
        <v>37598.721129551173</v>
      </c>
      <c r="M181" s="8">
        <v>26667.070304008801</v>
      </c>
      <c r="N181" s="8">
        <v>-59.999999999999993</v>
      </c>
      <c r="O181" s="8">
        <v>-59.999999999999993</v>
      </c>
      <c r="P181" s="8">
        <f>D181-F181/2</f>
        <v>49730.139999999963</v>
      </c>
      <c r="Q181" s="8">
        <f>D181+F181/2</f>
        <v>49960.139999999963</v>
      </c>
      <c r="R181" s="9">
        <f>J181*$AB$7+K181*$AC$7</f>
        <v>42250.420630886212</v>
      </c>
      <c r="S181" s="9">
        <f>K181*$AB$7-J181*$AC$7+$Z$8</f>
        <v>18485.860152583413</v>
      </c>
      <c r="T181" s="9">
        <f>L181*$AB$7+M181*$AC$7</f>
        <v>42321.494539592451</v>
      </c>
      <c r="U181" s="9">
        <f>M181*$AB$7-L181*$AC$7+$Z$8</f>
        <v>18267.11715383553</v>
      </c>
      <c r="V181" s="9">
        <f>N181+$Z$7</f>
        <v>-72</v>
      </c>
      <c r="W181" s="9">
        <f>O181+$Z$7</f>
        <v>-72</v>
      </c>
    </row>
    <row r="182" spans="1:23" x14ac:dyDescent="0.25">
      <c r="A182" t="s">
        <v>37</v>
      </c>
      <c r="B182" t="s">
        <v>347</v>
      </c>
      <c r="C182" t="s">
        <v>59</v>
      </c>
      <c r="D182" s="6">
        <v>50055.139999999941</v>
      </c>
      <c r="E182" s="7">
        <f>D182+$Y$10</f>
        <v>43800.139999999941</v>
      </c>
      <c r="F182" s="8">
        <v>170</v>
      </c>
      <c r="G182" s="8">
        <v>0</v>
      </c>
      <c r="H182" s="8">
        <v>85</v>
      </c>
      <c r="I182" s="8">
        <v>85</v>
      </c>
      <c r="J182" s="8">
        <v>37603.721129551173</v>
      </c>
      <c r="K182" s="8">
        <v>26658.410049970949</v>
      </c>
      <c r="L182" s="8">
        <v>37688.721129551173</v>
      </c>
      <c r="M182" s="8">
        <v>26511.185731327601</v>
      </c>
      <c r="N182" s="8">
        <v>-59.999999999999993</v>
      </c>
      <c r="O182" s="8">
        <v>-59.999999999999993</v>
      </c>
      <c r="P182" s="8">
        <f>D182-F182/2</f>
        <v>49970.139999999941</v>
      </c>
      <c r="Q182" s="8">
        <f>D182+F182/2</f>
        <v>50140.139999999941</v>
      </c>
      <c r="R182" s="9">
        <f>J182*$AB$7+K182*$AC$7</f>
        <v>42324.584709536197</v>
      </c>
      <c r="S182" s="9">
        <f>K182*$AB$7-J182*$AC$7+$Z$8</f>
        <v>18257.60658867257</v>
      </c>
      <c r="T182" s="9">
        <f>L182*$AB$7+M182*$AC$7</f>
        <v>42377.117598579949</v>
      </c>
      <c r="U182" s="9">
        <f>M182*$AB$7-L182*$AC$7+$Z$8</f>
        <v>18095.926980902401</v>
      </c>
      <c r="V182" s="9">
        <f>N182+$Z$7</f>
        <v>-72</v>
      </c>
      <c r="W182" s="9">
        <f>O182+$Z$7</f>
        <v>-72</v>
      </c>
    </row>
    <row r="183" spans="1:23" x14ac:dyDescent="0.25">
      <c r="A183" t="s">
        <v>37</v>
      </c>
      <c r="B183" t="s">
        <v>348</v>
      </c>
      <c r="C183" t="s">
        <v>55</v>
      </c>
      <c r="D183" s="6">
        <v>50265.139999999963</v>
      </c>
      <c r="E183" s="7">
        <f>D183+$Y$10</f>
        <v>44010.139999999963</v>
      </c>
      <c r="F183" s="8">
        <v>230</v>
      </c>
      <c r="G183" s="8">
        <v>0</v>
      </c>
      <c r="H183" s="8">
        <v>115</v>
      </c>
      <c r="I183" s="8">
        <v>115</v>
      </c>
      <c r="J183" s="8">
        <v>37693.721129551173</v>
      </c>
      <c r="K183" s="8">
        <v>26502.52547728975</v>
      </c>
      <c r="L183" s="8">
        <v>37808.721129551173</v>
      </c>
      <c r="M183" s="8">
        <v>26303.339634419332</v>
      </c>
      <c r="N183" s="8">
        <v>-59.999999999999993</v>
      </c>
      <c r="O183" s="8">
        <v>-59.999999999999993</v>
      </c>
      <c r="P183" s="8">
        <f>D183-F183/2</f>
        <v>50150.139999999963</v>
      </c>
      <c r="Q183" s="8">
        <f>D183+F183/2</f>
        <v>50380.139999999963</v>
      </c>
      <c r="R183" s="9">
        <f>J183*$AB$7+K183*$AC$7</f>
        <v>42380.207768523695</v>
      </c>
      <c r="S183" s="9">
        <f>K183*$AB$7-J183*$AC$7+$Z$8</f>
        <v>18086.416415739441</v>
      </c>
      <c r="T183" s="9">
        <f>L183*$AB$7+M183*$AC$7</f>
        <v>42451.281677229934</v>
      </c>
      <c r="U183" s="9">
        <f>M183*$AB$7-L183*$AC$7+$Z$8</f>
        <v>17867.673416991558</v>
      </c>
      <c r="V183" s="9">
        <f>N183+$Z$7</f>
        <v>-72</v>
      </c>
      <c r="W183" s="9">
        <f>O183+$Z$7</f>
        <v>-72</v>
      </c>
    </row>
    <row r="184" spans="1:23" x14ac:dyDescent="0.25">
      <c r="A184" t="s">
        <v>37</v>
      </c>
      <c r="B184" t="s">
        <v>349</v>
      </c>
      <c r="C184" t="s">
        <v>60</v>
      </c>
      <c r="D184" s="6">
        <v>50495.139999999941</v>
      </c>
      <c r="E184" s="7">
        <f>D184+$Y$10</f>
        <v>44240.139999999941</v>
      </c>
      <c r="F184" s="8">
        <v>210</v>
      </c>
      <c r="G184" s="8">
        <v>0</v>
      </c>
      <c r="H184" s="8">
        <v>105</v>
      </c>
      <c r="I184" s="8">
        <v>105</v>
      </c>
      <c r="J184" s="8">
        <v>37813.721129551173</v>
      </c>
      <c r="K184" s="8">
        <v>26294.679380381491</v>
      </c>
      <c r="L184" s="8">
        <v>37918.721129551173</v>
      </c>
      <c r="M184" s="8">
        <v>26112.814045586751</v>
      </c>
      <c r="N184" s="8">
        <v>-59.999999999999993</v>
      </c>
      <c r="O184" s="8">
        <v>-59.999999999999993</v>
      </c>
      <c r="P184" s="8">
        <f>D184-F184/2</f>
        <v>50390.139999999941</v>
      </c>
      <c r="Q184" s="8">
        <f>D184+F184/2</f>
        <v>50600.139999999941</v>
      </c>
      <c r="R184" s="9">
        <f>J184*$AB$7+K184*$AC$7</f>
        <v>42454.371847173679</v>
      </c>
      <c r="S184" s="9">
        <f>K184*$AB$7-J184*$AC$7+$Z$8</f>
        <v>17858.162851828609</v>
      </c>
      <c r="T184" s="9">
        <f>L184*$AB$7+M184*$AC$7</f>
        <v>42519.26541599242</v>
      </c>
      <c r="U184" s="9">
        <f>M184*$AB$7-L184*$AC$7+$Z$8</f>
        <v>17658.440983406621</v>
      </c>
      <c r="V184" s="9">
        <f>N184+$Z$7</f>
        <v>-72</v>
      </c>
      <c r="W184" s="9">
        <f>O184+$Z$7</f>
        <v>-72</v>
      </c>
    </row>
    <row r="185" spans="1:23" x14ac:dyDescent="0.25">
      <c r="A185" t="s">
        <v>41</v>
      </c>
      <c r="B185" t="s">
        <v>350</v>
      </c>
      <c r="C185" t="s">
        <v>46</v>
      </c>
      <c r="D185" s="6">
        <v>50635.139999999948</v>
      </c>
      <c r="E185" s="7">
        <f>D185+$Y$10</f>
        <v>44380.139999999948</v>
      </c>
      <c r="F185" s="8">
        <v>25</v>
      </c>
      <c r="G185" s="8">
        <v>0</v>
      </c>
      <c r="H185" s="8">
        <v>12.5</v>
      </c>
      <c r="I185" s="8">
        <v>12.5</v>
      </c>
      <c r="J185" s="8">
        <v>37929.971129551173</v>
      </c>
      <c r="K185" s="8">
        <v>26093.32847400161</v>
      </c>
      <c r="L185" s="8">
        <v>37942.471129551173</v>
      </c>
      <c r="M185" s="8">
        <v>26071.677838906999</v>
      </c>
      <c r="N185" s="8">
        <v>-59.999999999999993</v>
      </c>
      <c r="O185" s="8">
        <v>-59.999999999999993</v>
      </c>
      <c r="P185" s="8">
        <f>D185-F185/2</f>
        <v>50622.639999999948</v>
      </c>
      <c r="Q185" s="8">
        <f>D185+F185/2</f>
        <v>50647.639999999948</v>
      </c>
      <c r="R185" s="9">
        <f>J185*$AB$7+K185*$AC$7</f>
        <v>42526.218298365857</v>
      </c>
      <c r="S185" s="9">
        <f>K185*$AB$7-J185*$AC$7+$Z$8</f>
        <v>17637.042211789987</v>
      </c>
      <c r="T185" s="9">
        <f>L185*$AB$7+M185*$AC$7</f>
        <v>42533.943723225231</v>
      </c>
      <c r="U185" s="9">
        <f>M185*$AB$7-L185*$AC$7+$Z$8</f>
        <v>17613.265798882607</v>
      </c>
      <c r="V185" s="9">
        <f>N185+$Z$7</f>
        <v>-72</v>
      </c>
      <c r="W185" s="9">
        <f>O185+$Z$7</f>
        <v>-72</v>
      </c>
    </row>
    <row r="186" spans="1:23" x14ac:dyDescent="0.25">
      <c r="A186" t="s">
        <v>37</v>
      </c>
      <c r="B186" t="s">
        <v>351</v>
      </c>
      <c r="C186" t="s">
        <v>47</v>
      </c>
      <c r="D186" s="6">
        <v>50700.139999999948</v>
      </c>
      <c r="E186" s="7">
        <f>D186+$Y$10</f>
        <v>44445.139999999948</v>
      </c>
      <c r="F186" s="8">
        <v>105</v>
      </c>
      <c r="G186" s="8">
        <v>0</v>
      </c>
      <c r="H186" s="8">
        <v>52.500000000000007</v>
      </c>
      <c r="I186" s="8">
        <v>52.500000000000007</v>
      </c>
      <c r="J186" s="8">
        <v>37942.471129551173</v>
      </c>
      <c r="K186" s="8">
        <v>26071.677838906999</v>
      </c>
      <c r="L186" s="8">
        <v>37994.971129551173</v>
      </c>
      <c r="M186" s="8">
        <v>25980.745171509629</v>
      </c>
      <c r="N186" s="8">
        <v>-59.999999999999993</v>
      </c>
      <c r="O186" s="8">
        <v>-59.999999999999993</v>
      </c>
      <c r="P186" s="8">
        <f>D186-F186/2</f>
        <v>50647.639999999948</v>
      </c>
      <c r="Q186" s="8">
        <f>D186+F186/2</f>
        <v>50752.639999999948</v>
      </c>
      <c r="R186" s="9">
        <f>J186*$AB$7+K186*$AC$7</f>
        <v>42533.943723225231</v>
      </c>
      <c r="S186" s="9">
        <f>K186*$AB$7-J186*$AC$7+$Z$8</f>
        <v>17613.265798882607</v>
      </c>
      <c r="T186" s="9">
        <f>L186*$AB$7+M186*$AC$7</f>
        <v>42566.390507634598</v>
      </c>
      <c r="U186" s="9">
        <f>M186*$AB$7-L186*$AC$7+$Z$8</f>
        <v>17513.404864671611</v>
      </c>
      <c r="V186" s="9">
        <f>N186+$Z$7</f>
        <v>-72</v>
      </c>
      <c r="W186" s="9">
        <f>O186+$Z$7</f>
        <v>-72</v>
      </c>
    </row>
    <row r="187" spans="1:23" x14ac:dyDescent="0.25">
      <c r="A187" t="s">
        <v>37</v>
      </c>
      <c r="B187" t="s">
        <v>352</v>
      </c>
      <c r="C187" t="s">
        <v>60</v>
      </c>
      <c r="D187" s="6">
        <v>50875.139999999941</v>
      </c>
      <c r="E187" s="7">
        <f>D187+$Y$10</f>
        <v>44620.139999999941</v>
      </c>
      <c r="F187" s="8">
        <v>210</v>
      </c>
      <c r="G187" s="8">
        <v>0</v>
      </c>
      <c r="H187" s="8">
        <v>105</v>
      </c>
      <c r="I187" s="8">
        <v>105</v>
      </c>
      <c r="J187" s="8">
        <v>38003.721129551173</v>
      </c>
      <c r="K187" s="8">
        <v>25965.589726943399</v>
      </c>
      <c r="L187" s="8">
        <v>38108.721129551173</v>
      </c>
      <c r="M187" s="8">
        <v>25783.72439214867</v>
      </c>
      <c r="N187" s="8">
        <v>-59.999999999999993</v>
      </c>
      <c r="O187" s="8">
        <v>-59.999999999999993</v>
      </c>
      <c r="P187" s="8">
        <f>D187-F187/2</f>
        <v>50770.139999999941</v>
      </c>
      <c r="Q187" s="8">
        <f>D187+F187/2</f>
        <v>50980.139999999941</v>
      </c>
      <c r="R187" s="9">
        <f>J187*$AB$7+K187*$AC$7</f>
        <v>42571.798305036158</v>
      </c>
      <c r="S187" s="9">
        <f>K187*$AB$7-J187*$AC$7+$Z$8</f>
        <v>17496.761375636444</v>
      </c>
      <c r="T187" s="9">
        <f>L187*$AB$7+M187*$AC$7</f>
        <v>42636.691873854899</v>
      </c>
      <c r="U187" s="9">
        <f>M187*$AB$7-L187*$AC$7+$Z$8</f>
        <v>17297.039507214467</v>
      </c>
      <c r="V187" s="9">
        <f>N187+$Z$7</f>
        <v>-72</v>
      </c>
      <c r="W187" s="9">
        <f>O187+$Z$7</f>
        <v>-72</v>
      </c>
    </row>
    <row r="188" spans="1:23" x14ac:dyDescent="0.25">
      <c r="A188" t="s">
        <v>24</v>
      </c>
      <c r="B188" t="s">
        <v>353</v>
      </c>
      <c r="C188" t="s">
        <v>27</v>
      </c>
      <c r="D188" s="6">
        <v>51080.139999999941</v>
      </c>
      <c r="E188" s="7">
        <f>D188+$Y$10</f>
        <v>44825.139999999941</v>
      </c>
      <c r="F188" s="8">
        <v>0</v>
      </c>
      <c r="G188" s="8">
        <v>0</v>
      </c>
      <c r="H188" s="8">
        <v>0</v>
      </c>
      <c r="I188" s="8">
        <v>0</v>
      </c>
      <c r="J188" s="8">
        <v>38158.721129551173</v>
      </c>
      <c r="K188" s="8">
        <v>25697.121851770229</v>
      </c>
      <c r="L188" s="8">
        <v>38158.721129551173</v>
      </c>
      <c r="M188" s="8">
        <v>25697.121851770229</v>
      </c>
      <c r="N188" s="8">
        <v>-59.999999999999993</v>
      </c>
      <c r="O188" s="8">
        <v>-59.999999999999993</v>
      </c>
      <c r="P188" s="8">
        <f>D188-F188/2</f>
        <v>51080.139999999941</v>
      </c>
      <c r="Q188" s="8">
        <f>D188+F188/2</f>
        <v>51080.139999999941</v>
      </c>
      <c r="R188" s="9">
        <f>J188*$AB$7+K188*$AC$7</f>
        <v>42667.593573292397</v>
      </c>
      <c r="S188" s="9">
        <f>K188*$AB$7-J188*$AC$7+$Z$8</f>
        <v>17201.933855584954</v>
      </c>
      <c r="T188" s="9">
        <f>L188*$AB$7+M188*$AC$7</f>
        <v>42667.593573292397</v>
      </c>
      <c r="U188" s="9">
        <f>M188*$AB$7-L188*$AC$7+$Z$8</f>
        <v>17201.933855584954</v>
      </c>
      <c r="V188" s="9">
        <f>N188+$Z$7</f>
        <v>-72</v>
      </c>
      <c r="W188" s="9">
        <f>O188+$Z$7</f>
        <v>-72</v>
      </c>
    </row>
    <row r="189" spans="1:23" x14ac:dyDescent="0.25">
      <c r="A189" t="s">
        <v>1667</v>
      </c>
      <c r="B189" t="s">
        <v>1670</v>
      </c>
      <c r="C189" t="s">
        <v>1671</v>
      </c>
      <c r="D189" s="6">
        <v>52370.139999999941</v>
      </c>
      <c r="E189" s="7">
        <f>D189+$Y$10</f>
        <v>46115.139999999941</v>
      </c>
      <c r="F189" s="8">
        <v>1908</v>
      </c>
      <c r="G189" s="8">
        <v>0</v>
      </c>
      <c r="H189" s="8">
        <v>954</v>
      </c>
      <c r="I189" s="8">
        <v>954</v>
      </c>
      <c r="J189" s="8">
        <v>38326.721129551173</v>
      </c>
      <c r="K189" s="8">
        <v>25406.137316098651</v>
      </c>
      <c r="L189" s="8">
        <v>39280.721129551173</v>
      </c>
      <c r="M189" s="8">
        <v>23753.760845677949</v>
      </c>
      <c r="N189" s="8">
        <v>-59.999999999999993</v>
      </c>
      <c r="O189" s="8">
        <v>-59.999999999999993</v>
      </c>
      <c r="P189" s="8">
        <f>D189-F189/2</f>
        <v>51416.139999999941</v>
      </c>
      <c r="Q189" s="8">
        <f>D189+F189/2</f>
        <v>53324.139999999941</v>
      </c>
      <c r="R189" s="9">
        <f>J189*$AB$7+K189*$AC$7</f>
        <v>42771.423283402379</v>
      </c>
      <c r="S189" s="9">
        <f>K189*$AB$7-J189*$AC$7+$Z$8</f>
        <v>16882.378866109779</v>
      </c>
      <c r="T189" s="9">
        <f>L189*$AB$7+M189*$AC$7</f>
        <v>43361.027708669782</v>
      </c>
      <c r="U189" s="9">
        <f>M189*$AB$7-L189*$AC$7+$Z$8</f>
        <v>15067.763033018631</v>
      </c>
      <c r="V189" s="9">
        <f>N189+$Z$7</f>
        <v>-72</v>
      </c>
      <c r="W189" s="9">
        <f>O189+$Z$7</f>
        <v>-72</v>
      </c>
    </row>
    <row r="190" spans="1:23" x14ac:dyDescent="0.25">
      <c r="A190" t="s">
        <v>50</v>
      </c>
      <c r="B190" t="s">
        <v>354</v>
      </c>
      <c r="C190" t="s">
        <v>64</v>
      </c>
      <c r="D190" s="6">
        <v>53570.139999999883</v>
      </c>
      <c r="E190" s="7">
        <f>D190+$Y$10</f>
        <v>47315.139999999883</v>
      </c>
      <c r="F190" s="8">
        <v>0</v>
      </c>
      <c r="G190" s="8">
        <v>0</v>
      </c>
      <c r="H190" s="8">
        <v>0</v>
      </c>
      <c r="I190" s="8">
        <v>0</v>
      </c>
      <c r="J190" s="8">
        <v>39403.721129551173</v>
      </c>
      <c r="K190" s="8">
        <v>23540.718596346978</v>
      </c>
      <c r="L190" s="8">
        <v>39403.721129551173</v>
      </c>
      <c r="M190" s="8">
        <v>23540.718596346978</v>
      </c>
      <c r="N190" s="8">
        <v>-59.999999999999972</v>
      </c>
      <c r="O190" s="8">
        <v>-59.999999999999972</v>
      </c>
      <c r="P190" s="8">
        <f>D190-F190/2</f>
        <v>53570.139999999883</v>
      </c>
      <c r="Q190" s="8">
        <f>D190+F190/2</f>
        <v>53570.139999999883</v>
      </c>
      <c r="R190" s="9">
        <f>J190*$AB$7+K190*$AC$7</f>
        <v>43437.045889286019</v>
      </c>
      <c r="S190" s="9">
        <f>K190*$AB$7-J190*$AC$7+$Z$8</f>
        <v>14833.803130010023</v>
      </c>
      <c r="T190" s="9">
        <f>L190*$AB$7+M190*$AC$7</f>
        <v>43437.045889286019</v>
      </c>
      <c r="U190" s="9">
        <f>M190*$AB$7-L190*$AC$7+$Z$8</f>
        <v>14833.803130010023</v>
      </c>
      <c r="V190" s="9">
        <f>N190+$Z$7</f>
        <v>-71.999999999999972</v>
      </c>
      <c r="W190" s="9">
        <f>O190+$Z$7</f>
        <v>-71.999999999999972</v>
      </c>
    </row>
    <row r="191" spans="1:23" x14ac:dyDescent="0.25">
      <c r="A191" t="s">
        <v>24</v>
      </c>
      <c r="B191" t="s">
        <v>355</v>
      </c>
      <c r="C191" t="s">
        <v>33</v>
      </c>
      <c r="D191" s="6">
        <v>54255.139999999941</v>
      </c>
      <c r="E191" s="7">
        <f>D191+$Y$10</f>
        <v>48000.139999999941</v>
      </c>
      <c r="F191" s="8">
        <v>0</v>
      </c>
      <c r="G191" s="8">
        <v>0</v>
      </c>
      <c r="H191" s="8">
        <v>0</v>
      </c>
      <c r="I191" s="8">
        <v>0</v>
      </c>
      <c r="J191" s="8">
        <v>39746.221129551173</v>
      </c>
      <c r="K191" s="8">
        <v>22947.491194754632</v>
      </c>
      <c r="L191" s="8">
        <v>39746.221129551173</v>
      </c>
      <c r="M191" s="8">
        <v>22947.491194754632</v>
      </c>
      <c r="N191" s="8">
        <v>-59.999999999999993</v>
      </c>
      <c r="O191" s="8">
        <v>-59.999999999999993</v>
      </c>
      <c r="P191" s="8">
        <f>D191-F191/2</f>
        <v>54255.139999999941</v>
      </c>
      <c r="Q191" s="8">
        <f>D191+F191/2</f>
        <v>54255.139999999941</v>
      </c>
      <c r="R191" s="9">
        <f>J191*$AB$7+K191*$AC$7</f>
        <v>43648.722530432853</v>
      </c>
      <c r="S191" s="9">
        <f>K191*$AB$7-J191*$AC$7+$Z$8</f>
        <v>14182.329416347839</v>
      </c>
      <c r="T191" s="9">
        <f>L191*$AB$7+M191*$AC$7</f>
        <v>43648.722530432853</v>
      </c>
      <c r="U191" s="9">
        <f>M191*$AB$7-L191*$AC$7+$Z$8</f>
        <v>14182.329416347839</v>
      </c>
      <c r="V191" s="9">
        <f>N191+$Z$7</f>
        <v>-72</v>
      </c>
      <c r="W191" s="9">
        <f>O191+$Z$7</f>
        <v>-72</v>
      </c>
    </row>
    <row r="192" spans="1:23" x14ac:dyDescent="0.25">
      <c r="A192" t="s">
        <v>1667</v>
      </c>
      <c r="B192" t="s">
        <v>1672</v>
      </c>
      <c r="C192" t="s">
        <v>1671</v>
      </c>
      <c r="D192" s="6">
        <v>54770.139999999948</v>
      </c>
      <c r="E192" s="7">
        <f>D192+$Y$10</f>
        <v>48515.139999999948</v>
      </c>
      <c r="F192" s="8">
        <v>1908</v>
      </c>
      <c r="G192" s="8">
        <v>0</v>
      </c>
      <c r="H192" s="8">
        <v>954</v>
      </c>
      <c r="I192" s="8">
        <v>954</v>
      </c>
      <c r="J192" s="8">
        <v>39526.721129551173</v>
      </c>
      <c r="K192" s="8">
        <v>23327.676347016</v>
      </c>
      <c r="L192" s="8">
        <v>40480.721129551173</v>
      </c>
      <c r="M192" s="8">
        <v>21675.299876595291</v>
      </c>
      <c r="N192" s="8">
        <v>-59.999999999999993</v>
      </c>
      <c r="O192" s="8">
        <v>-59.999999999999993</v>
      </c>
      <c r="P192" s="8">
        <f>D192-F192/2</f>
        <v>53816.139999999948</v>
      </c>
      <c r="Q192" s="8">
        <f>D192+F192/2</f>
        <v>55724.139999999948</v>
      </c>
      <c r="R192" s="9">
        <f>J192*$AB$7+K192*$AC$7</f>
        <v>43513.064069902248</v>
      </c>
      <c r="S192" s="9">
        <f>K192*$AB$7-J192*$AC$7+$Z$8</f>
        <v>14599.843227001411</v>
      </c>
      <c r="T192" s="9">
        <f>L192*$AB$7+M192*$AC$7</f>
        <v>44102.668495169652</v>
      </c>
      <c r="U192" s="9">
        <f>M192*$AB$7-L192*$AC$7+$Z$8</f>
        <v>12785.227393910256</v>
      </c>
      <c r="V192" s="9">
        <f>N192+$Z$7</f>
        <v>-72</v>
      </c>
      <c r="W192" s="9">
        <f>O192+$Z$7</f>
        <v>-72</v>
      </c>
    </row>
    <row r="193" spans="1:23" x14ac:dyDescent="0.25">
      <c r="A193" t="s">
        <v>37</v>
      </c>
      <c r="B193" t="s">
        <v>356</v>
      </c>
      <c r="C193" t="s">
        <v>49</v>
      </c>
      <c r="D193" s="6">
        <v>56145.139999999941</v>
      </c>
      <c r="E193" s="7">
        <f>D193+$Y$10</f>
        <v>49890.139999999941</v>
      </c>
      <c r="F193" s="8">
        <v>170</v>
      </c>
      <c r="G193" s="8">
        <v>0</v>
      </c>
      <c r="H193" s="8">
        <v>85</v>
      </c>
      <c r="I193" s="8">
        <v>85</v>
      </c>
      <c r="J193" s="8">
        <v>40648.721129551173</v>
      </c>
      <c r="K193" s="8">
        <v>21384.31534092372</v>
      </c>
      <c r="L193" s="8">
        <v>40733.721129551173</v>
      </c>
      <c r="M193" s="8">
        <v>21237.091022280369</v>
      </c>
      <c r="N193" s="8">
        <v>-59.999999999999993</v>
      </c>
      <c r="O193" s="8">
        <v>-59.999999999999993</v>
      </c>
      <c r="P193" s="8">
        <f>D193-F193/2</f>
        <v>56060.139999999941</v>
      </c>
      <c r="Q193" s="8">
        <f>D193+F193/2</f>
        <v>56230.139999999941</v>
      </c>
      <c r="R193" s="9">
        <f>J193*$AB$7+K193*$AC$7</f>
        <v>44206.498205279633</v>
      </c>
      <c r="S193" s="9">
        <f>K193*$AB$7-J193*$AC$7+$Z$8</f>
        <v>12465.672404435087</v>
      </c>
      <c r="T193" s="9">
        <f>L193*$AB$7+M193*$AC$7</f>
        <v>44259.031094323378</v>
      </c>
      <c r="U193" s="9">
        <f>M193*$AB$7-L193*$AC$7+$Z$8</f>
        <v>12303.992796664912</v>
      </c>
      <c r="V193" s="9">
        <f>N193+$Z$7</f>
        <v>-72</v>
      </c>
      <c r="W193" s="9">
        <f>O193+$Z$7</f>
        <v>-72</v>
      </c>
    </row>
    <row r="194" spans="1:23" x14ac:dyDescent="0.25">
      <c r="A194" t="s">
        <v>41</v>
      </c>
      <c r="B194" t="s">
        <v>1154</v>
      </c>
      <c r="C194" t="s">
        <v>46</v>
      </c>
      <c r="D194" s="6">
        <v>56265.139999999963</v>
      </c>
      <c r="E194" s="7">
        <f>D194+$Y$10</f>
        <v>50010.139999999963</v>
      </c>
      <c r="F194" s="8">
        <v>25</v>
      </c>
      <c r="G194" s="8">
        <v>0</v>
      </c>
      <c r="H194" s="8">
        <v>12.5</v>
      </c>
      <c r="I194" s="8">
        <v>12.5</v>
      </c>
      <c r="J194" s="8">
        <v>40744.971129551173</v>
      </c>
      <c r="K194" s="8">
        <v>21217.60545069522</v>
      </c>
      <c r="L194" s="8">
        <v>40757.471129551173</v>
      </c>
      <c r="M194" s="8">
        <v>21195.954815600609</v>
      </c>
      <c r="N194" s="8">
        <v>-59.999999999999993</v>
      </c>
      <c r="O194" s="8">
        <v>-59.999999999999993</v>
      </c>
      <c r="P194" s="8">
        <f>D194-F194/2</f>
        <v>56252.639999999963</v>
      </c>
      <c r="Q194" s="8">
        <f>D194+F194/2</f>
        <v>56277.639999999963</v>
      </c>
      <c r="R194" s="9">
        <f>J194*$AB$7+K194*$AC$7</f>
        <v>44265.983976696807</v>
      </c>
      <c r="S194" s="9">
        <f>K194*$AB$7-J194*$AC$7+$Z$8</f>
        <v>12282.594025048274</v>
      </c>
      <c r="T194" s="9">
        <f>L194*$AB$7+M194*$AC$7</f>
        <v>44273.709401556182</v>
      </c>
      <c r="U194" s="9">
        <f>M194*$AB$7-L194*$AC$7+$Z$8</f>
        <v>12258.817612140894</v>
      </c>
      <c r="V194" s="9">
        <f>N194+$Z$7</f>
        <v>-72</v>
      </c>
      <c r="W194" s="9">
        <f>O194+$Z$7</f>
        <v>-72</v>
      </c>
    </row>
    <row r="195" spans="1:23" x14ac:dyDescent="0.25">
      <c r="A195" t="s">
        <v>37</v>
      </c>
      <c r="B195" t="s">
        <v>1155</v>
      </c>
      <c r="C195" t="s">
        <v>47</v>
      </c>
      <c r="D195" s="6">
        <v>56330.139999999948</v>
      </c>
      <c r="E195" s="7">
        <f>D195+$Y$10</f>
        <v>50075.139999999948</v>
      </c>
      <c r="F195" s="8">
        <v>105</v>
      </c>
      <c r="G195" s="8">
        <v>0</v>
      </c>
      <c r="H195" s="8">
        <v>52.500000000000007</v>
      </c>
      <c r="I195" s="8">
        <v>52.500000000000007</v>
      </c>
      <c r="J195" s="8">
        <v>40757.471129551173</v>
      </c>
      <c r="K195" s="8">
        <v>21195.954815600609</v>
      </c>
      <c r="L195" s="8">
        <v>40809.971129551173</v>
      </c>
      <c r="M195" s="8">
        <v>21105.022148203239</v>
      </c>
      <c r="N195" s="8">
        <v>-59.999999999999993</v>
      </c>
      <c r="O195" s="8">
        <v>-59.999999999999993</v>
      </c>
      <c r="P195" s="8">
        <f>D195-F195/2</f>
        <v>56277.639999999948</v>
      </c>
      <c r="Q195" s="8">
        <f>D195+F195/2</f>
        <v>56382.639999999948</v>
      </c>
      <c r="R195" s="9">
        <f>J195*$AB$7+K195*$AC$7</f>
        <v>44273.709401556182</v>
      </c>
      <c r="S195" s="9">
        <f>K195*$AB$7-J195*$AC$7+$Z$8</f>
        <v>12258.817612140894</v>
      </c>
      <c r="T195" s="9">
        <f>L195*$AB$7+M195*$AC$7</f>
        <v>44306.156185965549</v>
      </c>
      <c r="U195" s="9">
        <f>M195*$AB$7-L195*$AC$7+$Z$8</f>
        <v>12158.9566779299</v>
      </c>
      <c r="V195" s="9">
        <f>N195+$Z$7</f>
        <v>-72</v>
      </c>
      <c r="W195" s="9">
        <f>O195+$Z$7</f>
        <v>-72</v>
      </c>
    </row>
    <row r="196" spans="1:23" x14ac:dyDescent="0.25">
      <c r="A196" t="s">
        <v>37</v>
      </c>
      <c r="B196" t="s">
        <v>357</v>
      </c>
      <c r="C196" t="s">
        <v>45</v>
      </c>
      <c r="D196" s="6">
        <v>56505.139999999941</v>
      </c>
      <c r="E196" s="7">
        <f>D196+$Y$10</f>
        <v>50250.139999999941</v>
      </c>
      <c r="F196" s="8">
        <v>210</v>
      </c>
      <c r="G196" s="8">
        <v>0</v>
      </c>
      <c r="H196" s="8">
        <v>105</v>
      </c>
      <c r="I196" s="8">
        <v>105</v>
      </c>
      <c r="J196" s="8">
        <v>40818.721129551173</v>
      </c>
      <c r="K196" s="8">
        <v>21089.866703637021</v>
      </c>
      <c r="L196" s="8">
        <v>40923.721129551173</v>
      </c>
      <c r="M196" s="8">
        <v>20908.00136884228</v>
      </c>
      <c r="N196" s="8">
        <v>-59.999999999999993</v>
      </c>
      <c r="O196" s="8">
        <v>-59.999999999999993</v>
      </c>
      <c r="P196" s="8">
        <f>D196-F196/2</f>
        <v>56400.139999999941</v>
      </c>
      <c r="Q196" s="8">
        <f>D196+F196/2</f>
        <v>56610.139999999941</v>
      </c>
      <c r="R196" s="9">
        <f>J196*$AB$7+K196*$AC$7</f>
        <v>44311.563983367116</v>
      </c>
      <c r="S196" s="9">
        <f>K196*$AB$7-J196*$AC$7+$Z$8</f>
        <v>12142.313188894743</v>
      </c>
      <c r="T196" s="9">
        <f>L196*$AB$7+M196*$AC$7</f>
        <v>44376.457552185857</v>
      </c>
      <c r="U196" s="9">
        <f>M196*$AB$7-L196*$AC$7+$Z$8</f>
        <v>11942.591320472755</v>
      </c>
      <c r="V196" s="9">
        <f>N196+$Z$7</f>
        <v>-72</v>
      </c>
      <c r="W196" s="9">
        <f>O196+$Z$7</f>
        <v>-72</v>
      </c>
    </row>
    <row r="197" spans="1:23" x14ac:dyDescent="0.25">
      <c r="A197" t="s">
        <v>24</v>
      </c>
      <c r="B197" t="s">
        <v>358</v>
      </c>
      <c r="C197" t="s">
        <v>44</v>
      </c>
      <c r="D197" s="6">
        <v>57430.139999999941</v>
      </c>
      <c r="E197" s="7">
        <f>D197+$Y$10</f>
        <v>51175.139999999941</v>
      </c>
      <c r="F197" s="8">
        <v>0</v>
      </c>
      <c r="G197" s="8">
        <v>0</v>
      </c>
      <c r="H197" s="8">
        <v>0</v>
      </c>
      <c r="I197" s="8">
        <v>0</v>
      </c>
      <c r="J197" s="8">
        <v>41333.721129551173</v>
      </c>
      <c r="K197" s="8">
        <v>20197.860537739041</v>
      </c>
      <c r="L197" s="8">
        <v>41333.721129551173</v>
      </c>
      <c r="M197" s="8">
        <v>20197.860537739041</v>
      </c>
      <c r="N197" s="8">
        <v>-59.999999999999993</v>
      </c>
      <c r="O197" s="8">
        <v>-59.999999999999993</v>
      </c>
      <c r="P197" s="8">
        <f>D197-F197/2</f>
        <v>57430.139999999941</v>
      </c>
      <c r="Q197" s="8">
        <f>D197+F197/2</f>
        <v>57430.139999999941</v>
      </c>
      <c r="R197" s="9">
        <f>J197*$AB$7+K197*$AC$7</f>
        <v>44629.851487573316</v>
      </c>
      <c r="S197" s="9">
        <f>K197*$AB$7-J197*$AC$7+$Z$8</f>
        <v>11162.724977110725</v>
      </c>
      <c r="T197" s="9">
        <f>L197*$AB$7+M197*$AC$7</f>
        <v>44629.851487573316</v>
      </c>
      <c r="U197" s="9">
        <f>M197*$AB$7-L197*$AC$7+$Z$8</f>
        <v>11162.724977110725</v>
      </c>
      <c r="V197" s="9">
        <f>N197+$Z$7</f>
        <v>-72</v>
      </c>
      <c r="W197" s="9">
        <f>O197+$Z$7</f>
        <v>-72</v>
      </c>
    </row>
    <row r="198" spans="1:23" x14ac:dyDescent="0.25">
      <c r="A198" t="s">
        <v>37</v>
      </c>
      <c r="B198" t="s">
        <v>359</v>
      </c>
      <c r="C198" t="s">
        <v>45</v>
      </c>
      <c r="D198" s="6">
        <v>57635.139999999941</v>
      </c>
      <c r="E198" s="7">
        <f>D198+$Y$10</f>
        <v>51380.139999999941</v>
      </c>
      <c r="F198" s="8">
        <v>210</v>
      </c>
      <c r="G198" s="8">
        <v>0</v>
      </c>
      <c r="H198" s="8">
        <v>105</v>
      </c>
      <c r="I198" s="8">
        <v>105</v>
      </c>
      <c r="J198" s="8">
        <v>41383.721129551173</v>
      </c>
      <c r="K198" s="8">
        <v>20111.257997360601</v>
      </c>
      <c r="L198" s="8">
        <v>41488.721129551173</v>
      </c>
      <c r="M198" s="8">
        <v>19929.392662565871</v>
      </c>
      <c r="N198" s="8">
        <v>-59.999999999999993</v>
      </c>
      <c r="O198" s="8">
        <v>-59.999999999999993</v>
      </c>
      <c r="P198" s="8">
        <f>D198-F198/2</f>
        <v>57530.139999999941</v>
      </c>
      <c r="Q198" s="8">
        <f>D198+F198/2</f>
        <v>57740.139999999941</v>
      </c>
      <c r="R198" s="9">
        <f>J198*$AB$7+K198*$AC$7</f>
        <v>44660.753187010807</v>
      </c>
      <c r="S198" s="9">
        <f>K198*$AB$7-J198*$AC$7+$Z$8</f>
        <v>11067.619325481217</v>
      </c>
      <c r="T198" s="9">
        <f>L198*$AB$7+M198*$AC$7</f>
        <v>44725.646755829548</v>
      </c>
      <c r="U198" s="9">
        <f>M198*$AB$7-L198*$AC$7+$Z$8</f>
        <v>10867.897457059236</v>
      </c>
      <c r="V198" s="9">
        <f>N198+$Z$7</f>
        <v>-72</v>
      </c>
      <c r="W198" s="9">
        <f>O198+$Z$7</f>
        <v>-72</v>
      </c>
    </row>
    <row r="199" spans="1:23" x14ac:dyDescent="0.25">
      <c r="A199" t="s">
        <v>41</v>
      </c>
      <c r="B199" t="s">
        <v>360</v>
      </c>
      <c r="C199" t="s">
        <v>46</v>
      </c>
      <c r="D199" s="6">
        <v>57775.139999999948</v>
      </c>
      <c r="E199" s="7">
        <f>D199+$Y$10</f>
        <v>51520.139999999948</v>
      </c>
      <c r="F199" s="8">
        <v>25</v>
      </c>
      <c r="G199" s="8">
        <v>0</v>
      </c>
      <c r="H199" s="8">
        <v>12.5</v>
      </c>
      <c r="I199" s="8">
        <v>12.5</v>
      </c>
      <c r="J199" s="8">
        <v>41499.971129551173</v>
      </c>
      <c r="K199" s="8">
        <v>19909.90709098072</v>
      </c>
      <c r="L199" s="8">
        <v>41512.471129551173</v>
      </c>
      <c r="M199" s="8">
        <v>19888.256455886109</v>
      </c>
      <c r="N199" s="8">
        <v>-59.999999999999993</v>
      </c>
      <c r="O199" s="8">
        <v>-59.999999999999993</v>
      </c>
      <c r="P199" s="8">
        <f>D199-F199/2</f>
        <v>57762.639999999948</v>
      </c>
      <c r="Q199" s="8">
        <f>D199+F199/2</f>
        <v>57787.639999999948</v>
      </c>
      <c r="R199" s="9">
        <f>J199*$AB$7+K199*$AC$7</f>
        <v>44732.599638202984</v>
      </c>
      <c r="S199" s="9">
        <f>K199*$AB$7-J199*$AC$7+$Z$8</f>
        <v>10846.498685442593</v>
      </c>
      <c r="T199" s="9">
        <f>L199*$AB$7+M199*$AC$7</f>
        <v>44740.325063062359</v>
      </c>
      <c r="U199" s="9">
        <f>M199*$AB$7-L199*$AC$7+$Z$8</f>
        <v>10822.722272535215</v>
      </c>
      <c r="V199" s="9">
        <f>N199+$Z$7</f>
        <v>-72</v>
      </c>
      <c r="W199" s="9">
        <f>O199+$Z$7</f>
        <v>-72</v>
      </c>
    </row>
    <row r="200" spans="1:23" x14ac:dyDescent="0.25">
      <c r="A200" t="s">
        <v>37</v>
      </c>
      <c r="B200" t="s">
        <v>361</v>
      </c>
      <c r="C200" t="s">
        <v>47</v>
      </c>
      <c r="D200" s="6">
        <v>57840.139999999948</v>
      </c>
      <c r="E200" s="7">
        <f>D200+$Y$10</f>
        <v>51585.139999999948</v>
      </c>
      <c r="F200" s="8">
        <v>105</v>
      </c>
      <c r="G200" s="8">
        <v>0</v>
      </c>
      <c r="H200" s="8">
        <v>52.500000000000007</v>
      </c>
      <c r="I200" s="8">
        <v>52.500000000000007</v>
      </c>
      <c r="J200" s="8">
        <v>41512.471129551173</v>
      </c>
      <c r="K200" s="8">
        <v>19888.256455886109</v>
      </c>
      <c r="L200" s="8">
        <v>41564.971129551173</v>
      </c>
      <c r="M200" s="8">
        <v>19797.323788488739</v>
      </c>
      <c r="N200" s="8">
        <v>-59.999999999999993</v>
      </c>
      <c r="O200" s="8">
        <v>-59.999999999999993</v>
      </c>
      <c r="P200" s="8">
        <f>D200-F200/2</f>
        <v>57787.639999999948</v>
      </c>
      <c r="Q200" s="8">
        <f>D200+F200/2</f>
        <v>57892.639999999948</v>
      </c>
      <c r="R200" s="9">
        <f>J200*$AB$7+K200*$AC$7</f>
        <v>44740.325063062359</v>
      </c>
      <c r="S200" s="9">
        <f>K200*$AB$7-J200*$AC$7+$Z$8</f>
        <v>10822.722272535215</v>
      </c>
      <c r="T200" s="9">
        <f>L200*$AB$7+M200*$AC$7</f>
        <v>44772.771847471726</v>
      </c>
      <c r="U200" s="9">
        <f>M200*$AB$7-L200*$AC$7+$Z$8</f>
        <v>10722.861338324221</v>
      </c>
      <c r="V200" s="9">
        <f>N200+$Z$7</f>
        <v>-72</v>
      </c>
      <c r="W200" s="9">
        <f>O200+$Z$7</f>
        <v>-72</v>
      </c>
    </row>
    <row r="201" spans="1:23" x14ac:dyDescent="0.25">
      <c r="A201" t="s">
        <v>37</v>
      </c>
      <c r="B201" t="s">
        <v>362</v>
      </c>
      <c r="C201" t="s">
        <v>45</v>
      </c>
      <c r="D201" s="6">
        <v>58015.139999999941</v>
      </c>
      <c r="E201" s="7">
        <f>D201+$Y$10</f>
        <v>51760.139999999941</v>
      </c>
      <c r="F201" s="8">
        <v>210</v>
      </c>
      <c r="G201" s="8">
        <v>0</v>
      </c>
      <c r="H201" s="8">
        <v>105</v>
      </c>
      <c r="I201" s="8">
        <v>105</v>
      </c>
      <c r="J201" s="8">
        <v>41573.721129551173</v>
      </c>
      <c r="K201" s="8">
        <v>19782.16834392252</v>
      </c>
      <c r="L201" s="8">
        <v>41678.721129551173</v>
      </c>
      <c r="M201" s="8">
        <v>19600.30300912778</v>
      </c>
      <c r="N201" s="8">
        <v>-59.999999999999993</v>
      </c>
      <c r="O201" s="8">
        <v>-59.999999999999993</v>
      </c>
      <c r="P201" s="8">
        <f>D201-F201/2</f>
        <v>57910.139999999941</v>
      </c>
      <c r="Q201" s="8">
        <f>D201+F201/2</f>
        <v>58120.139999999941</v>
      </c>
      <c r="R201" s="9">
        <f>J201*$AB$7+K201*$AC$7</f>
        <v>44778.179644873286</v>
      </c>
      <c r="S201" s="9">
        <f>K201*$AB$7-J201*$AC$7+$Z$8</f>
        <v>10706.217849289063</v>
      </c>
      <c r="T201" s="9">
        <f>L201*$AB$7+M201*$AC$7</f>
        <v>44843.07321369202</v>
      </c>
      <c r="U201" s="9">
        <f>M201*$AB$7-L201*$AC$7+$Z$8</f>
        <v>10506.495980867072</v>
      </c>
      <c r="V201" s="9">
        <f>N201+$Z$7</f>
        <v>-72</v>
      </c>
      <c r="W201" s="9">
        <f>O201+$Z$7</f>
        <v>-72</v>
      </c>
    </row>
    <row r="202" spans="1:23" x14ac:dyDescent="0.25">
      <c r="A202" t="s">
        <v>37</v>
      </c>
      <c r="B202" t="s">
        <v>363</v>
      </c>
      <c r="C202" t="s">
        <v>48</v>
      </c>
      <c r="D202" s="6">
        <v>58245.139999999941</v>
      </c>
      <c r="E202" s="7">
        <f>D202+$Y$10</f>
        <v>51990.139999999941</v>
      </c>
      <c r="F202" s="8">
        <v>230</v>
      </c>
      <c r="G202" s="8">
        <v>0</v>
      </c>
      <c r="H202" s="8">
        <v>115</v>
      </c>
      <c r="I202" s="8">
        <v>115</v>
      </c>
      <c r="J202" s="8">
        <v>41683.721129551173</v>
      </c>
      <c r="K202" s="8">
        <v>19591.642755089939</v>
      </c>
      <c r="L202" s="8">
        <v>41798.721129551173</v>
      </c>
      <c r="M202" s="8">
        <v>19392.456912219521</v>
      </c>
      <c r="N202" s="8">
        <v>-59.999999999999993</v>
      </c>
      <c r="O202" s="8">
        <v>-59.999999999999993</v>
      </c>
      <c r="P202" s="8">
        <f>D202-F202/2</f>
        <v>58130.139999999941</v>
      </c>
      <c r="Q202" s="8">
        <f>D202+F202/2</f>
        <v>58360.139999999941</v>
      </c>
      <c r="R202" s="9">
        <f>J202*$AB$7+K202*$AC$7</f>
        <v>44846.163383635772</v>
      </c>
      <c r="S202" s="9">
        <f>K202*$AB$7-J202*$AC$7+$Z$8</f>
        <v>10496.985415704126</v>
      </c>
      <c r="T202" s="9">
        <f>L202*$AB$7+M202*$AC$7</f>
        <v>44917.237292342019</v>
      </c>
      <c r="U202" s="9">
        <f>M202*$AB$7-L202*$AC$7+$Z$8</f>
        <v>10278.242416956244</v>
      </c>
      <c r="V202" s="9">
        <f>N202+$Z$7</f>
        <v>-72</v>
      </c>
      <c r="W202" s="9">
        <f>O202+$Z$7</f>
        <v>-72</v>
      </c>
    </row>
    <row r="203" spans="1:23" x14ac:dyDescent="0.25">
      <c r="A203" t="s">
        <v>37</v>
      </c>
      <c r="B203" t="s">
        <v>364</v>
      </c>
      <c r="C203" t="s">
        <v>49</v>
      </c>
      <c r="D203" s="6">
        <v>58455.139999999927</v>
      </c>
      <c r="E203" s="7">
        <f>D203+$Y$10</f>
        <v>52200.139999999927</v>
      </c>
      <c r="F203" s="8">
        <v>170</v>
      </c>
      <c r="G203" s="8">
        <v>0</v>
      </c>
      <c r="H203" s="8">
        <v>85</v>
      </c>
      <c r="I203" s="8">
        <v>85</v>
      </c>
      <c r="J203" s="8">
        <v>41803.721129551173</v>
      </c>
      <c r="K203" s="8">
        <v>19383.796658181669</v>
      </c>
      <c r="L203" s="8">
        <v>41888.721129551173</v>
      </c>
      <c r="M203" s="8">
        <v>19236.572339538321</v>
      </c>
      <c r="N203" s="8">
        <v>-59.999999999999993</v>
      </c>
      <c r="O203" s="8">
        <v>-59.999999999999993</v>
      </c>
      <c r="P203" s="8">
        <f>D203-F203/2</f>
        <v>58370.139999999927</v>
      </c>
      <c r="Q203" s="8">
        <f>D203+F203/2</f>
        <v>58540.139999999927</v>
      </c>
      <c r="R203" s="9">
        <f>J203*$AB$7+K203*$AC$7</f>
        <v>44920.327462285764</v>
      </c>
      <c r="S203" s="9">
        <f>K203*$AB$7-J203*$AC$7+$Z$8</f>
        <v>10268.731851793284</v>
      </c>
      <c r="T203" s="9">
        <f>L203*$AB$7+M203*$AC$7</f>
        <v>44972.860351329509</v>
      </c>
      <c r="U203" s="9">
        <f>M203*$AB$7-L203*$AC$7+$Z$8</f>
        <v>10107.052244023116</v>
      </c>
      <c r="V203" s="9">
        <f>N203+$Z$7</f>
        <v>-72</v>
      </c>
      <c r="W203" s="9">
        <f>O203+$Z$7</f>
        <v>-72</v>
      </c>
    </row>
    <row r="204" spans="1:23" x14ac:dyDescent="0.25">
      <c r="A204" t="s">
        <v>37</v>
      </c>
      <c r="B204" t="s">
        <v>365</v>
      </c>
      <c r="C204" t="s">
        <v>48</v>
      </c>
      <c r="D204" s="6">
        <v>58665.139999999927</v>
      </c>
      <c r="E204" s="7">
        <f>D204+$Y$10</f>
        <v>52410.139999999927</v>
      </c>
      <c r="F204" s="8">
        <v>230</v>
      </c>
      <c r="G204" s="8">
        <v>0</v>
      </c>
      <c r="H204" s="8">
        <v>115</v>
      </c>
      <c r="I204" s="8">
        <v>115</v>
      </c>
      <c r="J204" s="8">
        <v>41893.721129551173</v>
      </c>
      <c r="K204" s="8">
        <v>19227.912085500469</v>
      </c>
      <c r="L204" s="8">
        <v>42008.721129551173</v>
      </c>
      <c r="M204" s="8">
        <v>19028.726242630051</v>
      </c>
      <c r="N204" s="8">
        <v>-59.999999999999993</v>
      </c>
      <c r="O204" s="8">
        <v>-59.999999999999993</v>
      </c>
      <c r="P204" s="8">
        <f>D204-F204/2</f>
        <v>58550.139999999927</v>
      </c>
      <c r="Q204" s="8">
        <f>D204+F204/2</f>
        <v>58780.139999999927</v>
      </c>
      <c r="R204" s="9">
        <f>J204*$AB$7+K204*$AC$7</f>
        <v>44975.950521273255</v>
      </c>
      <c r="S204" s="9">
        <f>K204*$AB$7-J204*$AC$7+$Z$8</f>
        <v>10097.541678860156</v>
      </c>
      <c r="T204" s="9">
        <f>L204*$AB$7+M204*$AC$7</f>
        <v>45047.024429979487</v>
      </c>
      <c r="U204" s="9">
        <f>M204*$AB$7-L204*$AC$7+$Z$8</f>
        <v>9878.7986801122734</v>
      </c>
      <c r="V204" s="9">
        <f>N204+$Z$7</f>
        <v>-72</v>
      </c>
      <c r="W204" s="9">
        <f>O204+$Z$7</f>
        <v>-72</v>
      </c>
    </row>
    <row r="205" spans="1:23" x14ac:dyDescent="0.25">
      <c r="A205" t="s">
        <v>37</v>
      </c>
      <c r="B205" t="s">
        <v>366</v>
      </c>
      <c r="C205" t="s">
        <v>49</v>
      </c>
      <c r="D205" s="6">
        <v>58875.139999999927</v>
      </c>
      <c r="E205" s="7">
        <f>D205+$Y$10</f>
        <v>52620.139999999927</v>
      </c>
      <c r="F205" s="8">
        <v>170</v>
      </c>
      <c r="G205" s="8">
        <v>0</v>
      </c>
      <c r="H205" s="8">
        <v>85</v>
      </c>
      <c r="I205" s="8">
        <v>85</v>
      </c>
      <c r="J205" s="8">
        <v>42013.721129551173</v>
      </c>
      <c r="K205" s="8">
        <v>19020.06598859221</v>
      </c>
      <c r="L205" s="8">
        <v>42098.721129551173</v>
      </c>
      <c r="M205" s="8">
        <v>18872.841669948852</v>
      </c>
      <c r="N205" s="8">
        <v>-59.999999999999993</v>
      </c>
      <c r="O205" s="8">
        <v>-59.999999999999993</v>
      </c>
      <c r="P205" s="8">
        <f>D205-F205/2</f>
        <v>58790.139999999927</v>
      </c>
      <c r="Q205" s="8">
        <f>D205+F205/2</f>
        <v>58960.139999999927</v>
      </c>
      <c r="R205" s="9">
        <f>J205*$AB$7+K205*$AC$7</f>
        <v>45050.114599923239</v>
      </c>
      <c r="S205" s="9">
        <f>K205*$AB$7-J205*$AC$7+$Z$8</f>
        <v>9869.2881149493242</v>
      </c>
      <c r="T205" s="9">
        <f>L205*$AB$7+M205*$AC$7</f>
        <v>45102.647488966977</v>
      </c>
      <c r="U205" s="9">
        <f>M205*$AB$7-L205*$AC$7+$Z$8</f>
        <v>9707.6085071791458</v>
      </c>
      <c r="V205" s="9">
        <f>N205+$Z$7</f>
        <v>-72</v>
      </c>
      <c r="W205" s="9">
        <f>O205+$Z$7</f>
        <v>-72</v>
      </c>
    </row>
    <row r="206" spans="1:23" x14ac:dyDescent="0.25">
      <c r="A206" t="s">
        <v>37</v>
      </c>
      <c r="B206" t="s">
        <v>367</v>
      </c>
      <c r="C206" t="s">
        <v>48</v>
      </c>
      <c r="D206" s="6">
        <v>59085.139999999927</v>
      </c>
      <c r="E206" s="7">
        <f>D206+$Y$10</f>
        <v>52830.139999999927</v>
      </c>
      <c r="F206" s="8">
        <v>230</v>
      </c>
      <c r="G206" s="8">
        <v>0</v>
      </c>
      <c r="H206" s="8">
        <v>115</v>
      </c>
      <c r="I206" s="8">
        <v>115</v>
      </c>
      <c r="J206" s="8">
        <v>42103.721129551173</v>
      </c>
      <c r="K206" s="8">
        <v>18864.181415911011</v>
      </c>
      <c r="L206" s="8">
        <v>42218.721129551173</v>
      </c>
      <c r="M206" s="8">
        <v>18664.995573040589</v>
      </c>
      <c r="N206" s="8">
        <v>-59.999999999999993</v>
      </c>
      <c r="O206" s="8">
        <v>-59.999999999999993</v>
      </c>
      <c r="P206" s="8">
        <f>D206-F206/2</f>
        <v>58970.139999999927</v>
      </c>
      <c r="Q206" s="8">
        <f>D206+F206/2</f>
        <v>59200.139999999927</v>
      </c>
      <c r="R206" s="9">
        <f>J206*$AB$7+K206*$AC$7</f>
        <v>45105.73765891073</v>
      </c>
      <c r="S206" s="9">
        <f>K206*$AB$7-J206*$AC$7+$Z$8</f>
        <v>9698.0979420161966</v>
      </c>
      <c r="T206" s="9">
        <f>L206*$AB$7+M206*$AC$7</f>
        <v>45176.811567616969</v>
      </c>
      <c r="U206" s="9">
        <f>M206*$AB$7-L206*$AC$7+$Z$8</f>
        <v>9479.3549432683103</v>
      </c>
      <c r="V206" s="9">
        <f>N206+$Z$7</f>
        <v>-72</v>
      </c>
      <c r="W206" s="9">
        <f>O206+$Z$7</f>
        <v>-72</v>
      </c>
    </row>
    <row r="207" spans="1:23" x14ac:dyDescent="0.25">
      <c r="A207" t="s">
        <v>41</v>
      </c>
      <c r="B207" t="s">
        <v>368</v>
      </c>
      <c r="C207" t="s">
        <v>46</v>
      </c>
      <c r="D207" s="6">
        <v>59235.139999999927</v>
      </c>
      <c r="E207" s="7">
        <f>D207+$Y$10</f>
        <v>52980.139999999927</v>
      </c>
      <c r="F207" s="8">
        <v>25</v>
      </c>
      <c r="G207" s="8">
        <v>0</v>
      </c>
      <c r="H207" s="8">
        <v>12.5</v>
      </c>
      <c r="I207" s="8">
        <v>12.5</v>
      </c>
      <c r="J207" s="8">
        <v>42229.971129551173</v>
      </c>
      <c r="K207" s="8">
        <v>18645.510001455441</v>
      </c>
      <c r="L207" s="8">
        <v>42242.471129551173</v>
      </c>
      <c r="M207" s="8">
        <v>18623.85936636083</v>
      </c>
      <c r="N207" s="8">
        <v>-59.999999999999993</v>
      </c>
      <c r="O207" s="8">
        <v>-59.999999999999993</v>
      </c>
      <c r="P207" s="8">
        <f>D207-F207/2</f>
        <v>59222.639999999927</v>
      </c>
      <c r="Q207" s="8">
        <f>D207+F207/2</f>
        <v>59247.639999999927</v>
      </c>
      <c r="R207" s="9">
        <f>J207*$AB$7+K207*$AC$7</f>
        <v>45183.764449990405</v>
      </c>
      <c r="S207" s="9">
        <f>K207*$AB$7-J207*$AC$7+$Z$8</f>
        <v>9457.956171651671</v>
      </c>
      <c r="T207" s="9">
        <f>L207*$AB$7+M207*$AC$7</f>
        <v>45191.48987484978</v>
      </c>
      <c r="U207" s="9">
        <f>M207*$AB$7-L207*$AC$7+$Z$8</f>
        <v>9434.1797587442925</v>
      </c>
      <c r="V207" s="9">
        <f>N207+$Z$7</f>
        <v>-72</v>
      </c>
      <c r="W207" s="9">
        <f>O207+$Z$7</f>
        <v>-72</v>
      </c>
    </row>
    <row r="208" spans="1:23" x14ac:dyDescent="0.25">
      <c r="A208" t="s">
        <v>37</v>
      </c>
      <c r="B208" t="s">
        <v>369</v>
      </c>
      <c r="C208" t="s">
        <v>47</v>
      </c>
      <c r="D208" s="6">
        <v>59300.139999999927</v>
      </c>
      <c r="E208" s="7">
        <f>D208+$Y$10</f>
        <v>53045.139999999927</v>
      </c>
      <c r="F208" s="8">
        <v>105</v>
      </c>
      <c r="G208" s="8">
        <v>0</v>
      </c>
      <c r="H208" s="8">
        <v>52.500000000000007</v>
      </c>
      <c r="I208" s="8">
        <v>52.500000000000007</v>
      </c>
      <c r="J208" s="8">
        <v>42242.471129551173</v>
      </c>
      <c r="K208" s="8">
        <v>18623.85936636083</v>
      </c>
      <c r="L208" s="8">
        <v>42294.971129551173</v>
      </c>
      <c r="M208" s="8">
        <v>18532.92669896346</v>
      </c>
      <c r="N208" s="8">
        <v>-59.999999999999993</v>
      </c>
      <c r="O208" s="8">
        <v>-59.999999999999993</v>
      </c>
      <c r="P208" s="8">
        <f>D208-F208/2</f>
        <v>59247.639999999927</v>
      </c>
      <c r="Q208" s="8">
        <f>D208+F208/2</f>
        <v>59352.639999999927</v>
      </c>
      <c r="R208" s="9">
        <f>J208*$AB$7+K208*$AC$7</f>
        <v>45191.48987484978</v>
      </c>
      <c r="S208" s="9">
        <f>K208*$AB$7-J208*$AC$7+$Z$8</f>
        <v>9434.1797587442925</v>
      </c>
      <c r="T208" s="9">
        <f>L208*$AB$7+M208*$AC$7</f>
        <v>45223.936659259147</v>
      </c>
      <c r="U208" s="9">
        <f>M208*$AB$7-L208*$AC$7+$Z$8</f>
        <v>9334.3188245332985</v>
      </c>
      <c r="V208" s="9">
        <f>N208+$Z$7</f>
        <v>-72</v>
      </c>
      <c r="W208" s="9">
        <f>O208+$Z$7</f>
        <v>-72</v>
      </c>
    </row>
    <row r="209" spans="1:23" x14ac:dyDescent="0.25">
      <c r="A209" t="s">
        <v>50</v>
      </c>
      <c r="B209" t="s">
        <v>1709</v>
      </c>
      <c r="C209" t="s">
        <v>51</v>
      </c>
      <c r="D209" s="6">
        <v>59419.418399999857</v>
      </c>
      <c r="E209" s="7">
        <f>D209+$Y$10</f>
        <v>53164.418399999857</v>
      </c>
      <c r="F209" s="8">
        <v>0</v>
      </c>
      <c r="G209" s="8">
        <v>0</v>
      </c>
      <c r="H209" s="8">
        <v>0</v>
      </c>
      <c r="I209" s="8">
        <v>0</v>
      </c>
      <c r="J209" s="8">
        <v>42328.349913034042</v>
      </c>
      <c r="K209" s="8">
        <v>18475.088902237821</v>
      </c>
      <c r="L209" s="8">
        <v>42328.349913034042</v>
      </c>
      <c r="M209" s="8">
        <v>18475.088902237821</v>
      </c>
      <c r="N209" s="8">
        <v>-60.099999999999973</v>
      </c>
      <c r="O209" s="8">
        <v>-60.099999999999973</v>
      </c>
      <c r="P209" s="8">
        <f>D209-F209/2</f>
        <v>59419.418399999857</v>
      </c>
      <c r="Q209" s="8">
        <f>D209+F209/2</f>
        <v>59419.418399999857</v>
      </c>
      <c r="R209" s="9">
        <f>J209*$AB$7+K209*$AC$7</f>
        <v>45244.560882127931</v>
      </c>
      <c r="S209" s="9">
        <f>K209*$AB$7-J209*$AC$7+$Z$8</f>
        <v>9270.8050831230212</v>
      </c>
      <c r="T209" s="9">
        <f>L209*$AB$7+M209*$AC$7</f>
        <v>45244.560882127931</v>
      </c>
      <c r="U209" s="9">
        <f>M209*$AB$7-L209*$AC$7+$Z$8</f>
        <v>9270.8050831230212</v>
      </c>
      <c r="V209" s="9">
        <f>N209+$Z$7</f>
        <v>-72.099999999999966</v>
      </c>
      <c r="W209" s="9">
        <f>O209+$Z$7</f>
        <v>-72.099999999999966</v>
      </c>
    </row>
    <row r="210" spans="1:23" x14ac:dyDescent="0.25">
      <c r="A210" t="s">
        <v>37</v>
      </c>
      <c r="B210" t="s">
        <v>370</v>
      </c>
      <c r="C210" t="s">
        <v>52</v>
      </c>
      <c r="D210" s="6">
        <v>59526.889999999927</v>
      </c>
      <c r="E210" s="7">
        <f>D210+$Y$10</f>
        <v>53271.889999999927</v>
      </c>
      <c r="F210" s="8">
        <v>242.5</v>
      </c>
      <c r="G210" s="8">
        <v>-1.76</v>
      </c>
      <c r="H210" s="8">
        <v>121.259530473635</v>
      </c>
      <c r="I210" s="8">
        <v>121.2595395645824</v>
      </c>
      <c r="J210" s="8">
        <v>42321.471129551173</v>
      </c>
      <c r="K210" s="8">
        <v>18487.027352562891</v>
      </c>
      <c r="L210" s="8">
        <v>42439.476775843927</v>
      </c>
      <c r="M210" s="8">
        <v>18275.187097792888</v>
      </c>
      <c r="N210" s="8">
        <v>-59.999999999999993</v>
      </c>
      <c r="O210" s="8">
        <v>-61.759999999999991</v>
      </c>
      <c r="P210" s="8">
        <f>D210-F210/2</f>
        <v>59405.639999999927</v>
      </c>
      <c r="Q210" s="8">
        <f>D210+F210/2</f>
        <v>59648.139999999927</v>
      </c>
      <c r="R210" s="9">
        <f>J210*$AB$7+K210*$AC$7</f>
        <v>45240.314559961022</v>
      </c>
      <c r="S210" s="9">
        <f>K210*$AB$7-J210*$AC$7+$Z$8</f>
        <v>9283.9128291696597</v>
      </c>
      <c r="T210" s="9">
        <f>L210*$AB$7+M210*$AC$7</f>
        <v>45311.697434202826</v>
      </c>
      <c r="U210" s="9">
        <f>M210*$AB$7-L210*$AC$7+$Z$8</f>
        <v>9052.1670387807735</v>
      </c>
      <c r="V210" s="9">
        <f>N210+$Z$7</f>
        <v>-72</v>
      </c>
      <c r="W210" s="9">
        <f>O210+$Z$7</f>
        <v>-73.759999999999991</v>
      </c>
    </row>
    <row r="211" spans="1:23" x14ac:dyDescent="0.25">
      <c r="A211" t="s">
        <v>37</v>
      </c>
      <c r="B211" t="s">
        <v>371</v>
      </c>
      <c r="C211" t="s">
        <v>53</v>
      </c>
      <c r="D211" s="6">
        <v>59728.139999999919</v>
      </c>
      <c r="E211" s="7">
        <f>D211+$Y$10</f>
        <v>53473.139999999919</v>
      </c>
      <c r="F211" s="8">
        <v>140</v>
      </c>
      <c r="G211" s="8">
        <v>0</v>
      </c>
      <c r="H211" s="8">
        <v>70</v>
      </c>
      <c r="I211" s="8">
        <v>70</v>
      </c>
      <c r="J211" s="8">
        <v>42444.208434999317</v>
      </c>
      <c r="K211" s="8">
        <v>18266.377364446351</v>
      </c>
      <c r="L211" s="8">
        <v>42510.451663174819</v>
      </c>
      <c r="M211" s="8">
        <v>18143.041097594749</v>
      </c>
      <c r="N211" s="8">
        <v>-61.759999999999991</v>
      </c>
      <c r="O211" s="8">
        <v>-61.759999999999991</v>
      </c>
      <c r="P211" s="8">
        <f>D211-F211/2</f>
        <v>59658.139999999919</v>
      </c>
      <c r="Q211" s="8">
        <f>D211+F211/2</f>
        <v>59798.139999999919</v>
      </c>
      <c r="R211" s="9">
        <f>J211*$AB$7+K211*$AC$7</f>
        <v>45314.494048697423</v>
      </c>
      <c r="S211" s="9">
        <f>K211*$AB$7-J211*$AC$7+$Z$8</f>
        <v>9042.5660519893827</v>
      </c>
      <c r="T211" s="9">
        <f>L211*$AB$7+M211*$AC$7</f>
        <v>45353.646651621886</v>
      </c>
      <c r="U211" s="9">
        <f>M211*$AB$7-L211*$AC$7+$Z$8</f>
        <v>8908.1522369098311</v>
      </c>
      <c r="V211" s="9">
        <f>N211+$Z$7</f>
        <v>-73.759999999999991</v>
      </c>
      <c r="W211" s="9">
        <f>O211+$Z$7</f>
        <v>-73.759999999999991</v>
      </c>
    </row>
    <row r="212" spans="1:23" x14ac:dyDescent="0.25">
      <c r="A212" t="s">
        <v>54</v>
      </c>
      <c r="B212" t="s">
        <v>372</v>
      </c>
      <c r="C212" t="s">
        <v>195</v>
      </c>
      <c r="D212" s="6">
        <v>59928.139999999912</v>
      </c>
      <c r="E212" s="7">
        <f>D212+$Y$10</f>
        <v>53673.139999999912</v>
      </c>
      <c r="F212" s="8">
        <v>240</v>
      </c>
      <c r="G212" s="8">
        <v>-1</v>
      </c>
      <c r="H212" s="8">
        <v>120.0030462669925</v>
      </c>
      <c r="I212" s="8">
        <v>120.0030462669925</v>
      </c>
      <c r="J212" s="8">
        <v>42515.183322330209</v>
      </c>
      <c r="K212" s="8">
        <v>18134.2313642482</v>
      </c>
      <c r="L212" s="8">
        <v>42626.892317363927</v>
      </c>
      <c r="M212" s="8">
        <v>17921.817526940489</v>
      </c>
      <c r="N212" s="8">
        <v>-61.759999999999991</v>
      </c>
      <c r="O212" s="8">
        <v>-62.759999999999991</v>
      </c>
      <c r="P212" s="8">
        <f>D212-F212/2</f>
        <v>59808.139999999912</v>
      </c>
      <c r="Q212" s="8">
        <f>D212+F212/2</f>
        <v>60048.139999999912</v>
      </c>
      <c r="R212" s="9">
        <f>J212*$AB$7+K212*$AC$7</f>
        <v>45356.44326611649</v>
      </c>
      <c r="S212" s="9">
        <f>K212*$AB$7-J212*$AC$7+$Z$8</f>
        <v>8898.5512501184294</v>
      </c>
      <c r="T212" s="9">
        <f>L212*$AB$7+M212*$AC$7</f>
        <v>45421.54783152137</v>
      </c>
      <c r="U212" s="9">
        <f>M212*$AB$7-L212*$AC$7+$Z$8</f>
        <v>8667.5535587562172</v>
      </c>
      <c r="V212" s="9">
        <f>N212+$Z$7</f>
        <v>-73.759999999999991</v>
      </c>
      <c r="W212" s="9">
        <f>O212+$Z$7</f>
        <v>-74.759999999999991</v>
      </c>
    </row>
    <row r="213" spans="1:23" x14ac:dyDescent="0.25">
      <c r="A213" t="s">
        <v>54</v>
      </c>
      <c r="B213" t="s">
        <v>373</v>
      </c>
      <c r="C213" t="s">
        <v>196</v>
      </c>
      <c r="D213" s="6">
        <v>60432.639999999919</v>
      </c>
      <c r="E213" s="7">
        <f>D213+$Y$10</f>
        <v>54177.639999999919</v>
      </c>
      <c r="F213" s="8">
        <v>150</v>
      </c>
      <c r="G213" s="8">
        <v>0.26</v>
      </c>
      <c r="H213" s="8">
        <v>75.000128701124865</v>
      </c>
      <c r="I213" s="8">
        <v>75.000128701124865</v>
      </c>
      <c r="J213" s="8">
        <v>42768.556269059562</v>
      </c>
      <c r="K213" s="8">
        <v>17646.641992435729</v>
      </c>
      <c r="L213" s="8">
        <v>42837.516439292303</v>
      </c>
      <c r="M213" s="8">
        <v>17513.433673208889</v>
      </c>
      <c r="N213" s="8">
        <v>-62.759999999999991</v>
      </c>
      <c r="O213" s="8">
        <v>-62.499999999999993</v>
      </c>
      <c r="P213" s="8">
        <f>D213-F213/2</f>
        <v>60357.639999999919</v>
      </c>
      <c r="Q213" s="8">
        <f>D213+F213/2</f>
        <v>60507.639999999919</v>
      </c>
      <c r="R213" s="9">
        <f>J213*$AB$7+K213*$AC$7</f>
        <v>45502.903875332355</v>
      </c>
      <c r="S213" s="9">
        <f>K213*$AB$7-J213*$AC$7+$Z$8</f>
        <v>8368.9376781747778</v>
      </c>
      <c r="T213" s="9">
        <f>L213*$AB$7+M213*$AC$7</f>
        <v>45542.661533510269</v>
      </c>
      <c r="U213" s="9">
        <f>M213*$AB$7-L213*$AC$7+$Z$8</f>
        <v>8224.3026547330901</v>
      </c>
      <c r="V213" s="9">
        <f>N213+$Z$7</f>
        <v>-74.759999999999991</v>
      </c>
      <c r="W213" s="9">
        <f>O213+$Z$7</f>
        <v>-74.5</v>
      </c>
    </row>
    <row r="214" spans="1:23" x14ac:dyDescent="0.25">
      <c r="A214" t="s">
        <v>37</v>
      </c>
      <c r="B214" t="s">
        <v>374</v>
      </c>
      <c r="C214" t="s">
        <v>1787</v>
      </c>
      <c r="D214" s="6">
        <v>60627.639999999912</v>
      </c>
      <c r="E214" s="7">
        <f>D214+$Y$10</f>
        <v>54372.639999999912</v>
      </c>
      <c r="F214" s="8">
        <v>220</v>
      </c>
      <c r="G214" s="8">
        <v>0</v>
      </c>
      <c r="H214" s="8">
        <v>110</v>
      </c>
      <c r="I214" s="8">
        <v>110</v>
      </c>
      <c r="J214" s="8">
        <v>42842.133925424649</v>
      </c>
      <c r="K214" s="8">
        <v>17504.563564877109</v>
      </c>
      <c r="L214" s="8">
        <v>42943.718620336353</v>
      </c>
      <c r="M214" s="8">
        <v>17309.421181577902</v>
      </c>
      <c r="N214" s="8">
        <v>-62.499999999999993</v>
      </c>
      <c r="O214" s="8">
        <v>-62.499999999999993</v>
      </c>
      <c r="P214" s="8">
        <f>D214-F214/2</f>
        <v>60517.639999999912</v>
      </c>
      <c r="Q214" s="8">
        <f>D214+F214/2</f>
        <v>60737.639999999912</v>
      </c>
      <c r="R214" s="9">
        <f>J214*$AB$7+K214*$AC$7</f>
        <v>45545.33391727104</v>
      </c>
      <c r="S214" s="9">
        <f>K214*$AB$7-J214*$AC$7+$Z$8</f>
        <v>8214.6663502010106</v>
      </c>
      <c r="T214" s="9">
        <f>L214*$AB$7+M214*$AC$7</f>
        <v>45604.12636000826</v>
      </c>
      <c r="U214" s="9">
        <f>M214*$AB$7-L214*$AC$7+$Z$8</f>
        <v>8002.6676504951138</v>
      </c>
      <c r="V214" s="9">
        <f>N214+$Z$7</f>
        <v>-74.5</v>
      </c>
      <c r="W214" s="9">
        <f>O214+$Z$7</f>
        <v>-74.5</v>
      </c>
    </row>
    <row r="215" spans="1:23" x14ac:dyDescent="0.25">
      <c r="A215" t="s">
        <v>54</v>
      </c>
      <c r="B215" t="s">
        <v>375</v>
      </c>
      <c r="C215" t="s">
        <v>197</v>
      </c>
      <c r="D215" s="6">
        <v>60827.639999999912</v>
      </c>
      <c r="E215" s="7">
        <f>D215+$Y$10</f>
        <v>54572.639999999912</v>
      </c>
      <c r="F215" s="8">
        <v>140</v>
      </c>
      <c r="G215" s="8">
        <v>0.24</v>
      </c>
      <c r="H215" s="8">
        <v>70.000102351632648</v>
      </c>
      <c r="I215" s="8">
        <v>70.000102351632648</v>
      </c>
      <c r="J215" s="8">
        <v>42952.953592601058</v>
      </c>
      <c r="K215" s="8">
        <v>17291.680964914329</v>
      </c>
      <c r="L215" s="8">
        <v>43017.858294191537</v>
      </c>
      <c r="M215" s="8">
        <v>17167.63520298326</v>
      </c>
      <c r="N215" s="8">
        <v>-62.499999999999993</v>
      </c>
      <c r="O215" s="8">
        <v>-62.259999999999991</v>
      </c>
      <c r="P215" s="8">
        <f>D215-F215/2</f>
        <v>60757.639999999912</v>
      </c>
      <c r="Q215" s="8">
        <f>D215+F215/2</f>
        <v>60897.639999999912</v>
      </c>
      <c r="R215" s="9">
        <f>J215*$AB$7+K215*$AC$7</f>
        <v>45609.471127529825</v>
      </c>
      <c r="S215" s="9">
        <f>K215*$AB$7-J215*$AC$7+$Z$8</f>
        <v>7983.3950414309311</v>
      </c>
      <c r="T215" s="9">
        <f>L215*$AB$7+M215*$AC$7</f>
        <v>45647.166941565032</v>
      </c>
      <c r="U215" s="9">
        <f>M215*$AB$7-L215*$AC$7+$Z$8</f>
        <v>7848.5655307671623</v>
      </c>
      <c r="V215" s="9">
        <f>N215+$Z$7</f>
        <v>-74.5</v>
      </c>
      <c r="W215" s="9">
        <f>O215+$Z$7</f>
        <v>-74.259999999999991</v>
      </c>
    </row>
    <row r="216" spans="1:23" x14ac:dyDescent="0.25">
      <c r="A216" t="s">
        <v>41</v>
      </c>
      <c r="B216" t="s">
        <v>376</v>
      </c>
      <c r="C216" t="s">
        <v>46</v>
      </c>
      <c r="D216" s="6">
        <v>60932.639999999912</v>
      </c>
      <c r="E216" s="7">
        <f>D216+$Y$10</f>
        <v>54677.639999999912</v>
      </c>
      <c r="F216" s="8">
        <v>25</v>
      </c>
      <c r="G216" s="8">
        <v>0</v>
      </c>
      <c r="H216" s="8">
        <v>12.5</v>
      </c>
      <c r="I216" s="8">
        <v>12.5</v>
      </c>
      <c r="J216" s="8">
        <v>43028.331145400989</v>
      </c>
      <c r="K216" s="8">
        <v>17147.721152979691</v>
      </c>
      <c r="L216" s="8">
        <v>43039.967646744823</v>
      </c>
      <c r="M216" s="8">
        <v>17125.594430753499</v>
      </c>
      <c r="N216" s="8">
        <v>-62.259999999999991</v>
      </c>
      <c r="O216" s="8">
        <v>-62.259999999999991</v>
      </c>
      <c r="P216" s="8">
        <f>D216-F216/2</f>
        <v>60920.139999999912</v>
      </c>
      <c r="Q216" s="8">
        <f>D216+F216/2</f>
        <v>60945.139999999912</v>
      </c>
      <c r="R216" s="9">
        <f>J216*$AB$7+K216*$AC$7</f>
        <v>45653.270572041132</v>
      </c>
      <c r="S216" s="9">
        <f>K216*$AB$7-J216*$AC$7+$Z$8</f>
        <v>7826.9092223326388</v>
      </c>
      <c r="T216" s="9">
        <f>L216*$AB$7+M216*$AC$7</f>
        <v>45660.052383681235</v>
      </c>
      <c r="U216" s="9">
        <f>M216*$AB$7-L216*$AC$7+$Z$8</f>
        <v>7802.8466574053837</v>
      </c>
      <c r="V216" s="9">
        <f>N216+$Z$7</f>
        <v>-74.259999999999991</v>
      </c>
      <c r="W216" s="9">
        <f>O216+$Z$7</f>
        <v>-74.259999999999991</v>
      </c>
    </row>
    <row r="217" spans="1:23" x14ac:dyDescent="0.25">
      <c r="A217" t="s">
        <v>37</v>
      </c>
      <c r="B217" t="s">
        <v>377</v>
      </c>
      <c r="C217" t="s">
        <v>1815</v>
      </c>
      <c r="D217" s="6">
        <v>61002.639999999898</v>
      </c>
      <c r="E217" s="7">
        <f>D217+$Y$10</f>
        <v>54747.639999999898</v>
      </c>
      <c r="F217" s="8">
        <v>115</v>
      </c>
      <c r="G217" s="8">
        <v>0</v>
      </c>
      <c r="H217" s="8">
        <v>57.499999999999993</v>
      </c>
      <c r="I217" s="8">
        <v>57.499999999999993</v>
      </c>
      <c r="J217" s="8">
        <v>43039.967646744823</v>
      </c>
      <c r="K217" s="8">
        <v>17125.594430753499</v>
      </c>
      <c r="L217" s="8">
        <v>43093.495552926419</v>
      </c>
      <c r="M217" s="8">
        <v>17023.811508513001</v>
      </c>
      <c r="N217" s="8">
        <v>-62.259999999999991</v>
      </c>
      <c r="O217" s="8">
        <v>-62.259999999999991</v>
      </c>
      <c r="P217" s="8">
        <f>D217-F217/2</f>
        <v>60945.139999999898</v>
      </c>
      <c r="Q217" s="8">
        <f>D217+F217/2</f>
        <v>61060.139999999898</v>
      </c>
      <c r="R217" s="9">
        <f>J217*$AB$7+K217*$AC$7</f>
        <v>45660.052383681235</v>
      </c>
      <c r="S217" s="9">
        <f>K217*$AB$7-J217*$AC$7+$Z$8</f>
        <v>7802.8466574053837</v>
      </c>
      <c r="T217" s="9">
        <f>L217*$AB$7+M217*$AC$7</f>
        <v>45691.248717225666</v>
      </c>
      <c r="U217" s="9">
        <f>M217*$AB$7-L217*$AC$7+$Z$8</f>
        <v>7692.1588587400165</v>
      </c>
      <c r="V217" s="9">
        <f>N217+$Z$7</f>
        <v>-74.259999999999991</v>
      </c>
      <c r="W217" s="9">
        <f>O217+$Z$7</f>
        <v>-74.259999999999991</v>
      </c>
    </row>
    <row r="218" spans="1:23" x14ac:dyDescent="0.25">
      <c r="A218" t="s">
        <v>37</v>
      </c>
      <c r="B218" t="s">
        <v>378</v>
      </c>
      <c r="C218" t="s">
        <v>1788</v>
      </c>
      <c r="D218" s="6">
        <v>61187.639999999912</v>
      </c>
      <c r="E218" s="7">
        <f>D218+$Y$10</f>
        <v>54932.639999999912</v>
      </c>
      <c r="F218" s="8">
        <v>220</v>
      </c>
      <c r="G218" s="8">
        <v>0</v>
      </c>
      <c r="H218" s="8">
        <v>110</v>
      </c>
      <c r="I218" s="8">
        <v>110</v>
      </c>
      <c r="J218" s="8">
        <v>43101.641103867099</v>
      </c>
      <c r="K218" s="8">
        <v>17008.32280295467</v>
      </c>
      <c r="L218" s="8">
        <v>43204.042315692772</v>
      </c>
      <c r="M218" s="8">
        <v>16813.60764736417</v>
      </c>
      <c r="N218" s="8">
        <v>-62.259999999999991</v>
      </c>
      <c r="O218" s="8">
        <v>-62.259999999999991</v>
      </c>
      <c r="P218" s="8">
        <f>D218-F218/2</f>
        <v>61077.639999999912</v>
      </c>
      <c r="Q218" s="8">
        <f>D218+F218/2</f>
        <v>61297.639999999912</v>
      </c>
      <c r="R218" s="9">
        <f>J218*$AB$7+K218*$AC$7</f>
        <v>45695.995985373738</v>
      </c>
      <c r="S218" s="9">
        <f>K218*$AB$7-J218*$AC$7+$Z$8</f>
        <v>7675.3150632909419</v>
      </c>
      <c r="T218" s="9">
        <f>L218*$AB$7+M218*$AC$7</f>
        <v>45755.675927806595</v>
      </c>
      <c r="U218" s="9">
        <f>M218*$AB$7-L218*$AC$7+$Z$8</f>
        <v>7463.5644919311235</v>
      </c>
      <c r="V218" s="9">
        <f>N218+$Z$7</f>
        <v>-74.259999999999991</v>
      </c>
      <c r="W218" s="9">
        <f>O218+$Z$7</f>
        <v>-74.259999999999991</v>
      </c>
    </row>
    <row r="219" spans="1:23" x14ac:dyDescent="0.25">
      <c r="A219" t="s">
        <v>37</v>
      </c>
      <c r="B219" t="s">
        <v>1710</v>
      </c>
      <c r="C219" t="s">
        <v>1699</v>
      </c>
      <c r="D219" s="6">
        <v>61715.139999999912</v>
      </c>
      <c r="E219" s="7">
        <f>D219+$Y$10</f>
        <v>55460.139999999912</v>
      </c>
      <c r="F219" s="8">
        <v>775.00000000000011</v>
      </c>
      <c r="G219" s="8">
        <v>-5.48</v>
      </c>
      <c r="H219" s="8">
        <v>387.76848365843779</v>
      </c>
      <c r="I219" s="8">
        <v>387.76848365843779</v>
      </c>
      <c r="J219" s="8">
        <v>43218.006117305362</v>
      </c>
      <c r="K219" s="8">
        <v>16787.05558069273</v>
      </c>
      <c r="L219" s="8">
        <v>43545.38749357684</v>
      </c>
      <c r="M219" s="8">
        <v>16084.983953632611</v>
      </c>
      <c r="N219" s="8">
        <v>-62.259999999999991</v>
      </c>
      <c r="O219" s="8">
        <v>-67.739999999999995</v>
      </c>
      <c r="P219" s="8">
        <f>D219-F219/2</f>
        <v>61327.639999999912</v>
      </c>
      <c r="Q219" s="8">
        <f>D219+F219/2</f>
        <v>62102.639999999912</v>
      </c>
      <c r="R219" s="9">
        <f>J219*$AB$7+K219*$AC$7</f>
        <v>45763.814101774711</v>
      </c>
      <c r="S219" s="9">
        <f>K219*$AB$7-J219*$AC$7+$Z$8</f>
        <v>7434.6894140184122</v>
      </c>
      <c r="T219" s="9">
        <f>L219*$AB$7+M219*$AC$7</f>
        <v>45938.07251044234</v>
      </c>
      <c r="U219" s="9">
        <f>M219*$AB$7-L219*$AC$7+$Z$8</f>
        <v>6679.8933209834286</v>
      </c>
      <c r="V219" s="9">
        <f>N219+$Z$7</f>
        <v>-74.259999999999991</v>
      </c>
      <c r="W219" s="9">
        <f>O219+$Z$7</f>
        <v>-79.739999999999995</v>
      </c>
    </row>
    <row r="220" spans="1:23" x14ac:dyDescent="0.25">
      <c r="A220" t="s">
        <v>50</v>
      </c>
      <c r="B220" t="s">
        <v>1091</v>
      </c>
      <c r="C220" t="s">
        <v>1080</v>
      </c>
      <c r="D220" s="6">
        <v>61715.139999999818</v>
      </c>
      <c r="E220" s="7">
        <f>D220+$Y$10</f>
        <v>55460.139999999818</v>
      </c>
      <c r="F220" s="8">
        <v>0</v>
      </c>
      <c r="G220" s="8">
        <v>0</v>
      </c>
      <c r="H220" s="8">
        <v>0</v>
      </c>
      <c r="I220" s="8">
        <v>0</v>
      </c>
      <c r="J220" s="8">
        <v>43391.036586177041</v>
      </c>
      <c r="K220" s="8">
        <v>16440.374978445339</v>
      </c>
      <c r="L220" s="8">
        <v>43391.036586177041</v>
      </c>
      <c r="M220" s="8">
        <v>16440.374978445339</v>
      </c>
      <c r="N220" s="8">
        <v>-64.999999999999972</v>
      </c>
      <c r="O220" s="8">
        <v>-64.999999999999972</v>
      </c>
      <c r="P220" s="8">
        <f>D220-F220/2</f>
        <v>61715.139999999818</v>
      </c>
      <c r="Q220" s="8">
        <f>D220+F220/2</f>
        <v>61715.139999999818</v>
      </c>
      <c r="R220" s="9">
        <f>J220*$AB$7+K220*$AC$7</f>
        <v>45860.984489568407</v>
      </c>
      <c r="S220" s="9">
        <f>K220*$AB$7-J220*$AC$7+$Z$8</f>
        <v>7059.6095573630755</v>
      </c>
      <c r="T220" s="9">
        <f>L220*$AB$7+M220*$AC$7</f>
        <v>45860.984489568407</v>
      </c>
      <c r="U220" s="9">
        <f>M220*$AB$7-L220*$AC$7+$Z$8</f>
        <v>7059.6095573630755</v>
      </c>
      <c r="V220" s="9">
        <f>N220+$Z$7</f>
        <v>-76.999999999999972</v>
      </c>
      <c r="W220" s="9">
        <f>O220+$Z$7</f>
        <v>-76.999999999999972</v>
      </c>
    </row>
    <row r="221" spans="1:23" x14ac:dyDescent="0.25">
      <c r="A221" t="s">
        <v>37</v>
      </c>
      <c r="B221" t="s">
        <v>379</v>
      </c>
      <c r="C221" t="s">
        <v>1789</v>
      </c>
      <c r="D221" s="6">
        <v>62242.639999999912</v>
      </c>
      <c r="E221" s="7">
        <f>D221+$Y$10</f>
        <v>55987.639999999912</v>
      </c>
      <c r="F221" s="8">
        <v>220</v>
      </c>
      <c r="G221" s="8">
        <v>0</v>
      </c>
      <c r="H221" s="8">
        <v>110</v>
      </c>
      <c r="I221" s="8">
        <v>110</v>
      </c>
      <c r="J221" s="8">
        <v>43556.751798043122</v>
      </c>
      <c r="K221" s="8">
        <v>16057.2197215345</v>
      </c>
      <c r="L221" s="8">
        <v>43640.090030795844</v>
      </c>
      <c r="M221" s="8">
        <v>15853.61535281503</v>
      </c>
      <c r="N221" s="8">
        <v>-67.739999999999995</v>
      </c>
      <c r="O221" s="8">
        <v>-67.739999999999995</v>
      </c>
      <c r="P221" s="8">
        <f>D221-F221/2</f>
        <v>62132.639999999912</v>
      </c>
      <c r="Q221" s="8">
        <f>D221+F221/2</f>
        <v>62352.639999999912</v>
      </c>
      <c r="R221" s="9">
        <f>J221*$AB$7+K221*$AC$7</f>
        <v>45943.415969150265</v>
      </c>
      <c r="S221" s="9">
        <f>K221*$AB$7-J221*$AC$7+$Z$8</f>
        <v>6650.3730322138927</v>
      </c>
      <c r="T221" s="9">
        <f>L221*$AB$7+M221*$AC$7</f>
        <v>45982.601333008388</v>
      </c>
      <c r="U221" s="9">
        <f>M221*$AB$7-L221*$AC$7+$Z$8</f>
        <v>6433.8909145706402</v>
      </c>
      <c r="V221" s="9">
        <f>N221+$Z$7</f>
        <v>-79.739999999999995</v>
      </c>
      <c r="W221" s="9">
        <f>O221+$Z$7</f>
        <v>-79.739999999999995</v>
      </c>
    </row>
    <row r="222" spans="1:23" x14ac:dyDescent="0.25">
      <c r="A222" t="s">
        <v>54</v>
      </c>
      <c r="B222" t="s">
        <v>380</v>
      </c>
      <c r="C222" t="s">
        <v>198</v>
      </c>
      <c r="D222" s="6">
        <v>62602.639999999912</v>
      </c>
      <c r="E222" s="7">
        <f>D222+$Y$10</f>
        <v>56347.639999999912</v>
      </c>
      <c r="F222" s="8">
        <v>140</v>
      </c>
      <c r="G222" s="8">
        <v>0.24</v>
      </c>
      <c r="H222" s="8">
        <v>70.000102351632648</v>
      </c>
      <c r="I222" s="8">
        <v>70.000102351632648</v>
      </c>
      <c r="J222" s="8">
        <v>43708.27585759353</v>
      </c>
      <c r="K222" s="8">
        <v>15687.029960226369</v>
      </c>
      <c r="L222" s="8">
        <v>43761.580486220519</v>
      </c>
      <c r="M222" s="8">
        <v>15557.57499543727</v>
      </c>
      <c r="N222" s="8">
        <v>-67.739999999999995</v>
      </c>
      <c r="O222" s="8">
        <v>-67.5</v>
      </c>
      <c r="P222" s="8">
        <f>D222-F222/2</f>
        <v>62532.639999999912</v>
      </c>
      <c r="Q222" s="8">
        <f>D222+F222/2</f>
        <v>62672.639999999912</v>
      </c>
      <c r="R222" s="9">
        <f>J222*$AB$7+K222*$AC$7</f>
        <v>46014.662085255943</v>
      </c>
      <c r="S222" s="9">
        <f>K222*$AB$7-J222*$AC$7+$Z$8</f>
        <v>6256.7691819534302</v>
      </c>
      <c r="T222" s="9">
        <f>L222*$AB$7+M222*$AC$7</f>
        <v>46039.88667924139</v>
      </c>
      <c r="U222" s="9">
        <f>M222*$AB$7-L222*$AC$7+$Z$8</f>
        <v>6119.0604632756422</v>
      </c>
      <c r="V222" s="9">
        <f>N222+$Z$7</f>
        <v>-79.739999999999995</v>
      </c>
      <c r="W222" s="9">
        <f>O222+$Z$7</f>
        <v>-79.5</v>
      </c>
    </row>
    <row r="223" spans="1:23" x14ac:dyDescent="0.25">
      <c r="A223" t="s">
        <v>37</v>
      </c>
      <c r="B223" t="s">
        <v>381</v>
      </c>
      <c r="C223" t="s">
        <v>1790</v>
      </c>
      <c r="D223" s="6">
        <v>62792.639999999898</v>
      </c>
      <c r="E223" s="7">
        <f>D223+$Y$10</f>
        <v>56537.639999999898</v>
      </c>
      <c r="F223" s="8">
        <v>220</v>
      </c>
      <c r="G223" s="8">
        <v>0</v>
      </c>
      <c r="H223" s="8">
        <v>110</v>
      </c>
      <c r="I223" s="8">
        <v>110</v>
      </c>
      <c r="J223" s="8">
        <v>43765.407320544167</v>
      </c>
      <c r="K223" s="8">
        <v>15548.33620011215</v>
      </c>
      <c r="L223" s="8">
        <v>43849.597675664489</v>
      </c>
      <c r="M223" s="8">
        <v>15345.082702959669</v>
      </c>
      <c r="N223" s="8">
        <v>-67.5</v>
      </c>
      <c r="O223" s="8">
        <v>-67.5</v>
      </c>
      <c r="P223" s="8">
        <f>D223-F223/2</f>
        <v>62682.639999999898</v>
      </c>
      <c r="Q223" s="8">
        <f>D223+F223/2</f>
        <v>62902.639999999898</v>
      </c>
      <c r="R223" s="9">
        <f>J223*$AB$7+K223*$AC$7</f>
        <v>46041.709034496307</v>
      </c>
      <c r="S223" s="9">
        <f>K223*$AB$7-J223*$AC$7+$Z$8</f>
        <v>6109.227914199997</v>
      </c>
      <c r="T223" s="9">
        <f>L223*$AB$7+M223*$AC$7</f>
        <v>46081.800850104584</v>
      </c>
      <c r="U223" s="9">
        <f>M223*$AB$7-L223*$AC$7+$Z$8</f>
        <v>5892.9118345359293</v>
      </c>
      <c r="V223" s="9">
        <f>N223+$Z$7</f>
        <v>-79.5</v>
      </c>
      <c r="W223" s="9">
        <f>O223+$Z$7</f>
        <v>-79.5</v>
      </c>
    </row>
    <row r="224" spans="1:23" x14ac:dyDescent="0.25">
      <c r="A224" t="s">
        <v>54</v>
      </c>
      <c r="B224" t="s">
        <v>382</v>
      </c>
      <c r="C224" t="s">
        <v>197</v>
      </c>
      <c r="D224" s="6">
        <v>62992.639999999898</v>
      </c>
      <c r="E224" s="7">
        <f>D224+$Y$10</f>
        <v>56737.639999999898</v>
      </c>
      <c r="F224" s="8">
        <v>140</v>
      </c>
      <c r="G224" s="8">
        <v>0.24</v>
      </c>
      <c r="H224" s="8">
        <v>70.000102351632648</v>
      </c>
      <c r="I224" s="8">
        <v>70.000102351632648</v>
      </c>
      <c r="J224" s="8">
        <v>43857.251344311793</v>
      </c>
      <c r="K224" s="8">
        <v>15326.60511230944</v>
      </c>
      <c r="L224" s="8">
        <v>43911.097763401653</v>
      </c>
      <c r="M224" s="8">
        <v>15197.37456447803</v>
      </c>
      <c r="N224" s="8">
        <v>-67.5</v>
      </c>
      <c r="O224" s="8">
        <v>-67.260000000000005</v>
      </c>
      <c r="P224" s="8">
        <f>D224-F224/2</f>
        <v>62922.639999999898</v>
      </c>
      <c r="Q224" s="8">
        <f>D224+F224/2</f>
        <v>63062.639999999898</v>
      </c>
      <c r="R224" s="9">
        <f>J224*$AB$7+K224*$AC$7</f>
        <v>46085.445560614426</v>
      </c>
      <c r="S224" s="9">
        <f>K224*$AB$7-J224*$AC$7+$Z$8</f>
        <v>5873.2467363846463</v>
      </c>
      <c r="T224" s="9">
        <f>L224*$AB$7+M224*$AC$7</f>
        <v>46111.246764550349</v>
      </c>
      <c r="U224" s="9">
        <f>M224*$AB$7-L224*$AC$7+$Z$8</f>
        <v>5735.6448860443834</v>
      </c>
      <c r="V224" s="9">
        <f>N224+$Z$7</f>
        <v>-79.5</v>
      </c>
      <c r="W224" s="9">
        <f>O224+$Z$7</f>
        <v>-79.260000000000005</v>
      </c>
    </row>
    <row r="225" spans="1:23" x14ac:dyDescent="0.25">
      <c r="A225" t="s">
        <v>41</v>
      </c>
      <c r="B225" t="s">
        <v>383</v>
      </c>
      <c r="C225" t="s">
        <v>46</v>
      </c>
      <c r="D225" s="6">
        <v>63097.639999999898</v>
      </c>
      <c r="E225" s="7">
        <f>D225+$Y$10</f>
        <v>56842.639999999898</v>
      </c>
      <c r="F225" s="8">
        <v>25</v>
      </c>
      <c r="G225" s="8">
        <v>0</v>
      </c>
      <c r="H225" s="8">
        <v>12.5</v>
      </c>
      <c r="I225" s="8">
        <v>12.5</v>
      </c>
      <c r="J225" s="8">
        <v>43919.795138431233</v>
      </c>
      <c r="K225" s="8">
        <v>15176.62352432109</v>
      </c>
      <c r="L225" s="8">
        <v>43929.458888464091</v>
      </c>
      <c r="M225" s="8">
        <v>15153.566813035601</v>
      </c>
      <c r="N225" s="8">
        <v>-67.260000000000005</v>
      </c>
      <c r="O225" s="8">
        <v>-67.260000000000005</v>
      </c>
      <c r="P225" s="8">
        <f>D225-F225/2</f>
        <v>63085.139999999898</v>
      </c>
      <c r="Q225" s="8">
        <f>D225+F225/2</f>
        <v>63110.139999999898</v>
      </c>
      <c r="R225" s="9">
        <f>J225*$AB$7+K225*$AC$7</f>
        <v>46115.439697222952</v>
      </c>
      <c r="S225" s="9">
        <f>K225*$AB$7-J225*$AC$7+$Z$8</f>
        <v>5713.5390199540652</v>
      </c>
      <c r="T225" s="9">
        <f>L225*$AB$7+M225*$AC$7</f>
        <v>46120.098511303622</v>
      </c>
      <c r="U225" s="9">
        <f>M225*$AB$7-L225*$AC$7+$Z$8</f>
        <v>5688.976946520379</v>
      </c>
      <c r="V225" s="9">
        <f>N225+$Z$7</f>
        <v>-79.260000000000005</v>
      </c>
      <c r="W225" s="9">
        <f>O225+$Z$7</f>
        <v>-79.260000000000005</v>
      </c>
    </row>
    <row r="226" spans="1:23" x14ac:dyDescent="0.25">
      <c r="A226" t="s">
        <v>37</v>
      </c>
      <c r="B226" t="s">
        <v>384</v>
      </c>
      <c r="C226" t="s">
        <v>1815</v>
      </c>
      <c r="D226" s="6">
        <v>63167.639999999898</v>
      </c>
      <c r="E226" s="7">
        <f>D226+$Y$10</f>
        <v>56912.639999999898</v>
      </c>
      <c r="F226" s="8">
        <v>115</v>
      </c>
      <c r="G226" s="8">
        <v>0</v>
      </c>
      <c r="H226" s="8">
        <v>57.499999999999993</v>
      </c>
      <c r="I226" s="8">
        <v>57.499999999999993</v>
      </c>
      <c r="J226" s="8">
        <v>43929.458888464091</v>
      </c>
      <c r="K226" s="8">
        <v>15153.566813035601</v>
      </c>
      <c r="L226" s="8">
        <v>43973.912138615247</v>
      </c>
      <c r="M226" s="8">
        <v>15047.505941122359</v>
      </c>
      <c r="N226" s="8">
        <v>-67.260000000000005</v>
      </c>
      <c r="O226" s="8">
        <v>-67.260000000000005</v>
      </c>
      <c r="P226" s="8">
        <f>D226-F226/2</f>
        <v>63110.139999999898</v>
      </c>
      <c r="Q226" s="8">
        <f>D226+F226/2</f>
        <v>63225.139999999898</v>
      </c>
      <c r="R226" s="9">
        <f>J226*$AB$7+K226*$AC$7</f>
        <v>46120.098511303622</v>
      </c>
      <c r="S226" s="9">
        <f>K226*$AB$7-J226*$AC$7+$Z$8</f>
        <v>5688.976946520379</v>
      </c>
      <c r="T226" s="9">
        <f>L226*$AB$7+M226*$AC$7</f>
        <v>46141.529056074709</v>
      </c>
      <c r="U226" s="9">
        <f>M226*$AB$7-L226*$AC$7+$Z$8</f>
        <v>5575.9914087254347</v>
      </c>
      <c r="V226" s="9">
        <f>N226+$Z$7</f>
        <v>-79.260000000000005</v>
      </c>
      <c r="W226" s="9">
        <f>O226+$Z$7</f>
        <v>-79.260000000000005</v>
      </c>
    </row>
    <row r="227" spans="1:23" x14ac:dyDescent="0.25">
      <c r="A227" t="s">
        <v>37</v>
      </c>
      <c r="B227" t="s">
        <v>385</v>
      </c>
      <c r="C227" t="s">
        <v>1791</v>
      </c>
      <c r="D227" s="6">
        <v>63352.639999999898</v>
      </c>
      <c r="E227" s="7">
        <f>D227+$Y$10</f>
        <v>57097.639999999898</v>
      </c>
      <c r="F227" s="8">
        <v>220</v>
      </c>
      <c r="G227" s="8">
        <v>0</v>
      </c>
      <c r="H227" s="8">
        <v>110</v>
      </c>
      <c r="I227" s="8">
        <v>110</v>
      </c>
      <c r="J227" s="8">
        <v>43980.676763638257</v>
      </c>
      <c r="K227" s="8">
        <v>15031.36624322251</v>
      </c>
      <c r="L227" s="8">
        <v>44065.717763927452</v>
      </c>
      <c r="M227" s="8">
        <v>14828.467183910219</v>
      </c>
      <c r="N227" s="8">
        <v>-67.260000000000005</v>
      </c>
      <c r="O227" s="8">
        <v>-67.260000000000005</v>
      </c>
      <c r="P227" s="8">
        <f>D227-F227/2</f>
        <v>63242.639999999898</v>
      </c>
      <c r="Q227" s="8">
        <f>D227+F227/2</f>
        <v>63462.639999999898</v>
      </c>
      <c r="R227" s="9">
        <f>J227*$AB$7+K227*$AC$7</f>
        <v>46144.790225931181</v>
      </c>
      <c r="S227" s="9">
        <f>K227*$AB$7-J227*$AC$7+$Z$8</f>
        <v>5558.7979573218472</v>
      </c>
      <c r="T227" s="9">
        <f>L227*$AB$7+M227*$AC$7</f>
        <v>46185.78778984111</v>
      </c>
      <c r="U227" s="9">
        <f>M227*$AB$7-L227*$AC$7+$Z$8</f>
        <v>5342.6517111054218</v>
      </c>
      <c r="V227" s="9">
        <f>N227+$Z$7</f>
        <v>-79.260000000000005</v>
      </c>
      <c r="W227" s="9">
        <f>O227+$Z$7</f>
        <v>-79.260000000000005</v>
      </c>
    </row>
    <row r="228" spans="1:23" x14ac:dyDescent="0.25">
      <c r="A228" t="s">
        <v>37</v>
      </c>
      <c r="B228" t="s">
        <v>1711</v>
      </c>
      <c r="C228" t="s">
        <v>1701</v>
      </c>
      <c r="D228" s="6">
        <v>63880.139999999898</v>
      </c>
      <c r="E228" s="7">
        <f>D228+$Y$10</f>
        <v>57625.139999999898</v>
      </c>
      <c r="F228" s="8">
        <v>775.00000000000011</v>
      </c>
      <c r="G228" s="8">
        <v>-5.48</v>
      </c>
      <c r="H228" s="8">
        <v>387.76848365843779</v>
      </c>
      <c r="I228" s="8">
        <v>387.76848365843779</v>
      </c>
      <c r="J228" s="8">
        <v>44077.31426396688</v>
      </c>
      <c r="K228" s="8">
        <v>14800.79913036763</v>
      </c>
      <c r="L228" s="8">
        <v>44342.260281144023</v>
      </c>
      <c r="M228" s="8">
        <v>14072.865930799</v>
      </c>
      <c r="N228" s="8">
        <v>-67.260000000000005</v>
      </c>
      <c r="O228" s="8">
        <v>-72.740000000000009</v>
      </c>
      <c r="P228" s="8">
        <f>D228-F228/2</f>
        <v>63492.639999999898</v>
      </c>
      <c r="Q228" s="8">
        <f>D228+F228/2</f>
        <v>64267.639999999898</v>
      </c>
      <c r="R228" s="9">
        <f>J228*$AB$7+K228*$AC$7</f>
        <v>46191.37836673791</v>
      </c>
      <c r="S228" s="9">
        <f>K228*$AB$7-J228*$AC$7+$Z$8</f>
        <v>5313.1772229849994</v>
      </c>
      <c r="T228" s="9">
        <f>L228*$AB$7+M228*$AC$7</f>
        <v>46299.18885543901</v>
      </c>
      <c r="U228" s="9">
        <f>M228*$AB$7-L228*$AC$7+$Z$8</f>
        <v>4546.0657359257311</v>
      </c>
      <c r="V228" s="9">
        <f>N228+$Z$7</f>
        <v>-79.260000000000005</v>
      </c>
      <c r="W228" s="9">
        <f>O228+$Z$7</f>
        <v>-84.740000000000009</v>
      </c>
    </row>
    <row r="229" spans="1:23" x14ac:dyDescent="0.25">
      <c r="A229" t="s">
        <v>50</v>
      </c>
      <c r="B229" t="s">
        <v>1092</v>
      </c>
      <c r="C229" t="s">
        <v>1080</v>
      </c>
      <c r="D229" s="6">
        <v>63880.139999999803</v>
      </c>
      <c r="E229" s="7">
        <f>D229+$Y$10</f>
        <v>57625.139999999803</v>
      </c>
      <c r="F229" s="8">
        <v>0</v>
      </c>
      <c r="G229" s="8">
        <v>0</v>
      </c>
      <c r="H229" s="8">
        <v>0</v>
      </c>
      <c r="I229" s="8">
        <v>0</v>
      </c>
      <c r="J229" s="8">
        <v>44219.471094280103</v>
      </c>
      <c r="K229" s="8">
        <v>14440.35715344504</v>
      </c>
      <c r="L229" s="8">
        <v>44219.471094280103</v>
      </c>
      <c r="M229" s="8">
        <v>14440.35715344504</v>
      </c>
      <c r="N229" s="8">
        <v>-69.999999999999972</v>
      </c>
      <c r="O229" s="8">
        <v>-69.999999999999972</v>
      </c>
      <c r="P229" s="8">
        <f>D229-F229/2</f>
        <v>63880.139999999803</v>
      </c>
      <c r="Q229" s="8">
        <f>D229+F229/2</f>
        <v>63880.139999999803</v>
      </c>
      <c r="R229" s="9">
        <f>J229*$AB$7+K229*$AC$7</f>
        <v>46255.488628373045</v>
      </c>
      <c r="S229" s="9">
        <f>K229*$AB$7-J229*$AC$7+$Z$8</f>
        <v>4931.0557011027031</v>
      </c>
      <c r="T229" s="9">
        <f>L229*$AB$7+M229*$AC$7</f>
        <v>46255.488628373045</v>
      </c>
      <c r="U229" s="9">
        <f>M229*$AB$7-L229*$AC$7+$Z$8</f>
        <v>4931.0557011027031</v>
      </c>
      <c r="V229" s="9">
        <f>N229+$Z$7</f>
        <v>-81.999999999999972</v>
      </c>
      <c r="W229" s="9">
        <f>O229+$Z$7</f>
        <v>-81.999999999999972</v>
      </c>
    </row>
    <row r="230" spans="1:23" x14ac:dyDescent="0.25">
      <c r="A230" t="s">
        <v>37</v>
      </c>
      <c r="B230" t="s">
        <v>386</v>
      </c>
      <c r="C230" t="s">
        <v>1787</v>
      </c>
      <c r="D230" s="6">
        <v>64407.639999999898</v>
      </c>
      <c r="E230" s="7">
        <f>D230+$Y$10</f>
        <v>58152.639999999898</v>
      </c>
      <c r="F230" s="8">
        <v>220</v>
      </c>
      <c r="G230" s="8">
        <v>0</v>
      </c>
      <c r="H230" s="8">
        <v>110</v>
      </c>
      <c r="I230" s="8">
        <v>110</v>
      </c>
      <c r="J230" s="8">
        <v>44351.161528730503</v>
      </c>
      <c r="K230" s="8">
        <v>14044.2168855897</v>
      </c>
      <c r="L230" s="8">
        <v>44416.437344364691</v>
      </c>
      <c r="M230" s="8">
        <v>13834.12388738821</v>
      </c>
      <c r="N230" s="8">
        <v>-72.740000000000009</v>
      </c>
      <c r="O230" s="8">
        <v>-72.740000000000009</v>
      </c>
      <c r="P230" s="8">
        <f>D230-F230/2</f>
        <v>64297.639999999898</v>
      </c>
      <c r="Q230" s="8">
        <f>D230+F230/2</f>
        <v>64517.639999999898</v>
      </c>
      <c r="R230" s="9">
        <f>J230*$AB$7+K230*$AC$7</f>
        <v>46301.939117979484</v>
      </c>
      <c r="S230" s="9">
        <f>K230*$AB$7-J230*$AC$7+$Z$8</f>
        <v>4516.1920676548471</v>
      </c>
      <c r="T230" s="9">
        <f>L230*$AB$7+M230*$AC$7</f>
        <v>46322.107709942968</v>
      </c>
      <c r="U230" s="9">
        <f>M230*$AB$7-L230*$AC$7+$Z$8</f>
        <v>4297.1185003350765</v>
      </c>
      <c r="V230" s="9">
        <f>N230+$Z$7</f>
        <v>-84.740000000000009</v>
      </c>
      <c r="W230" s="9">
        <f>O230+$Z$7</f>
        <v>-84.740000000000009</v>
      </c>
    </row>
    <row r="231" spans="1:23" x14ac:dyDescent="0.25">
      <c r="A231" t="s">
        <v>54</v>
      </c>
      <c r="B231" t="s">
        <v>387</v>
      </c>
      <c r="C231" t="s">
        <v>198</v>
      </c>
      <c r="D231" s="6">
        <v>64767.639999999898</v>
      </c>
      <c r="E231" s="7">
        <f>D231+$Y$10</f>
        <v>58512.639999999898</v>
      </c>
      <c r="F231" s="8">
        <v>140</v>
      </c>
      <c r="G231" s="8">
        <v>0.24</v>
      </c>
      <c r="H231" s="8">
        <v>70.000102351632648</v>
      </c>
      <c r="I231" s="8">
        <v>70.000102351632648</v>
      </c>
      <c r="J231" s="8">
        <v>44469.844829883572</v>
      </c>
      <c r="K231" s="8">
        <v>13662.22961613245</v>
      </c>
      <c r="L231" s="8">
        <v>44511.663874696962</v>
      </c>
      <c r="M231" s="8">
        <v>13528.621462068009</v>
      </c>
      <c r="N231" s="8">
        <v>-72.740000000000009</v>
      </c>
      <c r="O231" s="8">
        <v>-72.500000000000014</v>
      </c>
      <c r="P231" s="8">
        <f>D231-F231/2</f>
        <v>64697.639999999898</v>
      </c>
      <c r="Q231" s="8">
        <f>D231+F231/2</f>
        <v>64837.639999999898</v>
      </c>
      <c r="R231" s="9">
        <f>J231*$AB$7+K231*$AC$7</f>
        <v>46338.609285185812</v>
      </c>
      <c r="S231" s="9">
        <f>K231*$AB$7-J231*$AC$7+$Z$8</f>
        <v>4117.8764907098121</v>
      </c>
      <c r="T231" s="9">
        <f>L231*$AB$7+M231*$AC$7</f>
        <v>46351.735786316436</v>
      </c>
      <c r="U231" s="9">
        <f>M231*$AB$7-L231*$AC$7+$Z$8</f>
        <v>3978.4933270576712</v>
      </c>
      <c r="V231" s="9">
        <f>N231+$Z$7</f>
        <v>-84.740000000000009</v>
      </c>
      <c r="W231" s="9">
        <f>O231+$Z$7</f>
        <v>-84.500000000000014</v>
      </c>
    </row>
    <row r="232" spans="1:23" x14ac:dyDescent="0.25">
      <c r="A232" t="s">
        <v>37</v>
      </c>
      <c r="B232" t="s">
        <v>388</v>
      </c>
      <c r="C232" t="s">
        <v>1790</v>
      </c>
      <c r="D232" s="6">
        <v>64957.639999999912</v>
      </c>
      <c r="E232" s="7">
        <f>D232+$Y$10</f>
        <v>58702.639999999912</v>
      </c>
      <c r="F232" s="8">
        <v>220</v>
      </c>
      <c r="G232" s="8">
        <v>0</v>
      </c>
      <c r="H232" s="8">
        <v>110</v>
      </c>
      <c r="I232" s="8">
        <v>110</v>
      </c>
      <c r="J232" s="8">
        <v>44514.670932692003</v>
      </c>
      <c r="K232" s="8">
        <v>13519.08429256053</v>
      </c>
      <c r="L232" s="8">
        <v>44580.826208582941</v>
      </c>
      <c r="M232" s="8">
        <v>13309.26656339592</v>
      </c>
      <c r="N232" s="8">
        <v>-72.500000000000014</v>
      </c>
      <c r="O232" s="8">
        <v>-72.500000000000014</v>
      </c>
      <c r="P232" s="8">
        <f>D232-F232/2</f>
        <v>64847.639999999912</v>
      </c>
      <c r="Q232" s="8">
        <f>D232+F232/2</f>
        <v>65067.639999999912</v>
      </c>
      <c r="R232" s="9">
        <f>J232*$AB$7+K232*$AC$7</f>
        <v>46352.69424384163</v>
      </c>
      <c r="S232" s="9">
        <f>K232*$AB$7-J232*$AC$7+$Z$8</f>
        <v>3968.5393650740025</v>
      </c>
      <c r="T232" s="9">
        <f>L232*$AB$7+M232*$AC$7</f>
        <v>46373.780309396083</v>
      </c>
      <c r="U232" s="9">
        <f>M232*$AB$7-L232*$AC$7+$Z$8</f>
        <v>3749.5522014332255</v>
      </c>
      <c r="V232" s="9">
        <f>N232+$Z$7</f>
        <v>-84.500000000000014</v>
      </c>
      <c r="W232" s="9">
        <f>O232+$Z$7</f>
        <v>-84.500000000000014</v>
      </c>
    </row>
    <row r="233" spans="1:23" x14ac:dyDescent="0.25">
      <c r="A233" t="s">
        <v>54</v>
      </c>
      <c r="B233" t="s">
        <v>389</v>
      </c>
      <c r="C233" t="s">
        <v>197</v>
      </c>
      <c r="D233" s="6">
        <v>65157.639999999912</v>
      </c>
      <c r="E233" s="7">
        <f>D233+$Y$10</f>
        <v>58902.639999999912</v>
      </c>
      <c r="F233" s="8">
        <v>140</v>
      </c>
      <c r="G233" s="8">
        <v>0.24</v>
      </c>
      <c r="H233" s="8">
        <v>70.000102351632648</v>
      </c>
      <c r="I233" s="8">
        <v>70.000102351632648</v>
      </c>
      <c r="J233" s="8">
        <v>44586.840324573022</v>
      </c>
      <c r="K233" s="8">
        <v>13290.19222438096</v>
      </c>
      <c r="L233" s="8">
        <v>44629.218657399637</v>
      </c>
      <c r="M233" s="8">
        <v>13156.76041314973</v>
      </c>
      <c r="N233" s="8">
        <v>-72.500000000000014</v>
      </c>
      <c r="O233" s="8">
        <v>-72.260000000000019</v>
      </c>
      <c r="P233" s="8">
        <f>D233-F233/2</f>
        <v>65087.639999999912</v>
      </c>
      <c r="Q233" s="8">
        <f>D233+F233/2</f>
        <v>65227.639999999912</v>
      </c>
      <c r="R233" s="9">
        <f>J233*$AB$7+K233*$AC$7</f>
        <v>46375.697224446485</v>
      </c>
      <c r="S233" s="9">
        <f>K233*$AB$7-J233*$AC$7+$Z$8</f>
        <v>3729.6442774658844</v>
      </c>
      <c r="T233" s="9">
        <f>L233*$AB$7+M233*$AC$7</f>
        <v>46389.407455541972</v>
      </c>
      <c r="U233" s="9">
        <f>M233*$AB$7-L233*$AC$7+$Z$8</f>
        <v>3590.317320616472</v>
      </c>
      <c r="V233" s="9">
        <f>N233+$Z$7</f>
        <v>-84.500000000000014</v>
      </c>
      <c r="W233" s="9">
        <f>O233+$Z$7</f>
        <v>-84.260000000000019</v>
      </c>
    </row>
    <row r="234" spans="1:23" x14ac:dyDescent="0.25">
      <c r="A234" t="s">
        <v>41</v>
      </c>
      <c r="B234" t="s">
        <v>390</v>
      </c>
      <c r="C234" t="s">
        <v>46</v>
      </c>
      <c r="D234" s="6">
        <v>65262.639999999919</v>
      </c>
      <c r="E234" s="7">
        <f>D234+$Y$10</f>
        <v>59007.639999999919</v>
      </c>
      <c r="F234" s="8">
        <v>25</v>
      </c>
      <c r="G234" s="8">
        <v>0</v>
      </c>
      <c r="H234" s="8">
        <v>12.5</v>
      </c>
      <c r="I234" s="8">
        <v>12.5</v>
      </c>
      <c r="J234" s="8">
        <v>44636.074363973763</v>
      </c>
      <c r="K234" s="8">
        <v>13135.330310784841</v>
      </c>
      <c r="L234" s="8">
        <v>44643.69181572277</v>
      </c>
      <c r="M234" s="8">
        <v>13111.51908593496</v>
      </c>
      <c r="N234" s="8">
        <v>-72.260000000000019</v>
      </c>
      <c r="O234" s="8">
        <v>-72.260000000000019</v>
      </c>
      <c r="P234" s="8">
        <f>D234-F234/2</f>
        <v>65250.139999999919</v>
      </c>
      <c r="Q234" s="8">
        <f>D234+F234/2</f>
        <v>65275.139999999919</v>
      </c>
      <c r="R234" s="9">
        <f>J234*$AB$7+K234*$AC$7</f>
        <v>46391.657779661706</v>
      </c>
      <c r="S234" s="9">
        <f>K234*$AB$7-J234*$AC$7+$Z$8</f>
        <v>3567.9301358592002</v>
      </c>
      <c r="T234" s="9">
        <f>L234*$AB$7+M234*$AC$7</f>
        <v>46394.158139794723</v>
      </c>
      <c r="U234" s="9">
        <f>M234*$AB$7-L234*$AC$7+$Z$8</f>
        <v>3543.0554861288965</v>
      </c>
      <c r="V234" s="9">
        <f>N234+$Z$7</f>
        <v>-84.260000000000019</v>
      </c>
      <c r="W234" s="9">
        <f>O234+$Z$7</f>
        <v>-84.260000000000019</v>
      </c>
    </row>
    <row r="235" spans="1:23" x14ac:dyDescent="0.25">
      <c r="A235" t="s">
        <v>37</v>
      </c>
      <c r="B235" t="s">
        <v>391</v>
      </c>
      <c r="C235" t="s">
        <v>1815</v>
      </c>
      <c r="D235" s="6">
        <v>65332.639999999927</v>
      </c>
      <c r="E235" s="7">
        <f>D235+$Y$10</f>
        <v>59077.639999999927</v>
      </c>
      <c r="F235" s="8">
        <v>115</v>
      </c>
      <c r="G235" s="8">
        <v>0</v>
      </c>
      <c r="H235" s="8">
        <v>57.499999999999993</v>
      </c>
      <c r="I235" s="8">
        <v>57.499999999999993</v>
      </c>
      <c r="J235" s="8">
        <v>44643.69181572277</v>
      </c>
      <c r="K235" s="8">
        <v>13111.51908593496</v>
      </c>
      <c r="L235" s="8">
        <v>44678.732093768253</v>
      </c>
      <c r="M235" s="8">
        <v>13001.98745162553</v>
      </c>
      <c r="N235" s="8">
        <v>-72.260000000000019</v>
      </c>
      <c r="O235" s="8">
        <v>-72.260000000000019</v>
      </c>
      <c r="P235" s="8">
        <f>D235-F235/2</f>
        <v>65275.139999999927</v>
      </c>
      <c r="Q235" s="8">
        <f>D235+F235/2</f>
        <v>65390.139999999927</v>
      </c>
      <c r="R235" s="9">
        <f>J235*$AB$7+K235*$AC$7</f>
        <v>46394.158139794723</v>
      </c>
      <c r="S235" s="9">
        <f>K235*$AB$7-J235*$AC$7+$Z$8</f>
        <v>3543.0554861288965</v>
      </c>
      <c r="T235" s="9">
        <f>L235*$AB$7+M235*$AC$7</f>
        <v>46405.659796406653</v>
      </c>
      <c r="U235" s="9">
        <f>M235*$AB$7-L235*$AC$7+$Z$8</f>
        <v>3428.6320973695147</v>
      </c>
      <c r="V235" s="9">
        <f>N235+$Z$7</f>
        <v>-84.260000000000019</v>
      </c>
      <c r="W235" s="9">
        <f>O235+$Z$7</f>
        <v>-84.260000000000019</v>
      </c>
    </row>
    <row r="236" spans="1:23" x14ac:dyDescent="0.25">
      <c r="A236" t="s">
        <v>37</v>
      </c>
      <c r="B236" t="s">
        <v>392</v>
      </c>
      <c r="C236" t="s">
        <v>1788</v>
      </c>
      <c r="D236" s="6">
        <v>65517.639999999912</v>
      </c>
      <c r="E236" s="7">
        <f>D236+$Y$10</f>
        <v>59262.639999999912</v>
      </c>
      <c r="F236" s="8">
        <v>220</v>
      </c>
      <c r="G236" s="8">
        <v>0</v>
      </c>
      <c r="H236" s="8">
        <v>110</v>
      </c>
      <c r="I236" s="8">
        <v>110</v>
      </c>
      <c r="J236" s="8">
        <v>44684.064309992558</v>
      </c>
      <c r="K236" s="8">
        <v>12985.319594230619</v>
      </c>
      <c r="L236" s="8">
        <v>44751.097885383897</v>
      </c>
      <c r="M236" s="8">
        <v>12775.7808155517</v>
      </c>
      <c r="N236" s="8">
        <v>-72.260000000000019</v>
      </c>
      <c r="O236" s="8">
        <v>-72.260000000000019</v>
      </c>
      <c r="P236" s="8">
        <f>D236-F236/2</f>
        <v>65407.639999999912</v>
      </c>
      <c r="Q236" s="8">
        <f>D236+F236/2</f>
        <v>65627.639999999912</v>
      </c>
      <c r="R236" s="9">
        <f>J236*$AB$7+K236*$AC$7</f>
        <v>46407.410048499769</v>
      </c>
      <c r="S236" s="9">
        <f>K236*$AB$7-J236*$AC$7+$Z$8</f>
        <v>3411.2198425583083</v>
      </c>
      <c r="T236" s="9">
        <f>L236*$AB$7+M236*$AC$7</f>
        <v>46429.413217670386</v>
      </c>
      <c r="U236" s="9">
        <f>M236*$AB$7-L236*$AC$7+$Z$8</f>
        <v>3192.3229249316591</v>
      </c>
      <c r="V236" s="9">
        <f>N236+$Z$7</f>
        <v>-84.260000000000019</v>
      </c>
      <c r="W236" s="9">
        <f>O236+$Z$7</f>
        <v>-84.260000000000019</v>
      </c>
    </row>
    <row r="237" spans="1:23" x14ac:dyDescent="0.25">
      <c r="A237" t="s">
        <v>37</v>
      </c>
      <c r="B237" t="s">
        <v>1712</v>
      </c>
      <c r="C237" t="s">
        <v>1701</v>
      </c>
      <c r="D237" s="6">
        <v>66045.139999999912</v>
      </c>
      <c r="E237" s="7">
        <f>D237+$Y$10</f>
        <v>59790.139999999912</v>
      </c>
      <c r="F237" s="8">
        <v>775.00000000000011</v>
      </c>
      <c r="G237" s="8">
        <v>-5.48</v>
      </c>
      <c r="H237" s="8">
        <v>387.76848365843779</v>
      </c>
      <c r="I237" s="8">
        <v>387.76848365843779</v>
      </c>
      <c r="J237" s="8">
        <v>44760.238827482717</v>
      </c>
      <c r="K237" s="8">
        <v>12747.20734573184</v>
      </c>
      <c r="L237" s="8">
        <v>44960.733086396023</v>
      </c>
      <c r="M237" s="8">
        <v>11998.9525848415</v>
      </c>
      <c r="N237" s="8">
        <v>-72.260000000000019</v>
      </c>
      <c r="O237" s="8">
        <v>-77.740000000000023</v>
      </c>
      <c r="P237" s="8">
        <f>D237-F237/2</f>
        <v>65657.639999999912</v>
      </c>
      <c r="Q237" s="8">
        <f>D237+F237/2</f>
        <v>66432.639999999912</v>
      </c>
      <c r="R237" s="9">
        <f>J237*$AB$7+K237*$AC$7</f>
        <v>46432.413649830021</v>
      </c>
      <c r="S237" s="9">
        <f>K237*$AB$7-J237*$AC$7+$Z$8</f>
        <v>3162.4733452552882</v>
      </c>
      <c r="T237" s="9">
        <f>L237*$AB$7+M237*$AC$7</f>
        <v>46472.955715647826</v>
      </c>
      <c r="U237" s="9">
        <f>M237*$AB$7-L237*$AC$7+$Z$8</f>
        <v>2388.8846457828367</v>
      </c>
      <c r="V237" s="9">
        <f>N237+$Z$7</f>
        <v>-84.260000000000019</v>
      </c>
      <c r="W237" s="9">
        <f>O237+$Z$7</f>
        <v>-89.740000000000023</v>
      </c>
    </row>
    <row r="238" spans="1:23" x14ac:dyDescent="0.25">
      <c r="A238" t="s">
        <v>50</v>
      </c>
      <c r="B238" t="s">
        <v>1093</v>
      </c>
      <c r="C238" t="s">
        <v>1080</v>
      </c>
      <c r="D238" s="6">
        <v>66045.139999999854</v>
      </c>
      <c r="E238" s="7">
        <f>D238+$Y$10</f>
        <v>59790.139999999854</v>
      </c>
      <c r="F238" s="8">
        <v>0</v>
      </c>
      <c r="G238" s="8">
        <v>0</v>
      </c>
      <c r="H238" s="8">
        <v>0</v>
      </c>
      <c r="I238" s="8">
        <v>0</v>
      </c>
      <c r="J238" s="8">
        <v>44870.440119922132</v>
      </c>
      <c r="K238" s="8">
        <v>12375.74717521924</v>
      </c>
      <c r="L238" s="8">
        <v>44870.440119922132</v>
      </c>
      <c r="M238" s="8">
        <v>12375.74717521924</v>
      </c>
      <c r="N238" s="8">
        <v>-75</v>
      </c>
      <c r="O238" s="8">
        <v>-75</v>
      </c>
      <c r="P238" s="8">
        <f>D238-F238/2</f>
        <v>66045.139999999854</v>
      </c>
      <c r="Q238" s="8">
        <f>D238+F238/2</f>
        <v>66045.139999999854</v>
      </c>
      <c r="R238" s="9">
        <f>J238*$AB$7+K238*$AC$7</f>
        <v>46462.975867504669</v>
      </c>
      <c r="S238" s="9">
        <f>K238*$AB$7-J238*$AC$7+$Z$8</f>
        <v>2776.2183336588387</v>
      </c>
      <c r="T238" s="9">
        <f>L238*$AB$7+M238*$AC$7</f>
        <v>46462.975867504669</v>
      </c>
      <c r="U238" s="9">
        <f>M238*$AB$7-L238*$AC$7+$Z$8</f>
        <v>2776.2183336588387</v>
      </c>
      <c r="V238" s="9">
        <f>N238+$Z$7</f>
        <v>-87</v>
      </c>
      <c r="W238" s="9">
        <f>O238+$Z$7</f>
        <v>-87</v>
      </c>
    </row>
    <row r="239" spans="1:23" x14ac:dyDescent="0.25">
      <c r="A239" t="s">
        <v>37</v>
      </c>
      <c r="B239" t="s">
        <v>393</v>
      </c>
      <c r="C239" t="s">
        <v>1787</v>
      </c>
      <c r="D239" s="6">
        <v>66572.639999999927</v>
      </c>
      <c r="E239" s="7">
        <f>D239+$Y$10</f>
        <v>60317.639999999927</v>
      </c>
      <c r="F239" s="8">
        <v>220</v>
      </c>
      <c r="G239" s="8">
        <v>0</v>
      </c>
      <c r="H239" s="8">
        <v>110</v>
      </c>
      <c r="I239" s="8">
        <v>110</v>
      </c>
      <c r="J239" s="8">
        <v>44967.103533233851</v>
      </c>
      <c r="K239" s="8">
        <v>11969.63676305383</v>
      </c>
      <c r="L239" s="8">
        <v>45013.82014337791</v>
      </c>
      <c r="M239" s="8">
        <v>11754.65406994425</v>
      </c>
      <c r="N239" s="8">
        <v>-77.740000000000023</v>
      </c>
      <c r="O239" s="8">
        <v>-77.740000000000023</v>
      </c>
      <c r="P239" s="8">
        <f>D239-F239/2</f>
        <v>66462.639999999927</v>
      </c>
      <c r="Q239" s="8">
        <f>D239+F239/2</f>
        <v>66682.639999999927</v>
      </c>
      <c r="R239" s="9">
        <f>J239*$AB$7+K239*$AC$7</f>
        <v>46473.091850862264</v>
      </c>
      <c r="S239" s="9">
        <f>K239*$AB$7-J239*$AC$7+$Z$8</f>
        <v>2358.8849546643705</v>
      </c>
      <c r="T239" s="9">
        <f>L239*$AB$7+M239*$AC$7</f>
        <v>46474.09017576812</v>
      </c>
      <c r="U239" s="9">
        <f>M239*$AB$7-L239*$AC$7+$Z$8</f>
        <v>2138.8872197956171</v>
      </c>
      <c r="V239" s="9">
        <f>N239+$Z$7</f>
        <v>-89.740000000000023</v>
      </c>
      <c r="W239" s="9">
        <f>O239+$Z$7</f>
        <v>-89.740000000000023</v>
      </c>
    </row>
    <row r="240" spans="1:23" x14ac:dyDescent="0.25">
      <c r="A240" t="s">
        <v>54</v>
      </c>
      <c r="B240" t="s">
        <v>394</v>
      </c>
      <c r="C240" t="s">
        <v>198</v>
      </c>
      <c r="D240" s="6">
        <v>66932.639999999927</v>
      </c>
      <c r="E240" s="7">
        <f>D240+$Y$10</f>
        <v>60677.639999999927</v>
      </c>
      <c r="F240" s="8">
        <v>140</v>
      </c>
      <c r="G240" s="8">
        <v>0.24</v>
      </c>
      <c r="H240" s="8">
        <v>70.000102351632648</v>
      </c>
      <c r="I240" s="8">
        <v>70.000102351632648</v>
      </c>
      <c r="J240" s="8">
        <v>45052.042824404867</v>
      </c>
      <c r="K240" s="8">
        <v>11578.759139218229</v>
      </c>
      <c r="L240" s="8">
        <v>45082.058017222596</v>
      </c>
      <c r="M240" s="8">
        <v>11442.01463460571</v>
      </c>
      <c r="N240" s="8">
        <v>-77.740000000000023</v>
      </c>
      <c r="O240" s="8">
        <v>-77.500000000000028</v>
      </c>
      <c r="P240" s="8">
        <f>D240-F240/2</f>
        <v>66862.639999999927</v>
      </c>
      <c r="Q240" s="8">
        <f>D240+F240/2</f>
        <v>67002.639999999927</v>
      </c>
      <c r="R240" s="9">
        <f>J240*$AB$7+K240*$AC$7</f>
        <v>46474.906987054732</v>
      </c>
      <c r="S240" s="9">
        <f>K240*$AB$7-J240*$AC$7+$Z$8</f>
        <v>1958.8890730848179</v>
      </c>
      <c r="T240" s="9">
        <f>L240*$AB$7+M240*$AC$7</f>
        <v>46475.835494730934</v>
      </c>
      <c r="U240" s="9">
        <f>M240*$AB$7-L240*$AC$7+$Z$8</f>
        <v>1818.8922544955949</v>
      </c>
      <c r="V240" s="9">
        <f>N240+$Z$7</f>
        <v>-89.740000000000023</v>
      </c>
      <c r="W240" s="9">
        <f>O240+$Z$7</f>
        <v>-89.500000000000028</v>
      </c>
    </row>
    <row r="241" spans="1:23" x14ac:dyDescent="0.25">
      <c r="A241" t="s">
        <v>37</v>
      </c>
      <c r="B241" t="s">
        <v>395</v>
      </c>
      <c r="C241" t="s">
        <v>1792</v>
      </c>
      <c r="D241" s="6">
        <v>67132.639999999941</v>
      </c>
      <c r="E241" s="7">
        <f>D241+$Y$10</f>
        <v>60877.639999999941</v>
      </c>
      <c r="F241" s="8">
        <v>220</v>
      </c>
      <c r="G241" s="8">
        <v>0</v>
      </c>
      <c r="H241" s="8">
        <v>110</v>
      </c>
      <c r="I241" s="8">
        <v>110</v>
      </c>
      <c r="J241" s="8">
        <v>45086.386809501353</v>
      </c>
      <c r="K241" s="8">
        <v>11422.48871446331</v>
      </c>
      <c r="L241" s="8">
        <v>45134.003524567743</v>
      </c>
      <c r="M241" s="8">
        <v>11207.703592896931</v>
      </c>
      <c r="N241" s="8">
        <v>-77.500000000000028</v>
      </c>
      <c r="O241" s="8">
        <v>-77.500000000000028</v>
      </c>
      <c r="P241" s="8">
        <f>D241-F241/2</f>
        <v>67022.639999999941</v>
      </c>
      <c r="Q241" s="8">
        <f>D241+F241/2</f>
        <v>67242.639999999941</v>
      </c>
      <c r="R241" s="9">
        <f>J241*$AB$7+K241*$AC$7</f>
        <v>46476.01002544089</v>
      </c>
      <c r="S241" s="9">
        <f>K241*$AB$7-J241*$AC$7+$Z$8</f>
        <v>1798.8930160343116</v>
      </c>
      <c r="T241" s="9">
        <f>L241*$AB$7+M241*$AC$7</f>
        <v>46477.929863250545</v>
      </c>
      <c r="U241" s="9">
        <f>M241*$AB$7-L241*$AC$7+$Z$8</f>
        <v>1578.9013929601988</v>
      </c>
      <c r="V241" s="9">
        <f>N241+$Z$7</f>
        <v>-89.500000000000028</v>
      </c>
      <c r="W241" s="9">
        <f>O241+$Z$7</f>
        <v>-89.500000000000028</v>
      </c>
    </row>
    <row r="242" spans="1:23" x14ac:dyDescent="0.25">
      <c r="A242" t="s">
        <v>54</v>
      </c>
      <c r="B242" t="s">
        <v>396</v>
      </c>
      <c r="C242" t="s">
        <v>197</v>
      </c>
      <c r="D242" s="6">
        <v>67322.639999999941</v>
      </c>
      <c r="E242" s="7">
        <f>D242+$Y$10</f>
        <v>61067.639999999941</v>
      </c>
      <c r="F242" s="8">
        <v>140</v>
      </c>
      <c r="G242" s="8">
        <v>0.24</v>
      </c>
      <c r="H242" s="8">
        <v>70.000102351632648</v>
      </c>
      <c r="I242" s="8">
        <v>70.000102351632648</v>
      </c>
      <c r="J242" s="8">
        <v>45136.167920707107</v>
      </c>
      <c r="K242" s="8">
        <v>11197.940632825719</v>
      </c>
      <c r="L242" s="8">
        <v>45166.755642568933</v>
      </c>
      <c r="M242" s="8">
        <v>11061.323054846491</v>
      </c>
      <c r="N242" s="8">
        <v>-77.500000000000028</v>
      </c>
      <c r="O242" s="8">
        <v>-77.260000000000034</v>
      </c>
      <c r="P242" s="8">
        <f>D242-F242/2</f>
        <v>67252.639999999941</v>
      </c>
      <c r="Q242" s="8">
        <f>D242+F242/2</f>
        <v>67392.639999999941</v>
      </c>
      <c r="R242" s="9">
        <f>J242*$AB$7+K242*$AC$7</f>
        <v>46478.017128605505</v>
      </c>
      <c r="S242" s="9">
        <f>K242*$AB$7-J242*$AC$7+$Z$8</f>
        <v>1568.9017737295471</v>
      </c>
      <c r="T242" s="9">
        <f>L242*$AB$7+M242*$AC$7</f>
        <v>46479.532043723477</v>
      </c>
      <c r="U242" s="9">
        <f>M242*$AB$7-L242*$AC$7+$Z$8</f>
        <v>1428.910072640545</v>
      </c>
      <c r="V242" s="9">
        <f>N242+$Z$7</f>
        <v>-89.500000000000028</v>
      </c>
      <c r="W242" s="9">
        <f>O242+$Z$7</f>
        <v>-89.260000000000034</v>
      </c>
    </row>
    <row r="243" spans="1:23" x14ac:dyDescent="0.25">
      <c r="A243" t="s">
        <v>41</v>
      </c>
      <c r="B243" t="s">
        <v>397</v>
      </c>
      <c r="C243" t="s">
        <v>46</v>
      </c>
      <c r="D243" s="6">
        <v>67427.639999999941</v>
      </c>
      <c r="E243" s="7">
        <f>D243+$Y$10</f>
        <v>61172.639999999941</v>
      </c>
      <c r="F243" s="8">
        <v>25</v>
      </c>
      <c r="G243" s="8">
        <v>0</v>
      </c>
      <c r="H243" s="8">
        <v>12.5</v>
      </c>
      <c r="I243" s="8">
        <v>12.5</v>
      </c>
      <c r="J243" s="8">
        <v>45171.717504620967</v>
      </c>
      <c r="K243" s="8">
        <v>11039.376986292489</v>
      </c>
      <c r="L243" s="8">
        <v>45177.230684678783</v>
      </c>
      <c r="M243" s="8">
        <v>11014.99246567694</v>
      </c>
      <c r="N243" s="8">
        <v>-77.260000000000034</v>
      </c>
      <c r="O243" s="8">
        <v>-77.260000000000034</v>
      </c>
      <c r="P243" s="8">
        <f>D243-F243/2</f>
        <v>67415.139999999941</v>
      </c>
      <c r="Q243" s="8">
        <f>D243+F243/2</f>
        <v>67440.139999999941</v>
      </c>
      <c r="R243" s="9">
        <f>J243*$AB$7+K243*$AC$7</f>
        <v>46479.822632964984</v>
      </c>
      <c r="S243" s="9">
        <f>K243*$AB$7-J243*$AC$7+$Z$8</f>
        <v>1406.4119492100672</v>
      </c>
      <c r="T243" s="9">
        <f>L243*$AB$7+M243*$AC$7</f>
        <v>46480.145509899987</v>
      </c>
      <c r="U243" s="9">
        <f>M243*$AB$7-L243*$AC$7+$Z$8</f>
        <v>1381.4140342873197</v>
      </c>
      <c r="V243" s="9">
        <f>N243+$Z$7</f>
        <v>-89.260000000000034</v>
      </c>
      <c r="W243" s="9">
        <f>O243+$Z$7</f>
        <v>-89.260000000000034</v>
      </c>
    </row>
    <row r="244" spans="1:23" x14ac:dyDescent="0.25">
      <c r="A244" t="s">
        <v>37</v>
      </c>
      <c r="B244" t="s">
        <v>1835</v>
      </c>
      <c r="C244" t="s">
        <v>1815</v>
      </c>
      <c r="D244" s="6">
        <v>67497.639999999941</v>
      </c>
      <c r="E244" s="7">
        <f>D244+$Y$10</f>
        <v>61242.639999999941</v>
      </c>
      <c r="F244" s="8">
        <v>115</v>
      </c>
      <c r="G244" s="8">
        <v>0</v>
      </c>
      <c r="H244" s="8">
        <v>57.499999999999993</v>
      </c>
      <c r="I244" s="8">
        <v>57.499999999999993</v>
      </c>
      <c r="J244" s="8">
        <v>45177.230684678783</v>
      </c>
      <c r="K244" s="8">
        <v>11014.99246567694</v>
      </c>
      <c r="L244" s="8">
        <v>45202.591312944744</v>
      </c>
      <c r="M244" s="8">
        <v>10902.823670845421</v>
      </c>
      <c r="N244" s="8">
        <v>-77.260000000000034</v>
      </c>
      <c r="O244" s="8">
        <v>-77.260000000000034</v>
      </c>
      <c r="P244" s="8">
        <f>D244-F244/2</f>
        <v>67440.139999999941</v>
      </c>
      <c r="Q244" s="8">
        <f>D244+F244/2</f>
        <v>67555.139999999941</v>
      </c>
      <c r="R244" s="9">
        <f>J244*$AB$7+K244*$AC$7</f>
        <v>46480.145509899987</v>
      </c>
      <c r="S244" s="9">
        <f>K244*$AB$7-J244*$AC$7+$Z$8</f>
        <v>1381.4140342873197</v>
      </c>
      <c r="T244" s="9">
        <f>L244*$AB$7+M244*$AC$7</f>
        <v>46481.630743801034</v>
      </c>
      <c r="U244" s="9">
        <f>M244*$AB$7-L244*$AC$7+$Z$8</f>
        <v>1266.4236256426902</v>
      </c>
      <c r="V244" s="9">
        <f>N244+$Z$7</f>
        <v>-89.260000000000034</v>
      </c>
      <c r="W244" s="9">
        <f>O244+$Z$7</f>
        <v>-89.260000000000034</v>
      </c>
    </row>
    <row r="245" spans="1:23" x14ac:dyDescent="0.25">
      <c r="A245" t="s">
        <v>37</v>
      </c>
      <c r="B245" t="s">
        <v>398</v>
      </c>
      <c r="C245" t="s">
        <v>1791</v>
      </c>
      <c r="D245" s="6">
        <v>67682.639999999941</v>
      </c>
      <c r="E245" s="7">
        <f>D245+$Y$10</f>
        <v>61427.639999999941</v>
      </c>
      <c r="F245" s="8">
        <v>220</v>
      </c>
      <c r="G245" s="8">
        <v>0</v>
      </c>
      <c r="H245" s="8">
        <v>110</v>
      </c>
      <c r="I245" s="8">
        <v>110</v>
      </c>
      <c r="J245" s="8">
        <v>45206.450538985213</v>
      </c>
      <c r="K245" s="8">
        <v>10885.75450641454</v>
      </c>
      <c r="L245" s="8">
        <v>45254.966523493997</v>
      </c>
      <c r="M245" s="8">
        <v>10671.17072499771</v>
      </c>
      <c r="N245" s="8">
        <v>-77.260000000000034</v>
      </c>
      <c r="O245" s="8">
        <v>-77.260000000000034</v>
      </c>
      <c r="P245" s="8">
        <f>D245-F245/2</f>
        <v>67572.639999999941</v>
      </c>
      <c r="Q245" s="8">
        <f>D245+F245/2</f>
        <v>67792.639999999941</v>
      </c>
      <c r="R245" s="9">
        <f>J245*$AB$7+K245*$AC$7</f>
        <v>46481.856757655536</v>
      </c>
      <c r="S245" s="9">
        <f>K245*$AB$7-J245*$AC$7+$Z$8</f>
        <v>1248.9250851967718</v>
      </c>
      <c r="T245" s="9">
        <f>L245*$AB$7+M245*$AC$7</f>
        <v>46484.698074683598</v>
      </c>
      <c r="U245" s="9">
        <f>M245*$AB$7-L245*$AC$7+$Z$8</f>
        <v>1028.9434338766023</v>
      </c>
      <c r="V245" s="9">
        <f>N245+$Z$7</f>
        <v>-89.260000000000034</v>
      </c>
      <c r="W245" s="9">
        <f>O245+$Z$7</f>
        <v>-89.260000000000034</v>
      </c>
    </row>
    <row r="246" spans="1:23" x14ac:dyDescent="0.25">
      <c r="A246" t="s">
        <v>37</v>
      </c>
      <c r="B246" t="s">
        <v>1713</v>
      </c>
      <c r="C246" t="s">
        <v>1701</v>
      </c>
      <c r="D246" s="6">
        <v>68210.139999999941</v>
      </c>
      <c r="E246" s="7">
        <f>D246+$Y$10</f>
        <v>61955.139999999941</v>
      </c>
      <c r="F246" s="8">
        <v>775.00000000000011</v>
      </c>
      <c r="G246" s="8">
        <v>-5.48</v>
      </c>
      <c r="H246" s="8">
        <v>387.76848365843779</v>
      </c>
      <c r="I246" s="8">
        <v>387.76848365843779</v>
      </c>
      <c r="J246" s="8">
        <v>45261.582339563392</v>
      </c>
      <c r="K246" s="8">
        <v>10641.909300259051</v>
      </c>
      <c r="L246" s="8">
        <v>45396.09895784079</v>
      </c>
      <c r="M246" s="8">
        <v>9879.0276485859576</v>
      </c>
      <c r="N246" s="8">
        <v>-77.260000000000034</v>
      </c>
      <c r="O246" s="8">
        <v>-82.740000000000038</v>
      </c>
      <c r="P246" s="8">
        <f>D246-F246/2</f>
        <v>67822.639999999941</v>
      </c>
      <c r="Q246" s="8">
        <f>D246+F246/2</f>
        <v>68597.639999999941</v>
      </c>
      <c r="R246" s="9">
        <f>J246*$AB$7+K246*$AC$7</f>
        <v>46485.08552700562</v>
      </c>
      <c r="S246" s="9">
        <f>K246*$AB$7-J246*$AC$7+$Z$8</f>
        <v>998.94593596930281</v>
      </c>
      <c r="T246" s="9">
        <f>L246*$AB$7+M246*$AC$7</f>
        <v>46458.050620339287</v>
      </c>
      <c r="U246" s="9">
        <f>M246*$AB$7-L246*$AC$7+$Z$8</f>
        <v>224.76750119228382</v>
      </c>
      <c r="V246" s="9">
        <f>N246+$Z$7</f>
        <v>-89.260000000000034</v>
      </c>
      <c r="W246" s="9">
        <f>O246+$Z$7</f>
        <v>-94.740000000000038</v>
      </c>
    </row>
    <row r="247" spans="1:23" x14ac:dyDescent="0.25">
      <c r="A247" t="s">
        <v>50</v>
      </c>
      <c r="B247" t="s">
        <v>1094</v>
      </c>
      <c r="C247" t="s">
        <v>1080</v>
      </c>
      <c r="D247" s="6">
        <v>68210.139999999898</v>
      </c>
      <c r="E247" s="7">
        <f>D247+$Y$10</f>
        <v>61955.139999999898</v>
      </c>
      <c r="F247" s="8">
        <v>0</v>
      </c>
      <c r="G247" s="8">
        <v>0</v>
      </c>
      <c r="H247" s="8">
        <v>0</v>
      </c>
      <c r="I247" s="8">
        <v>0</v>
      </c>
      <c r="J247" s="8">
        <v>45338.9893957522</v>
      </c>
      <c r="K247" s="8">
        <v>10262.25797234785</v>
      </c>
      <c r="L247" s="8">
        <v>45338.9893957522</v>
      </c>
      <c r="M247" s="8">
        <v>10262.25797234785</v>
      </c>
      <c r="N247" s="8">
        <v>-80</v>
      </c>
      <c r="O247" s="8">
        <v>-80</v>
      </c>
      <c r="P247" s="8">
        <f>D247-F247/2</f>
        <v>68210.139999999898</v>
      </c>
      <c r="Q247" s="8">
        <f>D247+F247/2</f>
        <v>68210.139999999898</v>
      </c>
      <c r="R247" s="9">
        <f>J247*$AB$7+K247*$AC$7</f>
        <v>46481.867103789351</v>
      </c>
      <c r="S247" s="9">
        <f>K247*$AB$7-J247*$AC$7+$Z$8</f>
        <v>611.49706852411691</v>
      </c>
      <c r="T247" s="9">
        <f>L247*$AB$7+M247*$AC$7</f>
        <v>46481.867103789351</v>
      </c>
      <c r="U247" s="9">
        <f>M247*$AB$7-L247*$AC$7+$Z$8</f>
        <v>611.49706852411691</v>
      </c>
      <c r="V247" s="9">
        <f>N247+$Z$7</f>
        <v>-92</v>
      </c>
      <c r="W247" s="9">
        <f>O247+$Z$7</f>
        <v>-92</v>
      </c>
    </row>
    <row r="248" spans="1:23" x14ac:dyDescent="0.25">
      <c r="A248" t="s">
        <v>37</v>
      </c>
      <c r="B248" t="s">
        <v>399</v>
      </c>
      <c r="C248" t="s">
        <v>1787</v>
      </c>
      <c r="D248" s="6">
        <v>68737.639999999941</v>
      </c>
      <c r="E248" s="7">
        <f>D248+$Y$10</f>
        <v>62482.639999999941</v>
      </c>
      <c r="F248" s="8">
        <v>220</v>
      </c>
      <c r="G248" s="8">
        <v>0</v>
      </c>
      <c r="H248" s="8">
        <v>110</v>
      </c>
      <c r="I248" s="8">
        <v>110</v>
      </c>
      <c r="J248" s="8">
        <v>45399.890120982942</v>
      </c>
      <c r="K248" s="8">
        <v>9849.2681613250897</v>
      </c>
      <c r="L248" s="8">
        <v>45427.691984025412</v>
      </c>
      <c r="M248" s="8">
        <v>9631.0319214120827</v>
      </c>
      <c r="N248" s="8">
        <v>-82.740000000000038</v>
      </c>
      <c r="O248" s="8">
        <v>-82.740000000000038</v>
      </c>
      <c r="P248" s="8">
        <f>D248-F248/2</f>
        <v>68627.639999999941</v>
      </c>
      <c r="Q248" s="8">
        <f>D248+F248/2</f>
        <v>68847.639999999941</v>
      </c>
      <c r="R248" s="9">
        <f>J248*$AB$7+K248*$AC$7</f>
        <v>46455.571592156492</v>
      </c>
      <c r="S248" s="9">
        <f>K248*$AB$7-J248*$AC$7+$Z$8</f>
        <v>194.87010298994574</v>
      </c>
      <c r="T248" s="9">
        <f>L248*$AB$7+M248*$AC$7</f>
        <v>46437.392052149393</v>
      </c>
      <c r="U248" s="9">
        <f>M248*$AB$7-L248*$AC$7+$Z$8</f>
        <v>-24.37748382717291</v>
      </c>
      <c r="V248" s="9">
        <f>N248+$Z$7</f>
        <v>-94.740000000000038</v>
      </c>
      <c r="W248" s="9">
        <f>O248+$Z$7</f>
        <v>-94.740000000000038</v>
      </c>
    </row>
    <row r="249" spans="1:23" x14ac:dyDescent="0.25">
      <c r="A249" t="s">
        <v>54</v>
      </c>
      <c r="B249" t="s">
        <v>400</v>
      </c>
      <c r="C249" t="s">
        <v>198</v>
      </c>
      <c r="D249" s="6">
        <v>69097.639999999941</v>
      </c>
      <c r="E249" s="7">
        <f>D249+$Y$10</f>
        <v>62842.639999999941</v>
      </c>
      <c r="F249" s="8">
        <v>140</v>
      </c>
      <c r="G249" s="8">
        <v>0.24</v>
      </c>
      <c r="H249" s="8">
        <v>70.000102351632648</v>
      </c>
      <c r="I249" s="8">
        <v>70.000102351632648</v>
      </c>
      <c r="J249" s="8">
        <v>45450.438962878347</v>
      </c>
      <c r="K249" s="8">
        <v>9452.4749978468972</v>
      </c>
      <c r="L249" s="8">
        <v>45468.421869959413</v>
      </c>
      <c r="M249" s="8">
        <v>9313.6348509349773</v>
      </c>
      <c r="N249" s="8">
        <v>-82.740000000000038</v>
      </c>
      <c r="O249" s="8">
        <v>-82.500000000000043</v>
      </c>
      <c r="P249" s="8">
        <f>D249-F249/2</f>
        <v>69027.639999999941</v>
      </c>
      <c r="Q249" s="8">
        <f>D249+F249/2</f>
        <v>69167.639999999941</v>
      </c>
      <c r="R249" s="9">
        <f>J249*$AB$7+K249*$AC$7</f>
        <v>46422.517883052678</v>
      </c>
      <c r="S249" s="9">
        <f>K249*$AB$7-J249*$AC$7+$Z$8</f>
        <v>-203.76187304117775</v>
      </c>
      <c r="T249" s="9">
        <f>L249*$AB$7+M249*$AC$7</f>
        <v>46411.241330770397</v>
      </c>
      <c r="U249" s="9">
        <f>M249*$AB$7-L249*$AC$7+$Z$8</f>
        <v>-343.30688624564391</v>
      </c>
      <c r="V249" s="9">
        <f>N249+$Z$7</f>
        <v>-94.740000000000038</v>
      </c>
      <c r="W249" s="9">
        <f>O249+$Z$7</f>
        <v>-94.500000000000043</v>
      </c>
    </row>
    <row r="250" spans="1:23" x14ac:dyDescent="0.25">
      <c r="A250" t="s">
        <v>37</v>
      </c>
      <c r="B250" t="s">
        <v>401</v>
      </c>
      <c r="C250" t="s">
        <v>1792</v>
      </c>
      <c r="D250" s="6">
        <v>69297.639999999956</v>
      </c>
      <c r="E250" s="7">
        <f>D250+$Y$10</f>
        <v>63042.639999999956</v>
      </c>
      <c r="F250" s="8">
        <v>220</v>
      </c>
      <c r="G250" s="8">
        <v>0</v>
      </c>
      <c r="H250" s="8">
        <v>110</v>
      </c>
      <c r="I250" s="8">
        <v>110</v>
      </c>
      <c r="J250" s="8">
        <v>45471.032393803813</v>
      </c>
      <c r="K250" s="8">
        <v>9293.8059537075023</v>
      </c>
      <c r="L250" s="8">
        <v>45499.748156092217</v>
      </c>
      <c r="M250" s="8">
        <v>9075.6880842052633</v>
      </c>
      <c r="N250" s="8">
        <v>-82.500000000000043</v>
      </c>
      <c r="O250" s="8">
        <v>-82.500000000000043</v>
      </c>
      <c r="P250" s="8">
        <f>D250-F250/2</f>
        <v>69187.639999999956</v>
      </c>
      <c r="Q250" s="8">
        <f>D250+F250/2</f>
        <v>69407.639999999956</v>
      </c>
      <c r="R250" s="9">
        <f>J250*$AB$7+K250*$AC$7</f>
        <v>46409.672148855847</v>
      </c>
      <c r="S250" s="9">
        <f>K250*$AB$7-J250*$AC$7+$Z$8</f>
        <v>-363.24523292030608</v>
      </c>
      <c r="T250" s="9">
        <f>L250*$AB$7+M250*$AC$7</f>
        <v>46392.411147795705</v>
      </c>
      <c r="U250" s="9">
        <f>M250*$AB$7-L250*$AC$7+$Z$8</f>
        <v>-582.5670463415936</v>
      </c>
      <c r="V250" s="9">
        <f>N250+$Z$7</f>
        <v>-94.500000000000043</v>
      </c>
      <c r="W250" s="9">
        <f>O250+$Z$7</f>
        <v>-94.500000000000043</v>
      </c>
    </row>
    <row r="251" spans="1:23" x14ac:dyDescent="0.25">
      <c r="A251" t="s">
        <v>54</v>
      </c>
      <c r="B251" t="s">
        <v>402</v>
      </c>
      <c r="C251" t="s">
        <v>197</v>
      </c>
      <c r="D251" s="6">
        <v>69487.639999999956</v>
      </c>
      <c r="E251" s="7">
        <f>D251+$Y$10</f>
        <v>63232.639999999956</v>
      </c>
      <c r="F251" s="8">
        <v>140</v>
      </c>
      <c r="G251" s="8">
        <v>0.24</v>
      </c>
      <c r="H251" s="8">
        <v>70.000102351632648</v>
      </c>
      <c r="I251" s="8">
        <v>70.000102351632648</v>
      </c>
      <c r="J251" s="8">
        <v>45501.053418014417</v>
      </c>
      <c r="K251" s="8">
        <v>9065.7736355915258</v>
      </c>
      <c r="L251" s="8">
        <v>45519.617737878703</v>
      </c>
      <c r="M251" s="8">
        <v>8927.0100331246431</v>
      </c>
      <c r="N251" s="8">
        <v>-82.500000000000043</v>
      </c>
      <c r="O251" s="8">
        <v>-82.260000000000048</v>
      </c>
      <c r="P251" s="8">
        <f>D251-F251/2</f>
        <v>69417.639999999956</v>
      </c>
      <c r="Q251" s="8">
        <f>D251+F251/2</f>
        <v>69557.639999999956</v>
      </c>
      <c r="R251" s="9">
        <f>J251*$AB$7+K251*$AC$7</f>
        <v>46391.626556838433</v>
      </c>
      <c r="S251" s="9">
        <f>K251*$AB$7-J251*$AC$7+$Z$8</f>
        <v>-592.53621967892286</v>
      </c>
      <c r="T251" s="9">
        <f>L251*$AB$7+M251*$AC$7</f>
        <v>46380.934626560083</v>
      </c>
      <c r="U251" s="9">
        <f>M251*$AB$7-L251*$AC$7+$Z$8</f>
        <v>-732.1272436329491</v>
      </c>
      <c r="V251" s="9">
        <f>N251+$Z$7</f>
        <v>-94.500000000000043</v>
      </c>
      <c r="W251" s="9">
        <f>O251+$Z$7</f>
        <v>-94.260000000000048</v>
      </c>
    </row>
    <row r="252" spans="1:23" x14ac:dyDescent="0.25">
      <c r="A252" t="s">
        <v>41</v>
      </c>
      <c r="B252" t="s">
        <v>403</v>
      </c>
      <c r="C252" t="s">
        <v>46</v>
      </c>
      <c r="D252" s="6">
        <v>69592.639999999956</v>
      </c>
      <c r="E252" s="7">
        <f>D252+$Y$10</f>
        <v>63337.639999999956</v>
      </c>
      <c r="F252" s="8">
        <v>25</v>
      </c>
      <c r="G252" s="8">
        <v>0</v>
      </c>
      <c r="H252" s="8">
        <v>12.5</v>
      </c>
      <c r="I252" s="8">
        <v>12.5</v>
      </c>
      <c r="J252" s="8">
        <v>45522.647992642393</v>
      </c>
      <c r="K252" s="8">
        <v>8904.7150212146371</v>
      </c>
      <c r="L252" s="8">
        <v>45526.014942379821</v>
      </c>
      <c r="M252" s="8">
        <v>8879.9427857590781</v>
      </c>
      <c r="N252" s="8">
        <v>-82.260000000000048</v>
      </c>
      <c r="O252" s="8">
        <v>-82.260000000000048</v>
      </c>
      <c r="P252" s="8">
        <f>D252-F252/2</f>
        <v>69580.139999999956</v>
      </c>
      <c r="Q252" s="8">
        <f>D252+F252/2</f>
        <v>69605.139999999956</v>
      </c>
      <c r="R252" s="9">
        <f>J252*$AB$7+K252*$AC$7</f>
        <v>46379.263269363786</v>
      </c>
      <c r="S252" s="9">
        <f>K252*$AB$7-J252*$AC$7+$Z$8</f>
        <v>-754.56508143258179</v>
      </c>
      <c r="T252" s="9">
        <f>L252*$AB$7+M252*$AC$7</f>
        <v>46377.406205812338</v>
      </c>
      <c r="U252" s="9">
        <f>M252*$AB$7-L252*$AC$7+$Z$8</f>
        <v>-779.4960123210567</v>
      </c>
      <c r="V252" s="9">
        <f>N252+$Z$7</f>
        <v>-94.260000000000048</v>
      </c>
      <c r="W252" s="9">
        <f>O252+$Z$7</f>
        <v>-94.260000000000048</v>
      </c>
    </row>
    <row r="253" spans="1:23" x14ac:dyDescent="0.25">
      <c r="A253" t="s">
        <v>37</v>
      </c>
      <c r="B253" t="s">
        <v>1834</v>
      </c>
      <c r="C253" t="s">
        <v>1815</v>
      </c>
      <c r="D253" s="6">
        <v>69662.63999999997</v>
      </c>
      <c r="E253" s="7">
        <f>D253+$Y$10</f>
        <v>63407.63999999997</v>
      </c>
      <c r="F253" s="8">
        <v>115</v>
      </c>
      <c r="G253" s="8">
        <v>0</v>
      </c>
      <c r="H253" s="8">
        <v>57.499999999999993</v>
      </c>
      <c r="I253" s="8">
        <v>57.499999999999993</v>
      </c>
      <c r="J253" s="8">
        <v>45526.014942379821</v>
      </c>
      <c r="K253" s="8">
        <v>8879.9427857590781</v>
      </c>
      <c r="L253" s="8">
        <v>45541.502911171992</v>
      </c>
      <c r="M253" s="8">
        <v>8765.9905026635097</v>
      </c>
      <c r="N253" s="8">
        <v>-82.260000000000048</v>
      </c>
      <c r="O253" s="8">
        <v>-82.260000000000048</v>
      </c>
      <c r="P253" s="8">
        <f>D253-F253/2</f>
        <v>69605.13999999997</v>
      </c>
      <c r="Q253" s="8">
        <f>D253+F253/2</f>
        <v>69720.13999999997</v>
      </c>
      <c r="R253" s="9">
        <f>J253*$AB$7+K253*$AC$7</f>
        <v>46377.406205812338</v>
      </c>
      <c r="S253" s="9">
        <f>K253*$AB$7-J253*$AC$7+$Z$8</f>
        <v>-779.4960123210567</v>
      </c>
      <c r="T253" s="9">
        <f>L253*$AB$7+M253*$AC$7</f>
        <v>46368.863713475701</v>
      </c>
      <c r="U253" s="9">
        <f>M253*$AB$7-L253*$AC$7+$Z$8</f>
        <v>-894.17829440803871</v>
      </c>
      <c r="V253" s="9">
        <f>N253+$Z$7</f>
        <v>-94.260000000000048</v>
      </c>
      <c r="W253" s="9">
        <f>O253+$Z$7</f>
        <v>-94.260000000000048</v>
      </c>
    </row>
    <row r="254" spans="1:23" x14ac:dyDescent="0.25">
      <c r="A254" t="s">
        <v>37</v>
      </c>
      <c r="B254" t="s">
        <v>404</v>
      </c>
      <c r="C254" t="s">
        <v>1791</v>
      </c>
      <c r="D254" s="6">
        <v>69847.639999999956</v>
      </c>
      <c r="E254" s="7">
        <f>D254+$Y$10</f>
        <v>63592.639999999956</v>
      </c>
      <c r="F254" s="8">
        <v>220</v>
      </c>
      <c r="G254" s="8">
        <v>0</v>
      </c>
      <c r="H254" s="8">
        <v>110</v>
      </c>
      <c r="I254" s="8">
        <v>110</v>
      </c>
      <c r="J254" s="8">
        <v>45543.859775988203</v>
      </c>
      <c r="K254" s="8">
        <v>8748.6499378446169</v>
      </c>
      <c r="L254" s="8">
        <v>45573.488933677567</v>
      </c>
      <c r="M254" s="8">
        <v>8530.6542658356993</v>
      </c>
      <c r="N254" s="8">
        <v>-82.260000000000048</v>
      </c>
      <c r="O254" s="8">
        <v>-82.260000000000048</v>
      </c>
      <c r="P254" s="8">
        <f>D254-F254/2</f>
        <v>69737.639999999956</v>
      </c>
      <c r="Q254" s="8">
        <f>D254+F254/2</f>
        <v>69957.639999999956</v>
      </c>
      <c r="R254" s="9">
        <f>J254*$AB$7+K254*$AC$7</f>
        <v>46367.563768989705</v>
      </c>
      <c r="S254" s="9">
        <f>K254*$AB$7-J254*$AC$7+$Z$8</f>
        <v>-911.62994602997605</v>
      </c>
      <c r="T254" s="9">
        <f>L254*$AB$7+M254*$AC$7</f>
        <v>46351.221609736989</v>
      </c>
      <c r="U254" s="9">
        <f>M254*$AB$7-L254*$AC$7+$Z$8</f>
        <v>-1131.022137848553</v>
      </c>
      <c r="V254" s="9">
        <f>N254+$Z$7</f>
        <v>-94.260000000000048</v>
      </c>
      <c r="W254" s="9">
        <f>O254+$Z$7</f>
        <v>-94.260000000000048</v>
      </c>
    </row>
    <row r="255" spans="1:23" x14ac:dyDescent="0.25">
      <c r="A255" t="s">
        <v>37</v>
      </c>
      <c r="B255" t="s">
        <v>1714</v>
      </c>
      <c r="C255" t="s">
        <v>1704</v>
      </c>
      <c r="D255" s="6">
        <v>70375.139999999956</v>
      </c>
      <c r="E255" s="7">
        <f>D255+$Y$10</f>
        <v>64120.139999999956</v>
      </c>
      <c r="F255" s="8">
        <v>775.00000000000011</v>
      </c>
      <c r="G255" s="8">
        <v>-5.48</v>
      </c>
      <c r="H255" s="8">
        <v>387.76848365843779</v>
      </c>
      <c r="I255" s="8">
        <v>387.76848365843779</v>
      </c>
      <c r="J255" s="8">
        <v>45577.529273362481</v>
      </c>
      <c r="K255" s="8">
        <v>8500.9275832890271</v>
      </c>
      <c r="L255" s="8">
        <v>45645.044498315532</v>
      </c>
      <c r="M255" s="8">
        <v>7729.2250308429429</v>
      </c>
      <c r="N255" s="8">
        <v>-82.260000000000048</v>
      </c>
      <c r="O255" s="8">
        <v>-87.740000000000052</v>
      </c>
      <c r="P255" s="8">
        <f>D255-F255/2</f>
        <v>69987.639999999956</v>
      </c>
      <c r="Q255" s="8">
        <f>D255+F255/2</f>
        <v>70762.639999999956</v>
      </c>
      <c r="R255" s="9">
        <f>J255*$AB$7+K255*$AC$7</f>
        <v>46348.993133475255</v>
      </c>
      <c r="S255" s="9">
        <f>K255*$AB$7-J255*$AC$7+$Z$8</f>
        <v>-1160.9392549147251</v>
      </c>
      <c r="T255" s="9">
        <f>L255*$AB$7+M255*$AC$7</f>
        <v>46254.587006288639</v>
      </c>
      <c r="U255" s="9">
        <f>M255*$AB$7-L255*$AC$7+$Z$8</f>
        <v>-1929.8154596459462</v>
      </c>
      <c r="V255" s="9">
        <f>N255+$Z$7</f>
        <v>-94.260000000000048</v>
      </c>
      <c r="W255" s="9">
        <f>O255+$Z$7</f>
        <v>-99.740000000000052</v>
      </c>
    </row>
    <row r="256" spans="1:23" x14ac:dyDescent="0.25">
      <c r="A256" t="s">
        <v>50</v>
      </c>
      <c r="B256" t="s">
        <v>1095</v>
      </c>
      <c r="C256" t="s">
        <v>1080</v>
      </c>
      <c r="D256" s="6">
        <v>70375.139999999941</v>
      </c>
      <c r="E256" s="7">
        <f>D256+$Y$10</f>
        <v>64120.139999999941</v>
      </c>
      <c r="F256" s="8">
        <v>0</v>
      </c>
      <c r="G256" s="8">
        <v>0</v>
      </c>
      <c r="H256" s="8">
        <v>0</v>
      </c>
      <c r="I256" s="8">
        <v>0</v>
      </c>
      <c r="J256" s="8">
        <v>45621.552978863423</v>
      </c>
      <c r="K256" s="8">
        <v>8115.9744738243462</v>
      </c>
      <c r="L256" s="8">
        <v>45621.552978863423</v>
      </c>
      <c r="M256" s="8">
        <v>8115.9744738243462</v>
      </c>
      <c r="N256" s="8">
        <v>-85.000000000000028</v>
      </c>
      <c r="O256" s="8">
        <v>-85.000000000000028</v>
      </c>
      <c r="P256" s="8">
        <f>D256-F256/2</f>
        <v>70375.139999999941</v>
      </c>
      <c r="Q256" s="8">
        <f>D256+F256/2</f>
        <v>70375.139999999941</v>
      </c>
      <c r="R256" s="9">
        <f>J256*$AB$7+K256*$AC$7</f>
        <v>46312.018563512058</v>
      </c>
      <c r="S256" s="9">
        <f>K256*$AB$7-J256*$AC$7+$Z$8</f>
        <v>-1546.6332583793837</v>
      </c>
      <c r="T256" s="9">
        <f>L256*$AB$7+M256*$AC$7</f>
        <v>46312.018563512058</v>
      </c>
      <c r="U256" s="9">
        <f>M256*$AB$7-L256*$AC$7+$Z$8</f>
        <v>-1546.6332583793837</v>
      </c>
      <c r="V256" s="9">
        <f>N256+$Z$7</f>
        <v>-97.000000000000028</v>
      </c>
      <c r="W256" s="9">
        <f>O256+$Z$7</f>
        <v>-97.000000000000028</v>
      </c>
    </row>
    <row r="257" spans="1:23" x14ac:dyDescent="0.25">
      <c r="A257" t="s">
        <v>37</v>
      </c>
      <c r="B257" t="s">
        <v>405</v>
      </c>
      <c r="C257" t="s">
        <v>1787</v>
      </c>
      <c r="D257" s="6">
        <v>70902.639999999956</v>
      </c>
      <c r="E257" s="7">
        <f>D257+$Y$10</f>
        <v>64647.639999999956</v>
      </c>
      <c r="F257" s="8">
        <v>220</v>
      </c>
      <c r="G257" s="8">
        <v>0</v>
      </c>
      <c r="H257" s="8">
        <v>110</v>
      </c>
      <c r="I257" s="8">
        <v>110</v>
      </c>
      <c r="J257" s="8">
        <v>45646.22752472134</v>
      </c>
      <c r="K257" s="8">
        <v>7699.2483657762059</v>
      </c>
      <c r="L257" s="8">
        <v>45654.903051697249</v>
      </c>
      <c r="M257" s="8">
        <v>7479.4194886201512</v>
      </c>
      <c r="N257" s="8">
        <v>-87.740000000000052</v>
      </c>
      <c r="O257" s="8">
        <v>-87.740000000000052</v>
      </c>
      <c r="P257" s="8">
        <f>D257-F257/2</f>
        <v>70792.639999999956</v>
      </c>
      <c r="Q257" s="8">
        <f>D257+F257/2</f>
        <v>71012.639999999956</v>
      </c>
      <c r="R257" s="9">
        <f>J257*$AB$7+K257*$AC$7</f>
        <v>46249.511681609983</v>
      </c>
      <c r="S257" s="9">
        <f>K257*$AB$7-J257*$AC$7+$Z$8</f>
        <v>-1959.3830276792887</v>
      </c>
      <c r="T257" s="9">
        <f>L257*$AB$7+M257*$AC$7</f>
        <v>46212.292633966485</v>
      </c>
      <c r="U257" s="9">
        <f>M257*$AB$7-L257*$AC$7+$Z$8</f>
        <v>-2176.2118599237865</v>
      </c>
      <c r="V257" s="9">
        <f>N257+$Z$7</f>
        <v>-99.740000000000052</v>
      </c>
      <c r="W257" s="9">
        <f>O257+$Z$7</f>
        <v>-99.740000000000052</v>
      </c>
    </row>
    <row r="258" spans="1:23" x14ac:dyDescent="0.25">
      <c r="A258" t="s">
        <v>54</v>
      </c>
      <c r="B258" t="s">
        <v>406</v>
      </c>
      <c r="C258" t="s">
        <v>198</v>
      </c>
      <c r="D258" s="6">
        <v>71262.639999999956</v>
      </c>
      <c r="E258" s="7">
        <f>D258+$Y$10</f>
        <v>65007.639999999956</v>
      </c>
      <c r="F258" s="8">
        <v>140</v>
      </c>
      <c r="G258" s="8">
        <v>0.24</v>
      </c>
      <c r="H258" s="8">
        <v>70.000102351632648</v>
      </c>
      <c r="I258" s="8">
        <v>70.000102351632648</v>
      </c>
      <c r="J258" s="8">
        <v>45662.001210132083</v>
      </c>
      <c r="K258" s="8">
        <v>7299.5594982197508</v>
      </c>
      <c r="L258" s="8">
        <v>45667.81497069521</v>
      </c>
      <c r="M258" s="8">
        <v>7159.6803663604014</v>
      </c>
      <c r="N258" s="8">
        <v>-87.740000000000052</v>
      </c>
      <c r="O258" s="8">
        <v>-87.500000000000057</v>
      </c>
      <c r="P258" s="8">
        <f>D258-F258/2</f>
        <v>71192.639999999956</v>
      </c>
      <c r="Q258" s="8">
        <f>D258+F258/2</f>
        <v>71332.639999999956</v>
      </c>
      <c r="R258" s="9">
        <f>J258*$AB$7+K258*$AC$7</f>
        <v>46181.840685894531</v>
      </c>
      <c r="S258" s="9">
        <f>K258*$AB$7-J258*$AC$7+$Z$8</f>
        <v>-2353.6172681238222</v>
      </c>
      <c r="T258" s="9">
        <f>L258*$AB$7+M258*$AC$7</f>
        <v>46158.444895025597</v>
      </c>
      <c r="U258" s="9">
        <f>M258*$AB$7-L258*$AC$7+$Z$8</f>
        <v>-2491.6484541334612</v>
      </c>
      <c r="V258" s="9">
        <f>N258+$Z$7</f>
        <v>-99.740000000000052</v>
      </c>
      <c r="W258" s="9">
        <f>O258+$Z$7</f>
        <v>-99.500000000000057</v>
      </c>
    </row>
    <row r="259" spans="1:23" x14ac:dyDescent="0.25">
      <c r="A259" t="s">
        <v>37</v>
      </c>
      <c r="B259" t="s">
        <v>407</v>
      </c>
      <c r="C259" t="s">
        <v>1788</v>
      </c>
      <c r="D259" s="6">
        <v>71462.639999999985</v>
      </c>
      <c r="E259" s="7">
        <f>D259+$Y$10</f>
        <v>65207.639999999985</v>
      </c>
      <c r="F259" s="8">
        <v>220</v>
      </c>
      <c r="G259" s="8">
        <v>0</v>
      </c>
      <c r="H259" s="8">
        <v>110</v>
      </c>
      <c r="I259" s="8">
        <v>110</v>
      </c>
      <c r="J259" s="8">
        <v>45668.687358442519</v>
      </c>
      <c r="K259" s="8">
        <v>7139.6994019287586</v>
      </c>
      <c r="L259" s="8">
        <v>45678.283623662886</v>
      </c>
      <c r="M259" s="8">
        <v>6919.9087931807517</v>
      </c>
      <c r="N259" s="8">
        <v>-87.500000000000057</v>
      </c>
      <c r="O259" s="8">
        <v>-87.500000000000057</v>
      </c>
      <c r="P259" s="8">
        <f>D259-F259/2</f>
        <v>71352.639999999985</v>
      </c>
      <c r="Q259" s="8">
        <f>D259+F259/2</f>
        <v>71572.639999999985</v>
      </c>
      <c r="R259" s="9">
        <f>J259*$AB$7+K259*$AC$7</f>
        <v>46155.143942908391</v>
      </c>
      <c r="S259" s="9">
        <f>K259*$AB$7-J259*$AC$7+$Z$8</f>
        <v>-2511.3741661642134</v>
      </c>
      <c r="T259" s="9">
        <f>L259*$AB$7+M259*$AC$7</f>
        <v>46118.833469619036</v>
      </c>
      <c r="U259" s="9">
        <f>M259*$AB$7-L259*$AC$7+$Z$8</f>
        <v>-2728.3569985024005</v>
      </c>
      <c r="V259" s="9">
        <f>N259+$Z$7</f>
        <v>-99.500000000000057</v>
      </c>
      <c r="W259" s="9">
        <f>O259+$Z$7</f>
        <v>-99.500000000000057</v>
      </c>
    </row>
    <row r="260" spans="1:23" x14ac:dyDescent="0.25">
      <c r="A260" t="s">
        <v>54</v>
      </c>
      <c r="B260" t="s">
        <v>408</v>
      </c>
      <c r="C260" t="s">
        <v>199</v>
      </c>
      <c r="D260" s="6">
        <v>71657.639999999985</v>
      </c>
      <c r="E260" s="7">
        <f>D260+$Y$10</f>
        <v>65402.639999999985</v>
      </c>
      <c r="F260" s="8">
        <v>150</v>
      </c>
      <c r="G260" s="8">
        <v>0.26</v>
      </c>
      <c r="H260" s="8">
        <v>75.000128701124865</v>
      </c>
      <c r="I260" s="8">
        <v>75.000128701124865</v>
      </c>
      <c r="J260" s="8">
        <v>45678.719817536548</v>
      </c>
      <c r="K260" s="8">
        <v>6909.9183109649312</v>
      </c>
      <c r="L260" s="8">
        <v>45685.602717879119</v>
      </c>
      <c r="M260" s="8">
        <v>6760.0764374026912</v>
      </c>
      <c r="N260" s="8">
        <v>-87.500000000000057</v>
      </c>
      <c r="O260" s="8">
        <v>-87.240000000000052</v>
      </c>
      <c r="P260" s="8">
        <f>D260-F260/2</f>
        <v>71582.639999999985</v>
      </c>
      <c r="Q260" s="8">
        <f>D260+F260/2</f>
        <v>71732.639999999985</v>
      </c>
      <c r="R260" s="9">
        <f>J260*$AB$7+K260*$AC$7</f>
        <v>46117.182993560433</v>
      </c>
      <c r="S260" s="9">
        <f>K260*$AB$7-J260*$AC$7+$Z$8</f>
        <v>-2738.2198545177771</v>
      </c>
      <c r="T260" s="9">
        <f>L260*$AB$7+M260*$AC$7</f>
        <v>46092.761608728986</v>
      </c>
      <c r="U260" s="9">
        <f>M260*$AB$7-L260*$AC$7+$Z$8</f>
        <v>-2886.2183590800933</v>
      </c>
      <c r="V260" s="9">
        <f>N260+$Z$7</f>
        <v>-99.500000000000057</v>
      </c>
      <c r="W260" s="9">
        <f>O260+$Z$7</f>
        <v>-99.240000000000052</v>
      </c>
    </row>
    <row r="261" spans="1:23" x14ac:dyDescent="0.25">
      <c r="A261" t="s">
        <v>41</v>
      </c>
      <c r="B261" t="s">
        <v>409</v>
      </c>
      <c r="C261" t="s">
        <v>46</v>
      </c>
      <c r="D261" s="6">
        <v>71767.639999999985</v>
      </c>
      <c r="E261" s="7">
        <f>D261+$Y$10</f>
        <v>65512.639999999985</v>
      </c>
      <c r="F261" s="8">
        <v>25</v>
      </c>
      <c r="G261" s="8">
        <v>0</v>
      </c>
      <c r="H261" s="8">
        <v>12.5</v>
      </c>
      <c r="I261" s="8">
        <v>12.5</v>
      </c>
      <c r="J261" s="8">
        <v>45686.686148222827</v>
      </c>
      <c r="K261" s="8">
        <v>6737.602537458748</v>
      </c>
      <c r="L261" s="8">
        <v>45687.889959715838</v>
      </c>
      <c r="M261" s="8">
        <v>6712.6315375210324</v>
      </c>
      <c r="N261" s="8">
        <v>-87.240000000000052</v>
      </c>
      <c r="O261" s="8">
        <v>-87.240000000000052</v>
      </c>
      <c r="P261" s="8">
        <f>D261-F261/2</f>
        <v>71755.139999999985</v>
      </c>
      <c r="Q261" s="8">
        <f>D261+F261/2</f>
        <v>71780.139999999985</v>
      </c>
      <c r="R261" s="9">
        <f>J261*$AB$7+K261*$AC$7</f>
        <v>46089.148776983624</v>
      </c>
      <c r="S261" s="9">
        <f>K261*$AB$7-J261*$AC$7+$Z$8</f>
        <v>-2908.4264082240379</v>
      </c>
      <c r="T261" s="9">
        <f>L261*$AB$7+M261*$AC$7</f>
        <v>46085.134519488791</v>
      </c>
      <c r="U261" s="9">
        <f>M261*$AB$7-L261*$AC$7+$Z$8</f>
        <v>-2933.1020183839755</v>
      </c>
      <c r="V261" s="9">
        <f>N261+$Z$7</f>
        <v>-99.240000000000052</v>
      </c>
      <c r="W261" s="9">
        <f>O261+$Z$7</f>
        <v>-99.240000000000052</v>
      </c>
    </row>
    <row r="262" spans="1:23" x14ac:dyDescent="0.25">
      <c r="A262" t="s">
        <v>37</v>
      </c>
      <c r="B262" t="s">
        <v>1809</v>
      </c>
      <c r="C262" t="s">
        <v>1815</v>
      </c>
      <c r="D262" s="6">
        <v>71837.64</v>
      </c>
      <c r="E262" s="7">
        <f>D262+$Y$10</f>
        <v>65582.64</v>
      </c>
      <c r="F262" s="8">
        <v>115</v>
      </c>
      <c r="G262" s="8">
        <v>0</v>
      </c>
      <c r="H262" s="8">
        <v>57.499999999999993</v>
      </c>
      <c r="I262" s="8">
        <v>57.499999999999993</v>
      </c>
      <c r="J262" s="8">
        <v>45687.889959715838</v>
      </c>
      <c r="K262" s="8">
        <v>6712.6315375210324</v>
      </c>
      <c r="L262" s="8">
        <v>45693.427492583687</v>
      </c>
      <c r="M262" s="8">
        <v>6597.7649378075512</v>
      </c>
      <c r="N262" s="8">
        <v>-87.240000000000052</v>
      </c>
      <c r="O262" s="8">
        <v>-87.240000000000052</v>
      </c>
      <c r="P262" s="8">
        <f>D262-F262/2</f>
        <v>71780.14</v>
      </c>
      <c r="Q262" s="8">
        <f>D262+F262/2</f>
        <v>71895.14</v>
      </c>
      <c r="R262" s="9">
        <f>J262*$AB$7+K262*$AC$7</f>
        <v>46085.134519488791</v>
      </c>
      <c r="S262" s="9">
        <f>K262*$AB$7-J262*$AC$7+$Z$8</f>
        <v>-2933.1020183839755</v>
      </c>
      <c r="T262" s="9">
        <f>L262*$AB$7+M262*$AC$7</f>
        <v>46066.668935012545</v>
      </c>
      <c r="U262" s="9">
        <f>M262*$AB$7-L262*$AC$7+$Z$8</f>
        <v>-3046.6098251196809</v>
      </c>
      <c r="V262" s="9">
        <f>N262+$Z$7</f>
        <v>-99.240000000000052</v>
      </c>
      <c r="W262" s="9">
        <f>O262+$Z$7</f>
        <v>-99.240000000000052</v>
      </c>
    </row>
    <row r="263" spans="1:23" x14ac:dyDescent="0.25">
      <c r="A263" t="s">
        <v>54</v>
      </c>
      <c r="B263" t="s">
        <v>410</v>
      </c>
      <c r="C263" t="s">
        <v>200</v>
      </c>
      <c r="D263" s="6">
        <v>72162.139999999985</v>
      </c>
      <c r="E263" s="7">
        <f>D263+$Y$10</f>
        <v>65907.139999999985</v>
      </c>
      <c r="F263" s="8">
        <v>240</v>
      </c>
      <c r="G263" s="8">
        <v>-1</v>
      </c>
      <c r="H263" s="8">
        <v>120.0030462669925</v>
      </c>
      <c r="I263" s="8">
        <v>120.0030462669925</v>
      </c>
      <c r="J263" s="8">
        <v>45700.505904162586</v>
      </c>
      <c r="K263" s="8">
        <v>6450.9354581737934</v>
      </c>
      <c r="L263" s="8">
        <v>45709.969995286017</v>
      </c>
      <c r="M263" s="8">
        <v>6211.125181433119</v>
      </c>
      <c r="N263" s="8">
        <v>-87.240000000000052</v>
      </c>
      <c r="O263" s="8">
        <v>-88.240000000000052</v>
      </c>
      <c r="P263" s="8">
        <f>D263-F263/2</f>
        <v>72042.139999999985</v>
      </c>
      <c r="Q263" s="8">
        <f>D263+F263/2</f>
        <v>72282.139999999985</v>
      </c>
      <c r="R263" s="9">
        <f>J263*$AB$7+K263*$AC$7</f>
        <v>46043.065100942906</v>
      </c>
      <c r="S263" s="9">
        <f>K263*$AB$7-J263*$AC$7+$Z$8</f>
        <v>-3191.702412860107</v>
      </c>
      <c r="T263" s="9">
        <f>L263*$AB$7+M263*$AC$7</f>
        <v>46002.463018855793</v>
      </c>
      <c r="U263" s="9">
        <f>M263*$AB$7-L263*$AC$7+$Z$8</f>
        <v>-3428.2399548728345</v>
      </c>
      <c r="V263" s="9">
        <f>N263+$Z$7</f>
        <v>-99.240000000000052</v>
      </c>
      <c r="W263" s="9">
        <f>O263+$Z$7</f>
        <v>-100.24000000000005</v>
      </c>
    </row>
    <row r="264" spans="1:23" x14ac:dyDescent="0.25">
      <c r="A264" t="s">
        <v>37</v>
      </c>
      <c r="B264" t="s">
        <v>411</v>
      </c>
      <c r="C264" t="s">
        <v>53</v>
      </c>
      <c r="D264" s="6">
        <v>72362.139999999985</v>
      </c>
      <c r="E264" s="7">
        <f>D264+$Y$10</f>
        <v>66107.139999999985</v>
      </c>
      <c r="F264" s="8">
        <v>140</v>
      </c>
      <c r="G264" s="8">
        <v>0</v>
      </c>
      <c r="H264" s="8">
        <v>70</v>
      </c>
      <c r="I264" s="8">
        <v>70</v>
      </c>
      <c r="J264" s="8">
        <v>45710.277124928667</v>
      </c>
      <c r="K264" s="8">
        <v>6201.1298989767529</v>
      </c>
      <c r="L264" s="8">
        <v>45714.576939925799</v>
      </c>
      <c r="M264" s="8">
        <v>6061.1959445875837</v>
      </c>
      <c r="N264" s="8">
        <v>-88.240000000000052</v>
      </c>
      <c r="O264" s="8">
        <v>-88.240000000000052</v>
      </c>
      <c r="P264" s="8">
        <f>D264-F264/2</f>
        <v>72292.139999999985</v>
      </c>
      <c r="Q264" s="8">
        <f>D264+F264/2</f>
        <v>72432.139999999985</v>
      </c>
      <c r="R264" s="9">
        <f>J264*$AB$7+K264*$AC$7</f>
        <v>46000.685300903155</v>
      </c>
      <c r="S264" s="9">
        <f>K264*$AB$7-J264*$AC$7+$Z$8</f>
        <v>-3438.0806722694888</v>
      </c>
      <c r="T264" s="9">
        <f>L264*$AB$7+M264*$AC$7</f>
        <v>45975.797249566327</v>
      </c>
      <c r="U264" s="9">
        <f>M264*$AB$7-L264*$AC$7+$Z$8</f>
        <v>-3575.8507158227058</v>
      </c>
      <c r="V264" s="9">
        <f>N264+$Z$7</f>
        <v>-100.24000000000005</v>
      </c>
      <c r="W264" s="9">
        <f>O264+$Z$7</f>
        <v>-100.24000000000005</v>
      </c>
    </row>
    <row r="265" spans="1:23" x14ac:dyDescent="0.25">
      <c r="A265" t="s">
        <v>37</v>
      </c>
      <c r="B265" t="s">
        <v>412</v>
      </c>
      <c r="C265" t="s">
        <v>58</v>
      </c>
      <c r="D265" s="6">
        <v>72563.389999999985</v>
      </c>
      <c r="E265" s="7">
        <f>D265+$Y$10</f>
        <v>66308.389999999985</v>
      </c>
      <c r="F265" s="8">
        <v>242.5</v>
      </c>
      <c r="G265" s="8">
        <v>-1.76</v>
      </c>
      <c r="H265" s="8">
        <v>121.2595395645824</v>
      </c>
      <c r="I265" s="8">
        <v>121.259530473635</v>
      </c>
      <c r="J265" s="8">
        <v>45714.884069568448</v>
      </c>
      <c r="K265" s="8">
        <v>6051.2006621312185</v>
      </c>
      <c r="L265" s="8">
        <v>45718.608309473922</v>
      </c>
      <c r="M265" s="8">
        <v>5808.7387968098556</v>
      </c>
      <c r="N265" s="8">
        <v>-88.240000000000052</v>
      </c>
      <c r="O265" s="8">
        <v>-90.000000000000057</v>
      </c>
      <c r="P265" s="8">
        <f>D265-F265/2</f>
        <v>72442.139999999985</v>
      </c>
      <c r="Q265" s="8">
        <f>D265+F265/2</f>
        <v>72684.639999999985</v>
      </c>
      <c r="R265" s="9">
        <f>J265*$AB$7+K265*$AC$7</f>
        <v>45974.019531613696</v>
      </c>
      <c r="S265" s="9">
        <f>K265*$AB$7-J265*$AC$7+$Z$8</f>
        <v>-3585.6914332193601</v>
      </c>
      <c r="T265" s="9">
        <f>L265*$AB$7+M265*$AC$7</f>
        <v>45927.251731564007</v>
      </c>
      <c r="U265" s="9">
        <f>M265*$AB$7-L265*$AC$7+$Z$8</f>
        <v>-3823.6292380686518</v>
      </c>
      <c r="V265" s="9">
        <f>N265+$Z$7</f>
        <v>-100.24000000000005</v>
      </c>
      <c r="W265" s="9">
        <f>O265+$Z$7</f>
        <v>-102.00000000000006</v>
      </c>
    </row>
    <row r="266" spans="1:23" x14ac:dyDescent="0.25">
      <c r="A266" t="s">
        <v>50</v>
      </c>
      <c r="B266" t="s">
        <v>413</v>
      </c>
      <c r="C266" t="s">
        <v>51</v>
      </c>
      <c r="D266" s="6">
        <v>72670.861599999989</v>
      </c>
      <c r="E266" s="7">
        <f>D266+$Y$10</f>
        <v>66415.861599999989</v>
      </c>
      <c r="F266" s="8">
        <v>0</v>
      </c>
      <c r="G266" s="8">
        <v>0</v>
      </c>
      <c r="H266" s="8">
        <v>0</v>
      </c>
      <c r="I266" s="8">
        <v>0</v>
      </c>
      <c r="J266" s="8">
        <v>45718.59628555466</v>
      </c>
      <c r="K266" s="8">
        <v>5822.5171898146291</v>
      </c>
      <c r="L266" s="8">
        <v>45718.59628555466</v>
      </c>
      <c r="M266" s="8">
        <v>5822.5171898146291</v>
      </c>
      <c r="N266" s="8">
        <v>-89.90000000000002</v>
      </c>
      <c r="O266" s="8">
        <v>-89.90000000000002</v>
      </c>
      <c r="P266" s="8">
        <f>D266-F266/2</f>
        <v>72670.861599999989</v>
      </c>
      <c r="Q266" s="8">
        <f>D266+F266/2</f>
        <v>72670.861599999989</v>
      </c>
      <c r="R266" s="9">
        <f>J266*$AB$7+K266*$AC$7</f>
        <v>45930.104659382603</v>
      </c>
      <c r="S266" s="9">
        <f>K266*$AB$7-J266*$AC$7+$Z$8</f>
        <v>-3810.1494360956813</v>
      </c>
      <c r="T266" s="9">
        <f>L266*$AB$7+M266*$AC$7</f>
        <v>45930.104659382603</v>
      </c>
      <c r="U266" s="9">
        <f>M266*$AB$7-L266*$AC$7+$Z$8</f>
        <v>-3810.1494360956813</v>
      </c>
      <c r="V266" s="9">
        <f>N266+$Z$7</f>
        <v>-101.90000000000002</v>
      </c>
      <c r="W266" s="9">
        <f>O266+$Z$7</f>
        <v>-101.90000000000002</v>
      </c>
    </row>
    <row r="267" spans="1:23" x14ac:dyDescent="0.25">
      <c r="A267" t="s">
        <v>37</v>
      </c>
      <c r="B267" t="s">
        <v>414</v>
      </c>
      <c r="C267" t="s">
        <v>55</v>
      </c>
      <c r="D267" s="6">
        <v>73005.139999999985</v>
      </c>
      <c r="E267" s="7">
        <f>D267+$Y$10</f>
        <v>66750.139999999985</v>
      </c>
      <c r="F267" s="8">
        <v>230</v>
      </c>
      <c r="G267" s="8">
        <v>0</v>
      </c>
      <c r="H267" s="8">
        <v>115</v>
      </c>
      <c r="I267" s="8">
        <v>115</v>
      </c>
      <c r="J267" s="8">
        <v>45718.608309473922</v>
      </c>
      <c r="K267" s="8">
        <v>5603.2387968098556</v>
      </c>
      <c r="L267" s="8">
        <v>45718.608309473922</v>
      </c>
      <c r="M267" s="8">
        <v>5373.2387968098556</v>
      </c>
      <c r="N267" s="8">
        <v>-90.000000000000057</v>
      </c>
      <c r="O267" s="8">
        <v>-90.000000000000057</v>
      </c>
      <c r="P267" s="8">
        <f>D267-F267/2</f>
        <v>72890.139999999985</v>
      </c>
      <c r="Q267" s="8">
        <f>D267+F267/2</f>
        <v>73120.139999999985</v>
      </c>
      <c r="R267" s="9">
        <f>J267*$AB$7+K267*$AC$7</f>
        <v>45884.525879100955</v>
      </c>
      <c r="S267" s="9">
        <f>K267*$AB$7-J267*$AC$7+$Z$8</f>
        <v>-4024.6385700194496</v>
      </c>
      <c r="T267" s="9">
        <f>L267*$AB$7+M267*$AC$7</f>
        <v>45836.70619021287</v>
      </c>
      <c r="U267" s="9">
        <f>M267*$AB$7-L267*$AC$7+$Z$8</f>
        <v>-4249.6125181882244</v>
      </c>
      <c r="V267" s="9">
        <f>N267+$Z$7</f>
        <v>-102.00000000000006</v>
      </c>
      <c r="W267" s="9">
        <f>O267+$Z$7</f>
        <v>-102.00000000000006</v>
      </c>
    </row>
    <row r="268" spans="1:23" x14ac:dyDescent="0.25">
      <c r="A268" t="s">
        <v>37</v>
      </c>
      <c r="B268" t="s">
        <v>415</v>
      </c>
      <c r="C268" t="s">
        <v>59</v>
      </c>
      <c r="D268" s="6">
        <v>73215.139999999985</v>
      </c>
      <c r="E268" s="7">
        <f>D268+$Y$10</f>
        <v>66960.139999999985</v>
      </c>
      <c r="F268" s="8">
        <v>170</v>
      </c>
      <c r="G268" s="8">
        <v>0</v>
      </c>
      <c r="H268" s="8">
        <v>85</v>
      </c>
      <c r="I268" s="8">
        <v>85</v>
      </c>
      <c r="J268" s="8">
        <v>45718.608309473922</v>
      </c>
      <c r="K268" s="8">
        <v>5363.2387968098556</v>
      </c>
      <c r="L268" s="8">
        <v>45718.608309473922</v>
      </c>
      <c r="M268" s="8">
        <v>5193.2387968098556</v>
      </c>
      <c r="N268" s="8">
        <v>-90.000000000000057</v>
      </c>
      <c r="O268" s="8">
        <v>-90.000000000000057</v>
      </c>
      <c r="P268" s="8">
        <f>D268-F268/2</f>
        <v>73130.139999999985</v>
      </c>
      <c r="Q268" s="8">
        <f>D268+F268/2</f>
        <v>73300.139999999985</v>
      </c>
      <c r="R268" s="9">
        <f>J268*$AB$7+K268*$AC$7</f>
        <v>45834.627073304691</v>
      </c>
      <c r="S268" s="9">
        <f>K268*$AB$7-J268*$AC$7+$Z$8</f>
        <v>-4259.3939941955623</v>
      </c>
      <c r="T268" s="9">
        <f>L268*$AB$7+M268*$AC$7</f>
        <v>45799.282085865678</v>
      </c>
      <c r="U268" s="9">
        <f>M268*$AB$7-L268*$AC$7+$Z$8</f>
        <v>-4425.6790863203096</v>
      </c>
      <c r="V268" s="9">
        <f>N268+$Z$7</f>
        <v>-102.00000000000006</v>
      </c>
      <c r="W268" s="9">
        <f>O268+$Z$7</f>
        <v>-102.00000000000006</v>
      </c>
    </row>
    <row r="269" spans="1:23" x14ac:dyDescent="0.25">
      <c r="A269" t="s">
        <v>37</v>
      </c>
      <c r="B269" t="s">
        <v>416</v>
      </c>
      <c r="C269" t="s">
        <v>55</v>
      </c>
      <c r="D269" s="6">
        <v>73425.139999999985</v>
      </c>
      <c r="E269" s="7">
        <f>D269+$Y$10</f>
        <v>67170.139999999985</v>
      </c>
      <c r="F269" s="8">
        <v>230</v>
      </c>
      <c r="G269" s="8">
        <v>0</v>
      </c>
      <c r="H269" s="8">
        <v>115</v>
      </c>
      <c r="I269" s="8">
        <v>115</v>
      </c>
      <c r="J269" s="8">
        <v>45718.608309473922</v>
      </c>
      <c r="K269" s="8">
        <v>5183.2387968098556</v>
      </c>
      <c r="L269" s="8">
        <v>45718.608309473922</v>
      </c>
      <c r="M269" s="8">
        <v>4953.2387968098556</v>
      </c>
      <c r="N269" s="8">
        <v>-90.000000000000057</v>
      </c>
      <c r="O269" s="8">
        <v>-90.000000000000057</v>
      </c>
      <c r="P269" s="8">
        <f>D269-F269/2</f>
        <v>73310.139999999985</v>
      </c>
      <c r="Q269" s="8">
        <f>D269+F269/2</f>
        <v>73540.139999999985</v>
      </c>
      <c r="R269" s="9">
        <f>J269*$AB$7+K269*$AC$7</f>
        <v>45797.202968957499</v>
      </c>
      <c r="S269" s="9">
        <f>K269*$AB$7-J269*$AC$7+$Z$8</f>
        <v>-4435.4605623276475</v>
      </c>
      <c r="T269" s="9">
        <f>L269*$AB$7+M269*$AC$7</f>
        <v>45749.383280069414</v>
      </c>
      <c r="U269" s="9">
        <f>M269*$AB$7-L269*$AC$7+$Z$8</f>
        <v>-4660.4345104964232</v>
      </c>
      <c r="V269" s="9">
        <f>N269+$Z$7</f>
        <v>-102.00000000000006</v>
      </c>
      <c r="W269" s="9">
        <f>O269+$Z$7</f>
        <v>-102.00000000000006</v>
      </c>
    </row>
    <row r="270" spans="1:23" x14ac:dyDescent="0.25">
      <c r="A270" t="s">
        <v>37</v>
      </c>
      <c r="B270" t="s">
        <v>417</v>
      </c>
      <c r="C270" t="s">
        <v>59</v>
      </c>
      <c r="D270" s="6">
        <v>73635.14</v>
      </c>
      <c r="E270" s="7">
        <f>D270+$Y$10</f>
        <v>67380.14</v>
      </c>
      <c r="F270" s="8">
        <v>170</v>
      </c>
      <c r="G270" s="8">
        <v>0</v>
      </c>
      <c r="H270" s="8">
        <v>85</v>
      </c>
      <c r="I270" s="8">
        <v>85</v>
      </c>
      <c r="J270" s="8">
        <v>45718.608309473922</v>
      </c>
      <c r="K270" s="8">
        <v>4943.2387968098556</v>
      </c>
      <c r="L270" s="8">
        <v>45718.608309473922</v>
      </c>
      <c r="M270" s="8">
        <v>4773.2387968098556</v>
      </c>
      <c r="N270" s="8">
        <v>-90.000000000000057</v>
      </c>
      <c r="O270" s="8">
        <v>-90.000000000000057</v>
      </c>
      <c r="P270" s="8">
        <f>D270-F270/2</f>
        <v>73550.14</v>
      </c>
      <c r="Q270" s="8">
        <f>D270+F270/2</f>
        <v>73720.14</v>
      </c>
      <c r="R270" s="9">
        <f>J270*$AB$7+K270*$AC$7</f>
        <v>45747.304163161236</v>
      </c>
      <c r="S270" s="9">
        <f>K270*$AB$7-J270*$AC$7+$Z$8</f>
        <v>-4670.2159865037611</v>
      </c>
      <c r="T270" s="9">
        <f>L270*$AB$7+M270*$AC$7</f>
        <v>45711.959175722215</v>
      </c>
      <c r="U270" s="9">
        <f>M270*$AB$7-L270*$AC$7+$Z$8</f>
        <v>-4836.5010786285084</v>
      </c>
      <c r="V270" s="9">
        <f>N270+$Z$7</f>
        <v>-102.00000000000006</v>
      </c>
      <c r="W270" s="9">
        <f>O270+$Z$7</f>
        <v>-102.00000000000006</v>
      </c>
    </row>
    <row r="271" spans="1:23" x14ac:dyDescent="0.25">
      <c r="A271" t="s">
        <v>37</v>
      </c>
      <c r="B271" t="s">
        <v>418</v>
      </c>
      <c r="C271" t="s">
        <v>55</v>
      </c>
      <c r="D271" s="6">
        <v>73845.139999999985</v>
      </c>
      <c r="E271" s="7">
        <f>D271+$Y$10</f>
        <v>67590.139999999985</v>
      </c>
      <c r="F271" s="8">
        <v>230</v>
      </c>
      <c r="G271" s="8">
        <v>0</v>
      </c>
      <c r="H271" s="8">
        <v>115</v>
      </c>
      <c r="I271" s="8">
        <v>115</v>
      </c>
      <c r="J271" s="8">
        <v>45718.608309473922</v>
      </c>
      <c r="K271" s="8">
        <v>4763.2387968098556</v>
      </c>
      <c r="L271" s="8">
        <v>45718.608309473922</v>
      </c>
      <c r="M271" s="8">
        <v>4533.2387968098556</v>
      </c>
      <c r="N271" s="8">
        <v>-90.000000000000057</v>
      </c>
      <c r="O271" s="8">
        <v>-90.000000000000057</v>
      </c>
      <c r="P271" s="8">
        <f>D271-F271/2</f>
        <v>73730.139999999985</v>
      </c>
      <c r="Q271" s="8">
        <f>D271+F271/2</f>
        <v>73960.139999999985</v>
      </c>
      <c r="R271" s="9">
        <f>J271*$AB$7+K271*$AC$7</f>
        <v>45709.880058814037</v>
      </c>
      <c r="S271" s="9">
        <f>K271*$AB$7-J271*$AC$7+$Z$8</f>
        <v>-4846.2825546358463</v>
      </c>
      <c r="T271" s="9">
        <f>L271*$AB$7+M271*$AC$7</f>
        <v>45662.060369925952</v>
      </c>
      <c r="U271" s="9">
        <f>M271*$AB$7-L271*$AC$7+$Z$8</f>
        <v>-5071.2565028046211</v>
      </c>
      <c r="V271" s="9">
        <f>N271+$Z$7</f>
        <v>-102.00000000000006</v>
      </c>
      <c r="W271" s="9">
        <f>O271+$Z$7</f>
        <v>-102.00000000000006</v>
      </c>
    </row>
    <row r="272" spans="1:23" x14ac:dyDescent="0.25">
      <c r="A272" t="s">
        <v>37</v>
      </c>
      <c r="B272" t="s">
        <v>419</v>
      </c>
      <c r="C272" t="s">
        <v>60</v>
      </c>
      <c r="D272" s="6">
        <v>74075.139999999985</v>
      </c>
      <c r="E272" s="7">
        <f>D272+$Y$10</f>
        <v>67820.139999999985</v>
      </c>
      <c r="F272" s="8">
        <v>210</v>
      </c>
      <c r="G272" s="8">
        <v>0</v>
      </c>
      <c r="H272" s="8">
        <v>105</v>
      </c>
      <c r="I272" s="8">
        <v>105</v>
      </c>
      <c r="J272" s="8">
        <v>45718.608309473922</v>
      </c>
      <c r="K272" s="8">
        <v>4523.2387968098556</v>
      </c>
      <c r="L272" s="8">
        <v>45718.608309473922</v>
      </c>
      <c r="M272" s="8">
        <v>4313.2387968098556</v>
      </c>
      <c r="N272" s="8">
        <v>-90.000000000000057</v>
      </c>
      <c r="O272" s="8">
        <v>-90.000000000000057</v>
      </c>
      <c r="P272" s="8">
        <f>D272-F272/2</f>
        <v>73970.139999999985</v>
      </c>
      <c r="Q272" s="8">
        <f>D272+F272/2</f>
        <v>74180.139999999985</v>
      </c>
      <c r="R272" s="9">
        <f>J272*$AB$7+K272*$AC$7</f>
        <v>45659.981253017773</v>
      </c>
      <c r="S272" s="9">
        <f>K272*$AB$7-J272*$AC$7+$Z$8</f>
        <v>-5081.037978811959</v>
      </c>
      <c r="T272" s="9">
        <f>L272*$AB$7+M272*$AC$7</f>
        <v>45616.319797946046</v>
      </c>
      <c r="U272" s="9">
        <f>M272*$AB$7-L272*$AC$7+$Z$8</f>
        <v>-5286.4489749660588</v>
      </c>
      <c r="V272" s="9">
        <f>N272+$Z$7</f>
        <v>-102.00000000000006</v>
      </c>
      <c r="W272" s="9">
        <f>O272+$Z$7</f>
        <v>-102.00000000000006</v>
      </c>
    </row>
    <row r="273" spans="1:23" x14ac:dyDescent="0.25">
      <c r="A273" t="s">
        <v>41</v>
      </c>
      <c r="B273" t="s">
        <v>420</v>
      </c>
      <c r="C273" t="s">
        <v>46</v>
      </c>
      <c r="D273" s="6">
        <v>74215.139999999985</v>
      </c>
      <c r="E273" s="7">
        <f>D273+$Y$10</f>
        <v>67960.139999999985</v>
      </c>
      <c r="F273" s="8">
        <v>25</v>
      </c>
      <c r="G273" s="8">
        <v>0</v>
      </c>
      <c r="H273" s="8">
        <v>12.5</v>
      </c>
      <c r="I273" s="8">
        <v>12.5</v>
      </c>
      <c r="J273" s="8">
        <v>45718.608309473922</v>
      </c>
      <c r="K273" s="8">
        <v>4290.7387968098556</v>
      </c>
      <c r="L273" s="8">
        <v>45718.608309473922</v>
      </c>
      <c r="M273" s="8">
        <v>4265.7387968098556</v>
      </c>
      <c r="N273" s="8">
        <v>-90.000000000000057</v>
      </c>
      <c r="O273" s="8">
        <v>-90.000000000000057</v>
      </c>
      <c r="P273" s="8">
        <f>D273-F273/2</f>
        <v>74202.639999999985</v>
      </c>
      <c r="Q273" s="8">
        <f>D273+F273/2</f>
        <v>74227.639999999985</v>
      </c>
      <c r="R273" s="9">
        <f>J273*$AB$7+K273*$AC$7</f>
        <v>45611.641784902647</v>
      </c>
      <c r="S273" s="9">
        <f>K273*$AB$7-J273*$AC$7+$Z$8</f>
        <v>-5308.4572959825691</v>
      </c>
      <c r="T273" s="9">
        <f>L273*$AB$7+M273*$AC$7</f>
        <v>45606.443992632201</v>
      </c>
      <c r="U273" s="9">
        <f>M273*$AB$7-L273*$AC$7+$Z$8</f>
        <v>-5332.9109860009139</v>
      </c>
      <c r="V273" s="9">
        <f>N273+$Z$7</f>
        <v>-102.00000000000006</v>
      </c>
      <c r="W273" s="9">
        <f>O273+$Z$7</f>
        <v>-102.00000000000006</v>
      </c>
    </row>
    <row r="274" spans="1:23" x14ac:dyDescent="0.25">
      <c r="A274" t="s">
        <v>37</v>
      </c>
      <c r="B274" t="s">
        <v>421</v>
      </c>
      <c r="C274" t="s">
        <v>47</v>
      </c>
      <c r="D274" s="6">
        <v>74280.139999999985</v>
      </c>
      <c r="E274" s="7">
        <f>D274+$Y$10</f>
        <v>68025.139999999985</v>
      </c>
      <c r="F274" s="8">
        <v>105</v>
      </c>
      <c r="G274" s="8">
        <v>0</v>
      </c>
      <c r="H274" s="8">
        <v>52.500000000000007</v>
      </c>
      <c r="I274" s="8">
        <v>52.500000000000007</v>
      </c>
      <c r="J274" s="8">
        <v>45718.608309473922</v>
      </c>
      <c r="K274" s="8">
        <v>4265.7387968098556</v>
      </c>
      <c r="L274" s="8">
        <v>45718.608309473922</v>
      </c>
      <c r="M274" s="8">
        <v>4160.7387968098556</v>
      </c>
      <c r="N274" s="8">
        <v>-90.000000000000057</v>
      </c>
      <c r="O274" s="8">
        <v>-90.000000000000057</v>
      </c>
      <c r="P274" s="8">
        <f>D274-F274/2</f>
        <v>74227.639999999985</v>
      </c>
      <c r="Q274" s="8">
        <f>D274+F274/2</f>
        <v>74332.639999999985</v>
      </c>
      <c r="R274" s="9">
        <f>J274*$AB$7+K274*$AC$7</f>
        <v>45606.443992632201</v>
      </c>
      <c r="S274" s="9">
        <f>K274*$AB$7-J274*$AC$7+$Z$8</f>
        <v>-5332.9109860009139</v>
      </c>
      <c r="T274" s="9">
        <f>L274*$AB$7+M274*$AC$7</f>
        <v>45584.613265096341</v>
      </c>
      <c r="U274" s="9">
        <f>M274*$AB$7-L274*$AC$7+$Z$8</f>
        <v>-5435.6164840779638</v>
      </c>
      <c r="V274" s="9">
        <f>N274+$Z$7</f>
        <v>-102.00000000000006</v>
      </c>
      <c r="W274" s="9">
        <f>O274+$Z$7</f>
        <v>-102.00000000000006</v>
      </c>
    </row>
    <row r="275" spans="1:23" x14ac:dyDescent="0.25">
      <c r="A275" t="s">
        <v>37</v>
      </c>
      <c r="B275" t="s">
        <v>422</v>
      </c>
      <c r="C275" t="s">
        <v>60</v>
      </c>
      <c r="D275" s="6">
        <v>74455.139999999985</v>
      </c>
      <c r="E275" s="7">
        <f>D275+$Y$10</f>
        <v>68200.139999999985</v>
      </c>
      <c r="F275" s="8">
        <v>210</v>
      </c>
      <c r="G275" s="8">
        <v>0</v>
      </c>
      <c r="H275" s="8">
        <v>105</v>
      </c>
      <c r="I275" s="8">
        <v>105</v>
      </c>
      <c r="J275" s="8">
        <v>45718.608309473922</v>
      </c>
      <c r="K275" s="8">
        <v>4143.2387968098556</v>
      </c>
      <c r="L275" s="8">
        <v>45718.608309473922</v>
      </c>
      <c r="M275" s="8">
        <v>3933.238796809856</v>
      </c>
      <c r="N275" s="8">
        <v>-90.000000000000057</v>
      </c>
      <c r="O275" s="8">
        <v>-90.000000000000057</v>
      </c>
      <c r="P275" s="8">
        <f>D275-F275/2</f>
        <v>74350.139999999985</v>
      </c>
      <c r="Q275" s="8">
        <f>D275+F275/2</f>
        <v>74560.139999999985</v>
      </c>
      <c r="R275" s="9">
        <f>J275*$AB$7+K275*$AC$7</f>
        <v>45580.974810507025</v>
      </c>
      <c r="S275" s="9">
        <f>K275*$AB$7-J275*$AC$7+$Z$8</f>
        <v>-5452.7340670908052</v>
      </c>
      <c r="T275" s="9">
        <f>L275*$AB$7+M275*$AC$7</f>
        <v>45537.313355435297</v>
      </c>
      <c r="U275" s="9">
        <f>M275*$AB$7-L275*$AC$7+$Z$8</f>
        <v>-5658.1450632449041</v>
      </c>
      <c r="V275" s="9">
        <f>N275+$Z$7</f>
        <v>-102.00000000000006</v>
      </c>
      <c r="W275" s="9">
        <f>O275+$Z$7</f>
        <v>-102.00000000000006</v>
      </c>
    </row>
    <row r="276" spans="1:23" x14ac:dyDescent="0.25">
      <c r="A276" t="s">
        <v>24</v>
      </c>
      <c r="B276" t="s">
        <v>423</v>
      </c>
      <c r="C276" t="s">
        <v>27</v>
      </c>
      <c r="D276" s="6">
        <v>74660.139999999985</v>
      </c>
      <c r="E276" s="7">
        <f>D276+$Y$10</f>
        <v>68405.139999999985</v>
      </c>
      <c r="F276" s="8">
        <v>0</v>
      </c>
      <c r="G276" s="8">
        <v>0</v>
      </c>
      <c r="H276" s="8">
        <v>0</v>
      </c>
      <c r="I276" s="8">
        <v>0</v>
      </c>
      <c r="J276" s="8">
        <v>45718.608309473922</v>
      </c>
      <c r="K276" s="8">
        <v>3833.238796809856</v>
      </c>
      <c r="L276" s="8">
        <v>45718.608309473922</v>
      </c>
      <c r="M276" s="8">
        <v>3833.238796809856</v>
      </c>
      <c r="N276" s="8">
        <v>-90.000000000000057</v>
      </c>
      <c r="O276" s="8">
        <v>-90.000000000000057</v>
      </c>
      <c r="P276" s="8">
        <f>D276-F276/2</f>
        <v>74660.139999999985</v>
      </c>
      <c r="Q276" s="8">
        <f>D276+F276/2</f>
        <v>74660.139999999985</v>
      </c>
      <c r="R276" s="9">
        <f>J276*$AB$7+K276*$AC$7</f>
        <v>45516.522186353526</v>
      </c>
      <c r="S276" s="9">
        <f>K276*$AB$7-J276*$AC$7+$Z$8</f>
        <v>-5755.9598233182842</v>
      </c>
      <c r="T276" s="9">
        <f>L276*$AB$7+M276*$AC$7</f>
        <v>45516.522186353526</v>
      </c>
      <c r="U276" s="9">
        <f>M276*$AB$7-L276*$AC$7+$Z$8</f>
        <v>-5755.9598233182842</v>
      </c>
      <c r="V276" s="9">
        <f>N276+$Z$7</f>
        <v>-102.00000000000006</v>
      </c>
      <c r="W276" s="9">
        <f>O276+$Z$7</f>
        <v>-102.00000000000006</v>
      </c>
    </row>
    <row r="277" spans="1:23" x14ac:dyDescent="0.25">
      <c r="A277" t="s">
        <v>24</v>
      </c>
      <c r="B277" t="s">
        <v>424</v>
      </c>
      <c r="C277" t="s">
        <v>33</v>
      </c>
      <c r="D277" s="6">
        <v>76715.139999999985</v>
      </c>
      <c r="E277" s="7">
        <f>D277+$Y$10</f>
        <v>70460.139999999985</v>
      </c>
      <c r="F277" s="8">
        <v>0</v>
      </c>
      <c r="G277" s="8">
        <v>0</v>
      </c>
      <c r="H277" s="8">
        <v>0</v>
      </c>
      <c r="I277" s="8">
        <v>0</v>
      </c>
      <c r="J277" s="8">
        <v>45718.608309473922</v>
      </c>
      <c r="K277" s="8">
        <v>1778.238796809856</v>
      </c>
      <c r="L277" s="8">
        <v>45718.608309473922</v>
      </c>
      <c r="M277" s="8">
        <v>1778.238796809856</v>
      </c>
      <c r="N277" s="8">
        <v>-90.000000000000057</v>
      </c>
      <c r="O277" s="8">
        <v>-90.000000000000057</v>
      </c>
      <c r="P277" s="8">
        <f>D277-F277/2</f>
        <v>76715.139999999985</v>
      </c>
      <c r="Q277" s="8">
        <f>D277+F277/2</f>
        <v>76715.139999999985</v>
      </c>
      <c r="R277" s="9">
        <f>J277*$AB$7+K277*$AC$7</f>
        <v>45089.263661723024</v>
      </c>
      <c r="S277" s="9">
        <f>K277*$AB$7-J277*$AC$7+$Z$8</f>
        <v>-7766.0531428262557</v>
      </c>
      <c r="T277" s="9">
        <f>L277*$AB$7+M277*$AC$7</f>
        <v>45089.263661723024</v>
      </c>
      <c r="U277" s="9">
        <f>M277*$AB$7-L277*$AC$7+$Z$8</f>
        <v>-7766.0531428262557</v>
      </c>
      <c r="V277" s="9">
        <f>N277+$Z$7</f>
        <v>-102.00000000000006</v>
      </c>
      <c r="W277" s="9">
        <f>O277+$Z$7</f>
        <v>-102.00000000000006</v>
      </c>
    </row>
    <row r="278" spans="1:23" x14ac:dyDescent="0.25">
      <c r="A278" t="s">
        <v>1667</v>
      </c>
      <c r="B278" t="s">
        <v>1673</v>
      </c>
      <c r="C278" t="s">
        <v>1674</v>
      </c>
      <c r="D278" s="6">
        <v>76715.140000000014</v>
      </c>
      <c r="E278" s="7">
        <f>D278+$Y$10</f>
        <v>70460.140000000014</v>
      </c>
      <c r="F278" s="8">
        <v>1680</v>
      </c>
      <c r="G278" s="8">
        <v>0</v>
      </c>
      <c r="H278" s="8">
        <v>840</v>
      </c>
      <c r="I278" s="8">
        <v>840</v>
      </c>
      <c r="J278" s="8">
        <v>45718.608309473893</v>
      </c>
      <c r="K278" s="8">
        <v>2618.2387968098628</v>
      </c>
      <c r="L278" s="8">
        <v>45718.608309473893</v>
      </c>
      <c r="M278" s="8">
        <v>938.23879680986283</v>
      </c>
      <c r="N278" s="8">
        <v>-90.000000000000014</v>
      </c>
      <c r="O278" s="8">
        <v>-90.000000000000014</v>
      </c>
      <c r="P278" s="8">
        <f>D278-F278/2</f>
        <v>75875.140000000014</v>
      </c>
      <c r="Q278" s="8">
        <f>D278+F278/2</f>
        <v>77555.140000000014</v>
      </c>
      <c r="R278" s="9">
        <f>J278*$AB$7+K278*$AC$7</f>
        <v>45263.90948200992</v>
      </c>
      <c r="S278" s="9">
        <f>K278*$AB$7-J278*$AC$7+$Z$8</f>
        <v>-6944.4091582098463</v>
      </c>
      <c r="T278" s="9">
        <f>L278*$AB$7+M278*$AC$7</f>
        <v>44914.617841436084</v>
      </c>
      <c r="U278" s="9">
        <f>M278*$AB$7-L278*$AC$7+$Z$8</f>
        <v>-8587.6971274426396</v>
      </c>
      <c r="V278" s="9">
        <f>N278+$Z$7</f>
        <v>-102.00000000000001</v>
      </c>
      <c r="W278" s="9">
        <f>O278+$Z$7</f>
        <v>-102.00000000000001</v>
      </c>
    </row>
    <row r="279" spans="1:23" x14ac:dyDescent="0.25">
      <c r="A279" t="s">
        <v>50</v>
      </c>
      <c r="B279" t="s">
        <v>425</v>
      </c>
      <c r="C279" t="s">
        <v>62</v>
      </c>
      <c r="D279" s="6">
        <v>76715.140000000014</v>
      </c>
      <c r="E279" s="7">
        <f>D279+$Y$10</f>
        <v>70460.140000000014</v>
      </c>
      <c r="F279" s="8">
        <v>0</v>
      </c>
      <c r="G279" s="8">
        <v>0</v>
      </c>
      <c r="H279" s="8">
        <v>0</v>
      </c>
      <c r="I279" s="8">
        <v>0</v>
      </c>
      <c r="J279" s="8">
        <v>45718.608309473893</v>
      </c>
      <c r="K279" s="8">
        <v>1778.2387968098631</v>
      </c>
      <c r="L279" s="8">
        <v>45718.608309473893</v>
      </c>
      <c r="M279" s="8">
        <v>1778.2387968098631</v>
      </c>
      <c r="N279" s="8">
        <v>-90.000000000000014</v>
      </c>
      <c r="O279" s="8">
        <v>-90.000000000000014</v>
      </c>
      <c r="P279" s="8">
        <f>D279-F279/2</f>
        <v>76715.140000000014</v>
      </c>
      <c r="Q279" s="8">
        <f>D279+F279/2</f>
        <v>76715.140000000014</v>
      </c>
      <c r="R279" s="9">
        <f>J279*$AB$7+K279*$AC$7</f>
        <v>45089.263661723002</v>
      </c>
      <c r="S279" s="9">
        <f>K279*$AB$7-J279*$AC$7+$Z$8</f>
        <v>-7766.0531428262429</v>
      </c>
      <c r="T279" s="9">
        <f>L279*$AB$7+M279*$AC$7</f>
        <v>45089.263661723002</v>
      </c>
      <c r="U279" s="9">
        <f>M279*$AB$7-L279*$AC$7+$Z$8</f>
        <v>-7766.0531428262429</v>
      </c>
      <c r="V279" s="9">
        <f>N279+$Z$7</f>
        <v>-102.00000000000001</v>
      </c>
      <c r="W279" s="9">
        <f>O279+$Z$7</f>
        <v>-102.00000000000001</v>
      </c>
    </row>
    <row r="280" spans="1:23" x14ac:dyDescent="0.25">
      <c r="A280" t="s">
        <v>24</v>
      </c>
      <c r="B280" t="s">
        <v>426</v>
      </c>
      <c r="C280" t="s">
        <v>44</v>
      </c>
      <c r="D280" s="6">
        <v>78770.14</v>
      </c>
      <c r="E280" s="7">
        <f>D280+$Y$10</f>
        <v>72515.14</v>
      </c>
      <c r="F280" s="8">
        <v>0</v>
      </c>
      <c r="G280" s="8">
        <v>0</v>
      </c>
      <c r="H280" s="8">
        <v>0</v>
      </c>
      <c r="I280" s="8">
        <v>0</v>
      </c>
      <c r="J280" s="8">
        <v>45718.608309473922</v>
      </c>
      <c r="K280" s="8">
        <v>-276.76120319014439</v>
      </c>
      <c r="L280" s="8">
        <v>45718.608309473922</v>
      </c>
      <c r="M280" s="8">
        <v>-276.76120319014439</v>
      </c>
      <c r="N280" s="8">
        <v>-90.000000000000057</v>
      </c>
      <c r="O280" s="8">
        <v>-90.000000000000057</v>
      </c>
      <c r="P280" s="8">
        <f>D280-F280/2</f>
        <v>78770.14</v>
      </c>
      <c r="Q280" s="8">
        <f>D280+F280/2</f>
        <v>78770.14</v>
      </c>
      <c r="R280" s="9">
        <f>J280*$AB$7+K280*$AC$7</f>
        <v>44662.005137092528</v>
      </c>
      <c r="S280" s="9">
        <f>K280*$AB$7-J280*$AC$7+$Z$8</f>
        <v>-9776.1464623342272</v>
      </c>
      <c r="T280" s="9">
        <f>L280*$AB$7+M280*$AC$7</f>
        <v>44662.005137092528</v>
      </c>
      <c r="U280" s="9">
        <f>M280*$AB$7-L280*$AC$7+$Z$8</f>
        <v>-9776.1464623342272</v>
      </c>
      <c r="V280" s="9">
        <f>N280+$Z$7</f>
        <v>-102.00000000000006</v>
      </c>
      <c r="W280" s="9">
        <f>O280+$Z$7</f>
        <v>-102.00000000000006</v>
      </c>
    </row>
    <row r="281" spans="1:23" x14ac:dyDescent="0.25">
      <c r="A281" t="s">
        <v>37</v>
      </c>
      <c r="B281" t="s">
        <v>427</v>
      </c>
      <c r="C281" t="s">
        <v>45</v>
      </c>
      <c r="D281" s="6">
        <v>78975.139999999985</v>
      </c>
      <c r="E281" s="7">
        <f>D281+$Y$10</f>
        <v>72720.139999999985</v>
      </c>
      <c r="F281" s="8">
        <v>210</v>
      </c>
      <c r="G281" s="8">
        <v>0</v>
      </c>
      <c r="H281" s="8">
        <v>105</v>
      </c>
      <c r="I281" s="8">
        <v>105</v>
      </c>
      <c r="J281" s="8">
        <v>45718.608309473922</v>
      </c>
      <c r="K281" s="8">
        <v>-376.76120319014439</v>
      </c>
      <c r="L281" s="8">
        <v>45718.608309473922</v>
      </c>
      <c r="M281" s="8">
        <v>-586.76120319014444</v>
      </c>
      <c r="N281" s="8">
        <v>-90.000000000000057</v>
      </c>
      <c r="O281" s="8">
        <v>-90.000000000000057</v>
      </c>
      <c r="P281" s="8">
        <f>D281-F281/2</f>
        <v>78870.139999999985</v>
      </c>
      <c r="Q281" s="8">
        <f>D281+F281/2</f>
        <v>79080.139999999985</v>
      </c>
      <c r="R281" s="9">
        <f>J281*$AB$7+K281*$AC$7</f>
        <v>44641.213968010758</v>
      </c>
      <c r="S281" s="9">
        <f>K281*$AB$7-J281*$AC$7+$Z$8</f>
        <v>-9873.9612224076063</v>
      </c>
      <c r="T281" s="9">
        <f>L281*$AB$7+M281*$AC$7</f>
        <v>44597.55251293903</v>
      </c>
      <c r="U281" s="9">
        <f>M281*$AB$7-L281*$AC$7+$Z$8</f>
        <v>-10079.372218561706</v>
      </c>
      <c r="V281" s="9">
        <f>N281+$Z$7</f>
        <v>-102.00000000000006</v>
      </c>
      <c r="W281" s="9">
        <f>O281+$Z$7</f>
        <v>-102.00000000000006</v>
      </c>
    </row>
    <row r="282" spans="1:23" x14ac:dyDescent="0.25">
      <c r="A282" t="s">
        <v>41</v>
      </c>
      <c r="B282" t="s">
        <v>428</v>
      </c>
      <c r="C282" t="s">
        <v>46</v>
      </c>
      <c r="D282" s="6">
        <v>79115.139999999985</v>
      </c>
      <c r="E282" s="7">
        <f>D282+$Y$10</f>
        <v>72860.139999999985</v>
      </c>
      <c r="F282" s="8">
        <v>25</v>
      </c>
      <c r="G282" s="8">
        <v>0</v>
      </c>
      <c r="H282" s="8">
        <v>12.5</v>
      </c>
      <c r="I282" s="8">
        <v>12.5</v>
      </c>
      <c r="J282" s="8">
        <v>45718.608309473922</v>
      </c>
      <c r="K282" s="8">
        <v>-609.26120319014444</v>
      </c>
      <c r="L282" s="8">
        <v>45718.608309473922</v>
      </c>
      <c r="M282" s="8">
        <v>-634.26120319014444</v>
      </c>
      <c r="N282" s="8">
        <v>-90.000000000000057</v>
      </c>
      <c r="O282" s="8">
        <v>-90.000000000000057</v>
      </c>
      <c r="P282" s="8">
        <f>D282-F282/2</f>
        <v>79102.639999999985</v>
      </c>
      <c r="Q282" s="8">
        <f>D282+F282/2</f>
        <v>79127.639999999985</v>
      </c>
      <c r="R282" s="9">
        <f>J282*$AB$7+K282*$AC$7</f>
        <v>44592.874499895624</v>
      </c>
      <c r="S282" s="9">
        <f>K282*$AB$7-J282*$AC$7+$Z$8</f>
        <v>-10101.380539578216</v>
      </c>
      <c r="T282" s="9">
        <f>L282*$AB$7+M282*$AC$7</f>
        <v>44587.676707625185</v>
      </c>
      <c r="U282" s="9">
        <f>M282*$AB$7-L282*$AC$7+$Z$8</f>
        <v>-10125.834229596563</v>
      </c>
      <c r="V282" s="9">
        <f>N282+$Z$7</f>
        <v>-102.00000000000006</v>
      </c>
      <c r="W282" s="9">
        <f>O282+$Z$7</f>
        <v>-102.00000000000006</v>
      </c>
    </row>
    <row r="283" spans="1:23" x14ac:dyDescent="0.25">
      <c r="A283" t="s">
        <v>37</v>
      </c>
      <c r="B283" t="s">
        <v>429</v>
      </c>
      <c r="C283" t="s">
        <v>47</v>
      </c>
      <c r="D283" s="6">
        <v>79180.139999999985</v>
      </c>
      <c r="E283" s="7">
        <f>D283+$Y$10</f>
        <v>72925.139999999985</v>
      </c>
      <c r="F283" s="8">
        <v>105</v>
      </c>
      <c r="G283" s="8">
        <v>0</v>
      </c>
      <c r="H283" s="8">
        <v>52.500000000000007</v>
      </c>
      <c r="I283" s="8">
        <v>52.500000000000007</v>
      </c>
      <c r="J283" s="8">
        <v>45718.608309473922</v>
      </c>
      <c r="K283" s="8">
        <v>-634.26120319014444</v>
      </c>
      <c r="L283" s="8">
        <v>45718.608309473922</v>
      </c>
      <c r="M283" s="8">
        <v>-739.26120319014444</v>
      </c>
      <c r="N283" s="8">
        <v>-90.000000000000057</v>
      </c>
      <c r="O283" s="8">
        <v>-90.000000000000057</v>
      </c>
      <c r="P283" s="8">
        <f>D283-F283/2</f>
        <v>79127.639999999985</v>
      </c>
      <c r="Q283" s="8">
        <f>D283+F283/2</f>
        <v>79232.639999999985</v>
      </c>
      <c r="R283" s="9">
        <f>J283*$AB$7+K283*$AC$7</f>
        <v>44587.676707625185</v>
      </c>
      <c r="S283" s="9">
        <f>K283*$AB$7-J283*$AC$7+$Z$8</f>
        <v>-10125.834229596563</v>
      </c>
      <c r="T283" s="9">
        <f>L283*$AB$7+M283*$AC$7</f>
        <v>44565.845980089318</v>
      </c>
      <c r="U283" s="9">
        <f>M283*$AB$7-L283*$AC$7+$Z$8</f>
        <v>-10228.539727673611</v>
      </c>
      <c r="V283" s="9">
        <f>N283+$Z$7</f>
        <v>-102.00000000000006</v>
      </c>
      <c r="W283" s="9">
        <f>O283+$Z$7</f>
        <v>-102.00000000000006</v>
      </c>
    </row>
    <row r="284" spans="1:23" x14ac:dyDescent="0.25">
      <c r="A284" t="s">
        <v>37</v>
      </c>
      <c r="B284" t="s">
        <v>430</v>
      </c>
      <c r="C284" t="s">
        <v>45</v>
      </c>
      <c r="D284" s="6">
        <v>79355.13999999997</v>
      </c>
      <c r="E284" s="7">
        <f>D284+$Y$10</f>
        <v>73100.13999999997</v>
      </c>
      <c r="F284" s="8">
        <v>210</v>
      </c>
      <c r="G284" s="8">
        <v>0</v>
      </c>
      <c r="H284" s="8">
        <v>105</v>
      </c>
      <c r="I284" s="8">
        <v>105</v>
      </c>
      <c r="J284" s="8">
        <v>45718.608309473922</v>
      </c>
      <c r="K284" s="8">
        <v>-756.76120319014444</v>
      </c>
      <c r="L284" s="8">
        <v>45718.608309473922</v>
      </c>
      <c r="M284" s="8">
        <v>-966.76120319014444</v>
      </c>
      <c r="N284" s="8">
        <v>-90.000000000000057</v>
      </c>
      <c r="O284" s="8">
        <v>-90.000000000000057</v>
      </c>
      <c r="P284" s="8">
        <f>D284-F284/2</f>
        <v>79250.13999999997</v>
      </c>
      <c r="Q284" s="8">
        <f>D284+F284/2</f>
        <v>79460.13999999997</v>
      </c>
      <c r="R284" s="9">
        <f>J284*$AB$7+K284*$AC$7</f>
        <v>44562.207525500009</v>
      </c>
      <c r="S284" s="9">
        <f>K284*$AB$7-J284*$AC$7+$Z$8</f>
        <v>-10245.657310686453</v>
      </c>
      <c r="T284" s="9">
        <f>L284*$AB$7+M284*$AC$7</f>
        <v>44518.546070428274</v>
      </c>
      <c r="U284" s="9">
        <f>M284*$AB$7-L284*$AC$7+$Z$8</f>
        <v>-10451.068306840552</v>
      </c>
      <c r="V284" s="9">
        <f>N284+$Z$7</f>
        <v>-102.00000000000006</v>
      </c>
      <c r="W284" s="9">
        <f>O284+$Z$7</f>
        <v>-102.00000000000006</v>
      </c>
    </row>
    <row r="285" spans="1:23" x14ac:dyDescent="0.25">
      <c r="A285" t="s">
        <v>37</v>
      </c>
      <c r="B285" t="s">
        <v>431</v>
      </c>
      <c r="C285" t="s">
        <v>48</v>
      </c>
      <c r="D285" s="6">
        <v>79585.139999999985</v>
      </c>
      <c r="E285" s="7">
        <f>D285+$Y$10</f>
        <v>73330.139999999985</v>
      </c>
      <c r="F285" s="8">
        <v>230</v>
      </c>
      <c r="G285" s="8">
        <v>0</v>
      </c>
      <c r="H285" s="8">
        <v>115</v>
      </c>
      <c r="I285" s="8">
        <v>115</v>
      </c>
      <c r="J285" s="8">
        <v>45718.608309473922</v>
      </c>
      <c r="K285" s="8">
        <v>-976.76120319014444</v>
      </c>
      <c r="L285" s="8">
        <v>45718.608309473922</v>
      </c>
      <c r="M285" s="8">
        <v>-1206.761203190144</v>
      </c>
      <c r="N285" s="8">
        <v>-90.000000000000057</v>
      </c>
      <c r="O285" s="8">
        <v>-90.000000000000057</v>
      </c>
      <c r="P285" s="8">
        <f>D285-F285/2</f>
        <v>79470.139999999985</v>
      </c>
      <c r="Q285" s="8">
        <f>D285+F285/2</f>
        <v>79700.139999999985</v>
      </c>
      <c r="R285" s="9">
        <f>J285*$AB$7+K285*$AC$7</f>
        <v>44516.466953520103</v>
      </c>
      <c r="S285" s="9">
        <f>K285*$AB$7-J285*$AC$7+$Z$8</f>
        <v>-10460.84978284789</v>
      </c>
      <c r="T285" s="9">
        <f>L285*$AB$7+M285*$AC$7</f>
        <v>44468.647264632018</v>
      </c>
      <c r="U285" s="9">
        <f>M285*$AB$7-L285*$AC$7+$Z$8</f>
        <v>-10685.823731016666</v>
      </c>
      <c r="V285" s="9">
        <f>N285+$Z$7</f>
        <v>-102.00000000000006</v>
      </c>
      <c r="W285" s="9">
        <f>O285+$Z$7</f>
        <v>-102.00000000000006</v>
      </c>
    </row>
    <row r="286" spans="1:23" x14ac:dyDescent="0.25">
      <c r="A286" t="s">
        <v>37</v>
      </c>
      <c r="B286" t="s">
        <v>432</v>
      </c>
      <c r="C286" t="s">
        <v>49</v>
      </c>
      <c r="D286" s="6">
        <v>79795.139999999985</v>
      </c>
      <c r="E286" s="7">
        <f>D286+$Y$10</f>
        <v>73540.139999999985</v>
      </c>
      <c r="F286" s="8">
        <v>170</v>
      </c>
      <c r="G286" s="8">
        <v>0</v>
      </c>
      <c r="H286" s="8">
        <v>85</v>
      </c>
      <c r="I286" s="8">
        <v>85</v>
      </c>
      <c r="J286" s="8">
        <v>45718.608309473922</v>
      </c>
      <c r="K286" s="8">
        <v>-1216.761203190144</v>
      </c>
      <c r="L286" s="8">
        <v>45718.608309473922</v>
      </c>
      <c r="M286" s="8">
        <v>-1386.761203190144</v>
      </c>
      <c r="N286" s="8">
        <v>-90.000000000000057</v>
      </c>
      <c r="O286" s="8">
        <v>-90.000000000000057</v>
      </c>
      <c r="P286" s="8">
        <f>D286-F286/2</f>
        <v>79710.139999999985</v>
      </c>
      <c r="Q286" s="8">
        <f>D286+F286/2</f>
        <v>79880.139999999985</v>
      </c>
      <c r="R286" s="9">
        <f>J286*$AB$7+K286*$AC$7</f>
        <v>44466.56814772384</v>
      </c>
      <c r="S286" s="9">
        <f>K286*$AB$7-J286*$AC$7+$Z$8</f>
        <v>-10695.605207024004</v>
      </c>
      <c r="T286" s="9">
        <f>L286*$AB$7+M286*$AC$7</f>
        <v>44431.223160284819</v>
      </c>
      <c r="U286" s="9">
        <f>M286*$AB$7-L286*$AC$7+$Z$8</f>
        <v>-10861.89029914875</v>
      </c>
      <c r="V286" s="9">
        <f>N286+$Z$7</f>
        <v>-102.00000000000006</v>
      </c>
      <c r="W286" s="9">
        <f>O286+$Z$7</f>
        <v>-102.00000000000006</v>
      </c>
    </row>
    <row r="287" spans="1:23" x14ac:dyDescent="0.25">
      <c r="A287" t="s">
        <v>37</v>
      </c>
      <c r="B287" t="s">
        <v>433</v>
      </c>
      <c r="C287" t="s">
        <v>48</v>
      </c>
      <c r="D287" s="6">
        <v>80005.139999999985</v>
      </c>
      <c r="E287" s="7">
        <f>D287+$Y$10</f>
        <v>73750.139999999985</v>
      </c>
      <c r="F287" s="8">
        <v>230</v>
      </c>
      <c r="G287" s="8">
        <v>0</v>
      </c>
      <c r="H287" s="8">
        <v>115</v>
      </c>
      <c r="I287" s="8">
        <v>115</v>
      </c>
      <c r="J287" s="8">
        <v>45718.608309473922</v>
      </c>
      <c r="K287" s="8">
        <v>-1396.761203190144</v>
      </c>
      <c r="L287" s="8">
        <v>45718.608309473922</v>
      </c>
      <c r="M287" s="8">
        <v>-1626.761203190144</v>
      </c>
      <c r="N287" s="8">
        <v>-90.000000000000057</v>
      </c>
      <c r="O287" s="8">
        <v>-90.000000000000057</v>
      </c>
      <c r="P287" s="8">
        <f>D287-F287/2</f>
        <v>79890.139999999985</v>
      </c>
      <c r="Q287" s="8">
        <f>D287+F287/2</f>
        <v>80120.139999999985</v>
      </c>
      <c r="R287" s="9">
        <f>J287*$AB$7+K287*$AC$7</f>
        <v>44429.14404337664</v>
      </c>
      <c r="S287" s="9">
        <f>K287*$AB$7-J287*$AC$7+$Z$8</f>
        <v>-10871.671775156088</v>
      </c>
      <c r="T287" s="9">
        <f>L287*$AB$7+M287*$AC$7</f>
        <v>44381.324354488555</v>
      </c>
      <c r="U287" s="9">
        <f>M287*$AB$7-L287*$AC$7+$Z$8</f>
        <v>-11096.645723324864</v>
      </c>
      <c r="V287" s="9">
        <f>N287+$Z$7</f>
        <v>-102.00000000000006</v>
      </c>
      <c r="W287" s="9">
        <f>O287+$Z$7</f>
        <v>-102.00000000000006</v>
      </c>
    </row>
    <row r="288" spans="1:23" x14ac:dyDescent="0.25">
      <c r="A288" t="s">
        <v>37</v>
      </c>
      <c r="B288" t="s">
        <v>434</v>
      </c>
      <c r="C288" t="s">
        <v>49</v>
      </c>
      <c r="D288" s="6">
        <v>80215.139999999985</v>
      </c>
      <c r="E288" s="7">
        <f>D288+$Y$10</f>
        <v>73960.139999999985</v>
      </c>
      <c r="F288" s="8">
        <v>170</v>
      </c>
      <c r="G288" s="8">
        <v>0</v>
      </c>
      <c r="H288" s="8">
        <v>85</v>
      </c>
      <c r="I288" s="8">
        <v>85</v>
      </c>
      <c r="J288" s="8">
        <v>45718.608309473922</v>
      </c>
      <c r="K288" s="8">
        <v>-1636.761203190144</v>
      </c>
      <c r="L288" s="8">
        <v>45718.608309473922</v>
      </c>
      <c r="M288" s="8">
        <v>-1806.761203190144</v>
      </c>
      <c r="N288" s="8">
        <v>-90.000000000000057</v>
      </c>
      <c r="O288" s="8">
        <v>-90.000000000000057</v>
      </c>
      <c r="P288" s="8">
        <f>D288-F288/2</f>
        <v>80130.139999999985</v>
      </c>
      <c r="Q288" s="8">
        <f>D288+F288/2</f>
        <v>80300.139999999985</v>
      </c>
      <c r="R288" s="9">
        <f>J288*$AB$7+K288*$AC$7</f>
        <v>44379.245237580377</v>
      </c>
      <c r="S288" s="9">
        <f>K288*$AB$7-J288*$AC$7+$Z$8</f>
        <v>-11106.427199332202</v>
      </c>
      <c r="T288" s="9">
        <f>L288*$AB$7+M288*$AC$7</f>
        <v>44343.900250141363</v>
      </c>
      <c r="U288" s="9">
        <f>M288*$AB$7-L288*$AC$7+$Z$8</f>
        <v>-11272.712291456948</v>
      </c>
      <c r="V288" s="9">
        <f>N288+$Z$7</f>
        <v>-102.00000000000006</v>
      </c>
      <c r="W288" s="9">
        <f>O288+$Z$7</f>
        <v>-102.00000000000006</v>
      </c>
    </row>
    <row r="289" spans="1:23" x14ac:dyDescent="0.25">
      <c r="A289" t="s">
        <v>37</v>
      </c>
      <c r="B289" t="s">
        <v>435</v>
      </c>
      <c r="C289" t="s">
        <v>48</v>
      </c>
      <c r="D289" s="6">
        <v>80425.139999999985</v>
      </c>
      <c r="E289" s="7">
        <f>D289+$Y$10</f>
        <v>74170.139999999985</v>
      </c>
      <c r="F289" s="8">
        <v>230</v>
      </c>
      <c r="G289" s="8">
        <v>0</v>
      </c>
      <c r="H289" s="8">
        <v>115</v>
      </c>
      <c r="I289" s="8">
        <v>115</v>
      </c>
      <c r="J289" s="8">
        <v>45718.608309473922</v>
      </c>
      <c r="K289" s="8">
        <v>-1816.761203190144</v>
      </c>
      <c r="L289" s="8">
        <v>45718.608309473922</v>
      </c>
      <c r="M289" s="8">
        <v>-2046.761203190144</v>
      </c>
      <c r="N289" s="8">
        <v>-90.000000000000057</v>
      </c>
      <c r="O289" s="8">
        <v>-90.000000000000057</v>
      </c>
      <c r="P289" s="8">
        <f>D289-F289/2</f>
        <v>80310.139999999985</v>
      </c>
      <c r="Q289" s="8">
        <f>D289+F289/2</f>
        <v>80540.139999999985</v>
      </c>
      <c r="R289" s="9">
        <f>J289*$AB$7+K289*$AC$7</f>
        <v>44341.821133233185</v>
      </c>
      <c r="S289" s="9">
        <f>K289*$AB$7-J289*$AC$7+$Z$8</f>
        <v>-11282.493767464286</v>
      </c>
      <c r="T289" s="9">
        <f>L289*$AB$7+M289*$AC$7</f>
        <v>44294.0014443451</v>
      </c>
      <c r="U289" s="9">
        <f>M289*$AB$7-L289*$AC$7+$Z$8</f>
        <v>-11507.467715633062</v>
      </c>
      <c r="V289" s="9">
        <f>N289+$Z$7</f>
        <v>-102.00000000000006</v>
      </c>
      <c r="W289" s="9">
        <f>O289+$Z$7</f>
        <v>-102.00000000000006</v>
      </c>
    </row>
    <row r="290" spans="1:23" x14ac:dyDescent="0.25">
      <c r="A290" t="s">
        <v>41</v>
      </c>
      <c r="B290" t="s">
        <v>436</v>
      </c>
      <c r="C290" t="s">
        <v>46</v>
      </c>
      <c r="D290" s="6">
        <v>80575.139999999985</v>
      </c>
      <c r="E290" s="7">
        <f>D290+$Y$10</f>
        <v>74320.139999999985</v>
      </c>
      <c r="F290" s="8">
        <v>25</v>
      </c>
      <c r="G290" s="8">
        <v>0</v>
      </c>
      <c r="H290" s="8">
        <v>12.5</v>
      </c>
      <c r="I290" s="8">
        <v>12.5</v>
      </c>
      <c r="J290" s="8">
        <v>45718.608309473922</v>
      </c>
      <c r="K290" s="8">
        <v>-2069.261203190144</v>
      </c>
      <c r="L290" s="8">
        <v>45718.608309473922</v>
      </c>
      <c r="M290" s="8">
        <v>-2094.261203190144</v>
      </c>
      <c r="N290" s="8">
        <v>-90.000000000000057</v>
      </c>
      <c r="O290" s="8">
        <v>-90.000000000000057</v>
      </c>
      <c r="P290" s="8">
        <f>D290-F290/2</f>
        <v>80562.639999999985</v>
      </c>
      <c r="Q290" s="8">
        <f>D290+F290/2</f>
        <v>80587.639999999985</v>
      </c>
      <c r="R290" s="9">
        <f>J290*$AB$7+K290*$AC$7</f>
        <v>44289.323431301695</v>
      </c>
      <c r="S290" s="9">
        <f>K290*$AB$7-J290*$AC$7+$Z$8</f>
        <v>-11529.476036649572</v>
      </c>
      <c r="T290" s="9">
        <f>L290*$AB$7+M290*$AC$7</f>
        <v>44284.125639031256</v>
      </c>
      <c r="U290" s="9">
        <f>M290*$AB$7-L290*$AC$7+$Z$8</f>
        <v>-11553.929726667919</v>
      </c>
      <c r="V290" s="9">
        <f>N290+$Z$7</f>
        <v>-102.00000000000006</v>
      </c>
      <c r="W290" s="9">
        <f>O290+$Z$7</f>
        <v>-102.00000000000006</v>
      </c>
    </row>
    <row r="291" spans="1:23" x14ac:dyDescent="0.25">
      <c r="A291" t="s">
        <v>37</v>
      </c>
      <c r="B291" t="s">
        <v>437</v>
      </c>
      <c r="C291" t="s">
        <v>47</v>
      </c>
      <c r="D291" s="6">
        <v>80640.139999999985</v>
      </c>
      <c r="E291" s="7">
        <f>D291+$Y$10</f>
        <v>74385.139999999985</v>
      </c>
      <c r="F291" s="8">
        <v>105</v>
      </c>
      <c r="G291" s="8">
        <v>0</v>
      </c>
      <c r="H291" s="8">
        <v>52.500000000000007</v>
      </c>
      <c r="I291" s="8">
        <v>52.500000000000007</v>
      </c>
      <c r="J291" s="8">
        <v>45718.608309473922</v>
      </c>
      <c r="K291" s="8">
        <v>-2094.261203190144</v>
      </c>
      <c r="L291" s="8">
        <v>45718.608309473922</v>
      </c>
      <c r="M291" s="8">
        <v>-2199.261203190144</v>
      </c>
      <c r="N291" s="8">
        <v>-90.000000000000057</v>
      </c>
      <c r="O291" s="8">
        <v>-90.000000000000057</v>
      </c>
      <c r="P291" s="8">
        <f>D291-F291/2</f>
        <v>80587.639999999985</v>
      </c>
      <c r="Q291" s="8">
        <f>D291+F291/2</f>
        <v>80692.639999999985</v>
      </c>
      <c r="R291" s="9">
        <f>J291*$AB$7+K291*$AC$7</f>
        <v>44284.125639031256</v>
      </c>
      <c r="S291" s="9">
        <f>K291*$AB$7-J291*$AC$7+$Z$8</f>
        <v>-11553.929726667919</v>
      </c>
      <c r="T291" s="9">
        <f>L291*$AB$7+M291*$AC$7</f>
        <v>44262.294911495388</v>
      </c>
      <c r="U291" s="9">
        <f>M291*$AB$7-L291*$AC$7+$Z$8</f>
        <v>-11656.635224744969</v>
      </c>
      <c r="V291" s="9">
        <f>N291+$Z$7</f>
        <v>-102.00000000000006</v>
      </c>
      <c r="W291" s="9">
        <f>O291+$Z$7</f>
        <v>-102.00000000000006</v>
      </c>
    </row>
    <row r="292" spans="1:23" x14ac:dyDescent="0.25">
      <c r="A292" t="s">
        <v>50</v>
      </c>
      <c r="B292" t="s">
        <v>1715</v>
      </c>
      <c r="C292" t="s">
        <v>51</v>
      </c>
      <c r="D292" s="6">
        <v>80759.418400000053</v>
      </c>
      <c r="E292" s="7">
        <f>D292+$Y$10</f>
        <v>74504.418400000053</v>
      </c>
      <c r="F292" s="8">
        <v>0</v>
      </c>
      <c r="G292" s="8">
        <v>0</v>
      </c>
      <c r="H292" s="8">
        <v>0</v>
      </c>
      <c r="I292" s="8">
        <v>0</v>
      </c>
      <c r="J292" s="8">
        <v>45718.59628555466</v>
      </c>
      <c r="K292" s="8">
        <v>-2266.039596194903</v>
      </c>
      <c r="L292" s="8">
        <v>45718.59628555466</v>
      </c>
      <c r="M292" s="8">
        <v>-2266.039596194903</v>
      </c>
      <c r="N292" s="8">
        <v>-90.100000000000009</v>
      </c>
      <c r="O292" s="8">
        <v>-90.100000000000009</v>
      </c>
      <c r="P292" s="8">
        <f>D292-F292/2</f>
        <v>80759.418400000053</v>
      </c>
      <c r="Q292" s="8">
        <f>D292+F292/2</f>
        <v>80759.418400000053</v>
      </c>
      <c r="R292" s="9">
        <f>J292*$AB$7+K292*$AC$7</f>
        <v>44248.399141727896</v>
      </c>
      <c r="S292" s="9">
        <f>K292*$AB$7-J292*$AC$7+$Z$8</f>
        <v>-11721.951849730049</v>
      </c>
      <c r="T292" s="9">
        <f>L292*$AB$7+M292*$AC$7</f>
        <v>44248.399141727896</v>
      </c>
      <c r="U292" s="9">
        <f>M292*$AB$7-L292*$AC$7+$Z$8</f>
        <v>-11721.951849730049</v>
      </c>
      <c r="V292" s="9">
        <f>N292+$Z$7</f>
        <v>-102.10000000000001</v>
      </c>
      <c r="W292" s="9">
        <f>O292+$Z$7</f>
        <v>-102.10000000000001</v>
      </c>
    </row>
    <row r="293" spans="1:23" x14ac:dyDescent="0.25">
      <c r="A293" t="s">
        <v>37</v>
      </c>
      <c r="B293" t="s">
        <v>438</v>
      </c>
      <c r="C293" t="s">
        <v>52</v>
      </c>
      <c r="D293" s="6">
        <v>80866.89</v>
      </c>
      <c r="E293" s="7">
        <f>D293+$Y$10</f>
        <v>74611.89</v>
      </c>
      <c r="F293" s="8">
        <v>242.5</v>
      </c>
      <c r="G293" s="8">
        <v>-1.76</v>
      </c>
      <c r="H293" s="8">
        <v>121.259530473635</v>
      </c>
      <c r="I293" s="8">
        <v>121.2595395645824</v>
      </c>
      <c r="J293" s="8">
        <v>45718.608309473922</v>
      </c>
      <c r="K293" s="8">
        <v>-2252.261203190144</v>
      </c>
      <c r="L293" s="8">
        <v>45714.884069568448</v>
      </c>
      <c r="M293" s="8">
        <v>-2494.723068511506</v>
      </c>
      <c r="N293" s="8">
        <v>-90.000000000000057</v>
      </c>
      <c r="O293" s="8">
        <v>-91.760000000000062</v>
      </c>
      <c r="P293" s="8">
        <f>D293-F293/2</f>
        <v>80745.64</v>
      </c>
      <c r="Q293" s="8">
        <f>D293+F293/2</f>
        <v>80988.14</v>
      </c>
      <c r="R293" s="9">
        <f>J293*$AB$7+K293*$AC$7</f>
        <v>44251.275591882048</v>
      </c>
      <c r="S293" s="9">
        <f>K293*$AB$7-J293*$AC$7+$Z$8</f>
        <v>-11708.47704758386</v>
      </c>
      <c r="T293" s="9">
        <f>L293*$AB$7+M293*$AC$7</f>
        <v>44197.222079176157</v>
      </c>
      <c r="U293" s="9">
        <f>M293*$AB$7-L293*$AC$7+$Z$8</f>
        <v>-11944.866226401635</v>
      </c>
      <c r="V293" s="9">
        <f>N293+$Z$7</f>
        <v>-102.00000000000006</v>
      </c>
      <c r="W293" s="9">
        <f>O293+$Z$7</f>
        <v>-103.76000000000006</v>
      </c>
    </row>
    <row r="294" spans="1:23" x14ac:dyDescent="0.25">
      <c r="A294" t="s">
        <v>37</v>
      </c>
      <c r="B294" t="s">
        <v>439</v>
      </c>
      <c r="C294" t="s">
        <v>53</v>
      </c>
      <c r="D294" s="6">
        <v>81068.140000000014</v>
      </c>
      <c r="E294" s="7">
        <f>D294+$Y$10</f>
        <v>74813.140000000014</v>
      </c>
      <c r="F294" s="8">
        <v>140</v>
      </c>
      <c r="G294" s="8">
        <v>0</v>
      </c>
      <c r="H294" s="8">
        <v>70</v>
      </c>
      <c r="I294" s="8">
        <v>70</v>
      </c>
      <c r="J294" s="8">
        <v>45714.576939925799</v>
      </c>
      <c r="K294" s="8">
        <v>-2504.718350967873</v>
      </c>
      <c r="L294" s="8">
        <v>45710.27712492866</v>
      </c>
      <c r="M294" s="8">
        <v>-2644.6523053570422</v>
      </c>
      <c r="N294" s="8">
        <v>-91.760000000000062</v>
      </c>
      <c r="O294" s="8">
        <v>-91.760000000000062</v>
      </c>
      <c r="P294" s="8">
        <f>D294-F294/2</f>
        <v>80998.140000000014</v>
      </c>
      <c r="Q294" s="8">
        <f>D294+F294/2</f>
        <v>81138.140000000014</v>
      </c>
      <c r="R294" s="9">
        <f>J294*$AB$7+K294*$AC$7</f>
        <v>44194.843524977376</v>
      </c>
      <c r="S294" s="9">
        <f>K294*$AB$7-J294*$AC$7+$Z$8</f>
        <v>-11954.579232111682</v>
      </c>
      <c r="T294" s="9">
        <f>L294*$AB$7+M294*$AC$7</f>
        <v>44161.543766194467</v>
      </c>
      <c r="U294" s="9">
        <f>M294*$AB$7-L294*$AC$7+$Z$8</f>
        <v>-12090.561312052385</v>
      </c>
      <c r="V294" s="9">
        <f>N294+$Z$7</f>
        <v>-103.76000000000006</v>
      </c>
      <c r="W294" s="9">
        <f>O294+$Z$7</f>
        <v>-103.76000000000006</v>
      </c>
    </row>
    <row r="295" spans="1:23" x14ac:dyDescent="0.25">
      <c r="A295" t="s">
        <v>54</v>
      </c>
      <c r="B295" t="s">
        <v>440</v>
      </c>
      <c r="C295" t="s">
        <v>195</v>
      </c>
      <c r="D295" s="6">
        <v>81268.140000000014</v>
      </c>
      <c r="E295" s="7">
        <f>D295+$Y$10</f>
        <v>75013.140000000014</v>
      </c>
      <c r="F295" s="8">
        <v>240</v>
      </c>
      <c r="G295" s="8">
        <v>-1</v>
      </c>
      <c r="H295" s="8">
        <v>120.0030462669925</v>
      </c>
      <c r="I295" s="8">
        <v>120.0030462669925</v>
      </c>
      <c r="J295" s="8">
        <v>45709.96999528601</v>
      </c>
      <c r="K295" s="8">
        <v>-2654.6475878134079</v>
      </c>
      <c r="L295" s="8">
        <v>45700.505904162586</v>
      </c>
      <c r="M295" s="8">
        <v>-2894.4578645540819</v>
      </c>
      <c r="N295" s="8">
        <v>-91.760000000000062</v>
      </c>
      <c r="O295" s="8">
        <v>-92.760000000000062</v>
      </c>
      <c r="P295" s="8">
        <f>D295-F295/2</f>
        <v>81148.140000000014</v>
      </c>
      <c r="Q295" s="8">
        <f>D295+F295/2</f>
        <v>81388.140000000014</v>
      </c>
      <c r="R295" s="9">
        <f>J295*$AB$7+K295*$AC$7</f>
        <v>44159.165211995685</v>
      </c>
      <c r="S295" s="9">
        <f>K295*$AB$7-J295*$AC$7+$Z$8</f>
        <v>-12100.274317762431</v>
      </c>
      <c r="T295" s="9">
        <f>L295*$AB$7+M295*$AC$7</f>
        <v>44100.048573857552</v>
      </c>
      <c r="U295" s="9">
        <f>M295*$AB$7-L295*$AC$7+$Z$8</f>
        <v>-12332.876469400107</v>
      </c>
      <c r="V295" s="9">
        <f>N295+$Z$7</f>
        <v>-103.76000000000006</v>
      </c>
      <c r="W295" s="9">
        <f>O295+$Z$7</f>
        <v>-104.76000000000006</v>
      </c>
    </row>
    <row r="296" spans="1:23" x14ac:dyDescent="0.25">
      <c r="A296" t="s">
        <v>54</v>
      </c>
      <c r="B296" t="s">
        <v>441</v>
      </c>
      <c r="C296" t="s">
        <v>196</v>
      </c>
      <c r="D296" s="6">
        <v>81772.640000000014</v>
      </c>
      <c r="E296" s="7">
        <f>D296+$Y$10</f>
        <v>75517.640000000014</v>
      </c>
      <c r="F296" s="8">
        <v>150</v>
      </c>
      <c r="G296" s="8">
        <v>0.26</v>
      </c>
      <c r="H296" s="8">
        <v>75.000128701124865</v>
      </c>
      <c r="I296" s="8">
        <v>75.000128701124865</v>
      </c>
      <c r="J296" s="8">
        <v>45685.602717879112</v>
      </c>
      <c r="K296" s="8">
        <v>-3203.5988437829728</v>
      </c>
      <c r="L296" s="8">
        <v>45678.719817536541</v>
      </c>
      <c r="M296" s="8">
        <v>-3353.4407173452132</v>
      </c>
      <c r="N296" s="8">
        <v>-92.760000000000062</v>
      </c>
      <c r="O296" s="8">
        <v>-92.500000000000057</v>
      </c>
      <c r="P296" s="8">
        <f>D296-F296/2</f>
        <v>81697.640000000014</v>
      </c>
      <c r="Q296" s="8">
        <f>D296+F296/2</f>
        <v>81847.640000000014</v>
      </c>
      <c r="R296" s="9">
        <f>J296*$AB$7+K296*$AC$7</f>
        <v>44021.197034258548</v>
      </c>
      <c r="S296" s="9">
        <f>K296*$AB$7-J296*$AC$7+$Z$8</f>
        <v>-12632.163429862578</v>
      </c>
      <c r="T296" s="9">
        <f>L296*$AB$7+M296*$AC$7</f>
        <v>43983.310664514749</v>
      </c>
      <c r="U296" s="9">
        <f>M296*$AB$7-L296*$AC$7+$Z$8</f>
        <v>-12777.299863528986</v>
      </c>
      <c r="V296" s="9">
        <f>N296+$Z$7</f>
        <v>-104.76000000000006</v>
      </c>
      <c r="W296" s="9">
        <f>O296+$Z$7</f>
        <v>-104.50000000000006</v>
      </c>
    </row>
    <row r="297" spans="1:23" x14ac:dyDescent="0.25">
      <c r="A297" t="s">
        <v>37</v>
      </c>
      <c r="B297" t="s">
        <v>442</v>
      </c>
      <c r="C297" t="s">
        <v>1787</v>
      </c>
      <c r="D297" s="6">
        <v>81967.640000000014</v>
      </c>
      <c r="E297" s="7">
        <f>D297+$Y$10</f>
        <v>75712.640000000014</v>
      </c>
      <c r="F297" s="8">
        <v>220</v>
      </c>
      <c r="G297" s="8">
        <v>0</v>
      </c>
      <c r="H297" s="8">
        <v>110</v>
      </c>
      <c r="I297" s="8">
        <v>110</v>
      </c>
      <c r="J297" s="8">
        <v>45678.283623662886</v>
      </c>
      <c r="K297" s="8">
        <v>-3363.4311995610328</v>
      </c>
      <c r="L297" s="8">
        <v>45668.687358442512</v>
      </c>
      <c r="M297" s="8">
        <v>-3583.2218083090411</v>
      </c>
      <c r="N297" s="8">
        <v>-92.500000000000057</v>
      </c>
      <c r="O297" s="8">
        <v>-92.500000000000057</v>
      </c>
      <c r="P297" s="8">
        <f>D297-F297/2</f>
        <v>81857.640000000014</v>
      </c>
      <c r="Q297" s="8">
        <f>D297+F297/2</f>
        <v>82077.640000000014</v>
      </c>
      <c r="R297" s="9">
        <f>J297*$AB$7+K297*$AC$7</f>
        <v>43980.806864474202</v>
      </c>
      <c r="S297" s="9">
        <f>K297*$AB$7-J297*$AC$7+$Z$8</f>
        <v>-12786.981339932769</v>
      </c>
      <c r="T297" s="9">
        <f>L297*$AB$7+M297*$AC$7</f>
        <v>43925.723263582229</v>
      </c>
      <c r="U297" s="9">
        <f>M297*$AB$7-L297*$AC$7+$Z$8</f>
        <v>-12999.973820815951</v>
      </c>
      <c r="V297" s="9">
        <f>N297+$Z$7</f>
        <v>-104.50000000000006</v>
      </c>
      <c r="W297" s="9">
        <f>O297+$Z$7</f>
        <v>-104.50000000000006</v>
      </c>
    </row>
    <row r="298" spans="1:23" x14ac:dyDescent="0.25">
      <c r="A298" t="s">
        <v>54</v>
      </c>
      <c r="B298" t="s">
        <v>443</v>
      </c>
      <c r="C298" t="s">
        <v>197</v>
      </c>
      <c r="D298" s="6">
        <v>82167.640000000014</v>
      </c>
      <c r="E298" s="7">
        <f>D298+$Y$10</f>
        <v>75912.640000000014</v>
      </c>
      <c r="F298" s="8">
        <v>140</v>
      </c>
      <c r="G298" s="8">
        <v>0.24</v>
      </c>
      <c r="H298" s="8">
        <v>70.000102351632648</v>
      </c>
      <c r="I298" s="8">
        <v>70.000102351632648</v>
      </c>
      <c r="J298" s="8">
        <v>45667.814970695203</v>
      </c>
      <c r="K298" s="8">
        <v>-3603.2027727406821</v>
      </c>
      <c r="L298" s="8">
        <v>45662.001210132083</v>
      </c>
      <c r="M298" s="8">
        <v>-3743.081904600032</v>
      </c>
      <c r="N298" s="8">
        <v>-92.500000000000057</v>
      </c>
      <c r="O298" s="8">
        <v>-92.260000000000062</v>
      </c>
      <c r="P298" s="8">
        <f>D298-F298/2</f>
        <v>82097.640000000014</v>
      </c>
      <c r="Q298" s="8">
        <f>D298+F298/2</f>
        <v>82237.640000000014</v>
      </c>
      <c r="R298" s="9">
        <f>J298*$AB$7+K298*$AC$7</f>
        <v>43920.715663501127</v>
      </c>
      <c r="S298" s="9">
        <f>K298*$AB$7-J298*$AC$7+$Z$8</f>
        <v>-13019.336773623518</v>
      </c>
      <c r="T298" s="9">
        <f>L298*$AB$7+M298*$AC$7</f>
        <v>43885.946440740081</v>
      </c>
      <c r="U298" s="9">
        <f>M298*$AB$7-L298*$AC$7+$Z$8</f>
        <v>-13154.950462055778</v>
      </c>
      <c r="V298" s="9">
        <f>N298+$Z$7</f>
        <v>-104.50000000000006</v>
      </c>
      <c r="W298" s="9">
        <f>O298+$Z$7</f>
        <v>-104.26000000000006</v>
      </c>
    </row>
    <row r="299" spans="1:23" x14ac:dyDescent="0.25">
      <c r="A299" t="s">
        <v>41</v>
      </c>
      <c r="B299" t="s">
        <v>444</v>
      </c>
      <c r="C299" t="s">
        <v>46</v>
      </c>
      <c r="D299" s="6">
        <v>82272.640000000029</v>
      </c>
      <c r="E299" s="7">
        <f>D299+$Y$10</f>
        <v>76017.640000000029</v>
      </c>
      <c r="F299" s="8">
        <v>25</v>
      </c>
      <c r="G299" s="8">
        <v>0</v>
      </c>
      <c r="H299" s="8">
        <v>12.5</v>
      </c>
      <c r="I299" s="8">
        <v>12.5</v>
      </c>
      <c r="J299" s="8">
        <v>45661.113940327719</v>
      </c>
      <c r="K299" s="8">
        <v>-3765.5644034000802</v>
      </c>
      <c r="L299" s="8">
        <v>45660.128084989548</v>
      </c>
      <c r="M299" s="8">
        <v>-3790.5449576223618</v>
      </c>
      <c r="N299" s="8">
        <v>-92.260000000000062</v>
      </c>
      <c r="O299" s="8">
        <v>-92.260000000000062</v>
      </c>
      <c r="P299" s="8">
        <f>D299-F299/2</f>
        <v>82260.140000000029</v>
      </c>
      <c r="Q299" s="8">
        <f>D299+F299/2</f>
        <v>82285.140000000029</v>
      </c>
      <c r="R299" s="9">
        <f>J299*$AB$7+K299*$AC$7</f>
        <v>43880.404185570405</v>
      </c>
      <c r="S299" s="9">
        <f>K299*$AB$7-J299*$AC$7+$Z$8</f>
        <v>-13176.757190550312</v>
      </c>
      <c r="T299" s="9">
        <f>L299*$AB$7+M299*$AC$7</f>
        <v>43874.246124270787</v>
      </c>
      <c r="U299" s="9">
        <f>M299*$AB$7-L299*$AC$7+$Z$8</f>
        <v>-13200.986888877575</v>
      </c>
      <c r="V299" s="9">
        <f>N299+$Z$7</f>
        <v>-104.26000000000006</v>
      </c>
      <c r="W299" s="9">
        <f>O299+$Z$7</f>
        <v>-104.26000000000006</v>
      </c>
    </row>
    <row r="300" spans="1:23" x14ac:dyDescent="0.25">
      <c r="A300" t="s">
        <v>37</v>
      </c>
      <c r="B300" t="s">
        <v>445</v>
      </c>
      <c r="C300" t="s">
        <v>1815</v>
      </c>
      <c r="D300" s="6">
        <v>82342.640000000029</v>
      </c>
      <c r="E300" s="7">
        <f>D300+$Y$10</f>
        <v>76087.640000000029</v>
      </c>
      <c r="F300" s="8">
        <v>115</v>
      </c>
      <c r="G300" s="8">
        <v>0</v>
      </c>
      <c r="H300" s="8">
        <v>57.499999999999993</v>
      </c>
      <c r="I300" s="8">
        <v>57.499999999999993</v>
      </c>
      <c r="J300" s="8">
        <v>45660.128084989548</v>
      </c>
      <c r="K300" s="8">
        <v>-3790.5449576223618</v>
      </c>
      <c r="L300" s="8">
        <v>45655.593150433961</v>
      </c>
      <c r="M300" s="8">
        <v>-3905.45550704484</v>
      </c>
      <c r="N300" s="8">
        <v>-92.260000000000062</v>
      </c>
      <c r="O300" s="8">
        <v>-92.260000000000062</v>
      </c>
      <c r="P300" s="8">
        <f>D300-F300/2</f>
        <v>82285.140000000029</v>
      </c>
      <c r="Q300" s="8">
        <f>D300+F300/2</f>
        <v>82400.140000000029</v>
      </c>
      <c r="R300" s="9">
        <f>J300*$AB$7+K300*$AC$7</f>
        <v>43874.246124270787</v>
      </c>
      <c r="S300" s="9">
        <f>K300*$AB$7-J300*$AC$7+$Z$8</f>
        <v>-13200.986888877575</v>
      </c>
      <c r="T300" s="9">
        <f>L300*$AB$7+M300*$AC$7</f>
        <v>43845.919042292531</v>
      </c>
      <c r="U300" s="9">
        <f>M300*$AB$7-L300*$AC$7+$Z$8</f>
        <v>-13312.443501182976</v>
      </c>
      <c r="V300" s="9">
        <f>N300+$Z$7</f>
        <v>-104.26000000000006</v>
      </c>
      <c r="W300" s="9">
        <f>O300+$Z$7</f>
        <v>-104.26000000000006</v>
      </c>
    </row>
    <row r="301" spans="1:23" x14ac:dyDescent="0.25">
      <c r="A301" t="s">
        <v>37</v>
      </c>
      <c r="B301" t="s">
        <v>446</v>
      </c>
      <c r="C301" t="s">
        <v>1788</v>
      </c>
      <c r="D301" s="6">
        <v>82527.640000000014</v>
      </c>
      <c r="E301" s="7">
        <f>D301+$Y$10</f>
        <v>76272.640000000014</v>
      </c>
      <c r="F301" s="8">
        <v>220</v>
      </c>
      <c r="G301" s="8">
        <v>0</v>
      </c>
      <c r="H301" s="8">
        <v>110</v>
      </c>
      <c r="I301" s="8">
        <v>110</v>
      </c>
      <c r="J301" s="8">
        <v>45654.903051697242</v>
      </c>
      <c r="K301" s="8">
        <v>-3922.9418950004329</v>
      </c>
      <c r="L301" s="8">
        <v>45646.227524721333</v>
      </c>
      <c r="M301" s="8">
        <v>-4142.7707721564884</v>
      </c>
      <c r="N301" s="8">
        <v>-92.260000000000062</v>
      </c>
      <c r="O301" s="8">
        <v>-92.260000000000062</v>
      </c>
      <c r="P301" s="8">
        <f>D301-F301/2</f>
        <v>82417.640000000014</v>
      </c>
      <c r="Q301" s="8">
        <f>D301+F301/2</f>
        <v>82637.640000000014</v>
      </c>
      <c r="R301" s="9">
        <f>J301*$AB$7+K301*$AC$7</f>
        <v>43841.608399382792</v>
      </c>
      <c r="S301" s="9">
        <f>K301*$AB$7-J301*$AC$7+$Z$8</f>
        <v>-13329.404290012057</v>
      </c>
      <c r="T301" s="9">
        <f>L301*$AB$7+M301*$AC$7</f>
        <v>43787.417459946118</v>
      </c>
      <c r="U301" s="9">
        <f>M301*$AB$7-L301*$AC$7+$Z$8</f>
        <v>-13542.625635291963</v>
      </c>
      <c r="V301" s="9">
        <f>N301+$Z$7</f>
        <v>-104.26000000000006</v>
      </c>
      <c r="W301" s="9">
        <f>O301+$Z$7</f>
        <v>-104.26000000000006</v>
      </c>
    </row>
    <row r="302" spans="1:23" x14ac:dyDescent="0.25">
      <c r="A302" t="s">
        <v>37</v>
      </c>
      <c r="B302" t="s">
        <v>1716</v>
      </c>
      <c r="C302" t="s">
        <v>1699</v>
      </c>
      <c r="D302" s="6">
        <v>83055.140000000029</v>
      </c>
      <c r="E302" s="7">
        <f>D302+$Y$10</f>
        <v>76800.140000000029</v>
      </c>
      <c r="F302" s="8">
        <v>775.00000000000011</v>
      </c>
      <c r="G302" s="8">
        <v>-5.48</v>
      </c>
      <c r="H302" s="8">
        <v>387.76848365843779</v>
      </c>
      <c r="I302" s="8">
        <v>387.76848365843779</v>
      </c>
      <c r="J302" s="8">
        <v>45645.044498315518</v>
      </c>
      <c r="K302" s="8">
        <v>-4172.7474372232246</v>
      </c>
      <c r="L302" s="8">
        <v>45577.529273362466</v>
      </c>
      <c r="M302" s="8">
        <v>-4944.4499896693087</v>
      </c>
      <c r="N302" s="8">
        <v>-92.260000000000062</v>
      </c>
      <c r="O302" s="8">
        <v>-97.740000000000066</v>
      </c>
      <c r="P302" s="8">
        <f>D302-F302/2</f>
        <v>82667.640000000029</v>
      </c>
      <c r="Q302" s="8">
        <f>D302+F302/2</f>
        <v>83442.640000000029</v>
      </c>
      <c r="R302" s="9">
        <f>J302*$AB$7+K302*$AC$7</f>
        <v>43780.02778638657</v>
      </c>
      <c r="S302" s="9">
        <f>K302*$AB$7-J302*$AC$7+$Z$8</f>
        <v>-13571.701273284676</v>
      </c>
      <c r="T302" s="9">
        <f>L302*$AB$7+M302*$AC$7</f>
        <v>43553.541948598286</v>
      </c>
      <c r="U302" s="9">
        <f>M302*$AB$7-L302*$AC$7+$Z$8</f>
        <v>-14312.503068864036</v>
      </c>
      <c r="V302" s="9">
        <f>N302+$Z$7</f>
        <v>-104.26000000000006</v>
      </c>
      <c r="W302" s="9">
        <f>O302+$Z$7</f>
        <v>-109.74000000000007</v>
      </c>
    </row>
    <row r="303" spans="1:23" x14ac:dyDescent="0.25">
      <c r="A303" t="s">
        <v>50</v>
      </c>
      <c r="B303" t="s">
        <v>1096</v>
      </c>
      <c r="C303" t="s">
        <v>1080</v>
      </c>
      <c r="D303" s="6">
        <v>83055.140000000101</v>
      </c>
      <c r="E303" s="7">
        <f>D303+$Y$10</f>
        <v>76800.140000000101</v>
      </c>
      <c r="F303" s="8">
        <v>0</v>
      </c>
      <c r="G303" s="8">
        <v>0</v>
      </c>
      <c r="H303" s="8">
        <v>0</v>
      </c>
      <c r="I303" s="8">
        <v>0</v>
      </c>
      <c r="J303" s="8">
        <v>45621.552978863423</v>
      </c>
      <c r="K303" s="8">
        <v>-4559.4968802046133</v>
      </c>
      <c r="L303" s="8">
        <v>45621.552978863423</v>
      </c>
      <c r="M303" s="8">
        <v>-4559.4968802046133</v>
      </c>
      <c r="N303" s="8">
        <v>-95</v>
      </c>
      <c r="O303" s="8">
        <v>-95</v>
      </c>
      <c r="P303" s="8">
        <f>D303-F303/2</f>
        <v>83055.140000000101</v>
      </c>
      <c r="Q303" s="8">
        <f>D303+F303/2</f>
        <v>83055.140000000101</v>
      </c>
      <c r="R303" s="9">
        <f>J303*$AB$7+K303*$AC$7</f>
        <v>43676.639882383824</v>
      </c>
      <c r="S303" s="9">
        <f>K303*$AB$7-J303*$AC$7+$Z$8</f>
        <v>-13945.115151492893</v>
      </c>
      <c r="T303" s="9">
        <f>L303*$AB$7+M303*$AC$7</f>
        <v>43676.639882383824</v>
      </c>
      <c r="U303" s="9">
        <f>M303*$AB$7-L303*$AC$7+$Z$8</f>
        <v>-13945.115151492893</v>
      </c>
      <c r="V303" s="9">
        <f>N303+$Z$7</f>
        <v>-107</v>
      </c>
      <c r="W303" s="9">
        <f>O303+$Z$7</f>
        <v>-107</v>
      </c>
    </row>
    <row r="304" spans="1:23" x14ac:dyDescent="0.25">
      <c r="A304" t="s">
        <v>37</v>
      </c>
      <c r="B304" t="s">
        <v>447</v>
      </c>
      <c r="C304" t="s">
        <v>1789</v>
      </c>
      <c r="D304" s="6">
        <v>83582.640000000029</v>
      </c>
      <c r="E304" s="7">
        <f>D304+$Y$10</f>
        <v>77327.640000000029</v>
      </c>
      <c r="F304" s="8">
        <v>220</v>
      </c>
      <c r="G304" s="8">
        <v>0</v>
      </c>
      <c r="H304" s="8">
        <v>110</v>
      </c>
      <c r="I304" s="8">
        <v>110</v>
      </c>
      <c r="J304" s="8">
        <v>45573.48893367756</v>
      </c>
      <c r="K304" s="8">
        <v>-4974.1766722159809</v>
      </c>
      <c r="L304" s="8">
        <v>45543.859775988189</v>
      </c>
      <c r="M304" s="8">
        <v>-5192.1723442248986</v>
      </c>
      <c r="N304" s="8">
        <v>-97.740000000000066</v>
      </c>
      <c r="O304" s="8">
        <v>-97.740000000000066</v>
      </c>
      <c r="P304" s="8">
        <f>D304-F304/2</f>
        <v>83472.640000000029</v>
      </c>
      <c r="Q304" s="8">
        <f>D304+F304/2</f>
        <v>83692.640000000029</v>
      </c>
      <c r="R304" s="9">
        <f>J304*$AB$7+K304*$AC$7</f>
        <v>43543.409375198673</v>
      </c>
      <c r="S304" s="9">
        <f>K304*$AB$7-J304*$AC$7+$Z$8</f>
        <v>-14340.740118219474</v>
      </c>
      <c r="T304" s="9">
        <f>L304*$AB$7+M304*$AC$7</f>
        <v>43469.103836934722</v>
      </c>
      <c r="U304" s="9">
        <f>M304*$AB$7-L304*$AC$7+$Z$8</f>
        <v>-14547.811813492646</v>
      </c>
      <c r="V304" s="9">
        <f>N304+$Z$7</f>
        <v>-109.74000000000007</v>
      </c>
      <c r="W304" s="9">
        <f>O304+$Z$7</f>
        <v>-109.74000000000007</v>
      </c>
    </row>
    <row r="305" spans="1:23" x14ac:dyDescent="0.25">
      <c r="A305" t="s">
        <v>54</v>
      </c>
      <c r="B305" t="s">
        <v>448</v>
      </c>
      <c r="C305" t="s">
        <v>198</v>
      </c>
      <c r="D305" s="6">
        <v>83942.640000000029</v>
      </c>
      <c r="E305" s="7">
        <f>D305+$Y$10</f>
        <v>77687.640000000029</v>
      </c>
      <c r="F305" s="8">
        <v>140</v>
      </c>
      <c r="G305" s="8">
        <v>0.24</v>
      </c>
      <c r="H305" s="8">
        <v>70.000102351632648</v>
      </c>
      <c r="I305" s="8">
        <v>70.000102351632648</v>
      </c>
      <c r="J305" s="8">
        <v>45519.617737878703</v>
      </c>
      <c r="K305" s="8">
        <v>-5370.5324395049247</v>
      </c>
      <c r="L305" s="8">
        <v>45501.053418014417</v>
      </c>
      <c r="M305" s="8">
        <v>-5509.2960419718074</v>
      </c>
      <c r="N305" s="8">
        <v>-97.740000000000066</v>
      </c>
      <c r="O305" s="8">
        <v>-97.500000000000071</v>
      </c>
      <c r="P305" s="8">
        <f>D305-F305/2</f>
        <v>83872.640000000029</v>
      </c>
      <c r="Q305" s="8">
        <f>D305+F305/2</f>
        <v>84012.640000000029</v>
      </c>
      <c r="R305" s="9">
        <f>J305*$AB$7+K305*$AC$7</f>
        <v>43408.308396536944</v>
      </c>
      <c r="S305" s="9">
        <f>K305*$AB$7-J305*$AC$7+$Z$8</f>
        <v>-14717.234109625246</v>
      </c>
      <c r="T305" s="9">
        <f>L305*$AB$7+M305*$AC$7</f>
        <v>43361.299176389584</v>
      </c>
      <c r="U305" s="9">
        <f>M305*$AB$7-L305*$AC$7+$Z$8</f>
        <v>-14849.105655315539</v>
      </c>
      <c r="V305" s="9">
        <f>N305+$Z$7</f>
        <v>-109.74000000000007</v>
      </c>
      <c r="W305" s="9">
        <f>O305+$Z$7</f>
        <v>-109.50000000000007</v>
      </c>
    </row>
    <row r="306" spans="1:23" x14ac:dyDescent="0.25">
      <c r="A306" t="s">
        <v>37</v>
      </c>
      <c r="B306" t="s">
        <v>449</v>
      </c>
      <c r="C306" t="s">
        <v>1790</v>
      </c>
      <c r="D306" s="6">
        <v>84132.640000000043</v>
      </c>
      <c r="E306" s="7">
        <f>D306+$Y$10</f>
        <v>77877.640000000043</v>
      </c>
      <c r="F306" s="8">
        <v>220</v>
      </c>
      <c r="G306" s="8">
        <v>0</v>
      </c>
      <c r="H306" s="8">
        <v>110</v>
      </c>
      <c r="I306" s="8">
        <v>110</v>
      </c>
      <c r="J306" s="8">
        <v>45499.748156092217</v>
      </c>
      <c r="K306" s="8">
        <v>-5519.2104905855449</v>
      </c>
      <c r="L306" s="8">
        <v>45471.032393803813</v>
      </c>
      <c r="M306" s="8">
        <v>-5737.3283600877839</v>
      </c>
      <c r="N306" s="8">
        <v>-97.500000000000071</v>
      </c>
      <c r="O306" s="8">
        <v>-97.500000000000071</v>
      </c>
      <c r="P306" s="8">
        <f>D306-F306/2</f>
        <v>84022.640000000043</v>
      </c>
      <c r="Q306" s="8">
        <f>D306+F306/2</f>
        <v>84242.640000000043</v>
      </c>
      <c r="R306" s="9">
        <f>J306*$AB$7+K306*$AC$7</f>
        <v>43357.961107797244</v>
      </c>
      <c r="S306" s="9">
        <f>K306*$AB$7-J306*$AC$7+$Z$8</f>
        <v>-14858.532070226462</v>
      </c>
      <c r="T306" s="9">
        <f>L306*$AB$7+M306*$AC$7</f>
        <v>43284.523598765823</v>
      </c>
      <c r="U306" s="9">
        <f>M306*$AB$7-L306*$AC$7+$Z$8</f>
        <v>-15065.913198266742</v>
      </c>
      <c r="V306" s="9">
        <f>N306+$Z$7</f>
        <v>-109.50000000000007</v>
      </c>
      <c r="W306" s="9">
        <f>O306+$Z$7</f>
        <v>-109.50000000000007</v>
      </c>
    </row>
    <row r="307" spans="1:23" x14ac:dyDescent="0.25">
      <c r="A307" t="s">
        <v>54</v>
      </c>
      <c r="B307" t="s">
        <v>450</v>
      </c>
      <c r="C307" t="s">
        <v>197</v>
      </c>
      <c r="D307" s="6">
        <v>84332.640000000043</v>
      </c>
      <c r="E307" s="7">
        <f>D307+$Y$10</f>
        <v>78077.640000000043</v>
      </c>
      <c r="F307" s="8">
        <v>140</v>
      </c>
      <c r="G307" s="8">
        <v>0.24</v>
      </c>
      <c r="H307" s="8">
        <v>70.000102351632648</v>
      </c>
      <c r="I307" s="8">
        <v>70.000102351632648</v>
      </c>
      <c r="J307" s="8">
        <v>45468.421869959413</v>
      </c>
      <c r="K307" s="8">
        <v>-5757.1572573152589</v>
      </c>
      <c r="L307" s="8">
        <v>45450.438962878347</v>
      </c>
      <c r="M307" s="8">
        <v>-5895.9974042271788</v>
      </c>
      <c r="N307" s="8">
        <v>-97.500000000000071</v>
      </c>
      <c r="O307" s="8">
        <v>-97.260000000000076</v>
      </c>
      <c r="P307" s="8">
        <f>D307-F307/2</f>
        <v>84262.640000000043</v>
      </c>
      <c r="Q307" s="8">
        <f>D307+F307/2</f>
        <v>84402.640000000043</v>
      </c>
      <c r="R307" s="9">
        <f>J307*$AB$7+K307*$AC$7</f>
        <v>43277.84746158115</v>
      </c>
      <c r="S307" s="9">
        <f>K307*$AB$7-J307*$AC$7+$Z$8</f>
        <v>-15084.766028088587</v>
      </c>
      <c r="T307" s="9">
        <f>L307*$AB$7+M307*$AC$7</f>
        <v>43231.391034467742</v>
      </c>
      <c r="U307" s="9">
        <f>M307*$AB$7-L307*$AC$7+$Z$8</f>
        <v>-15216.833328058967</v>
      </c>
      <c r="V307" s="9">
        <f>N307+$Z$7</f>
        <v>-109.50000000000007</v>
      </c>
      <c r="W307" s="9">
        <f>O307+$Z$7</f>
        <v>-109.26000000000008</v>
      </c>
    </row>
    <row r="308" spans="1:23" x14ac:dyDescent="0.25">
      <c r="A308" t="s">
        <v>41</v>
      </c>
      <c r="B308" t="s">
        <v>451</v>
      </c>
      <c r="C308" t="s">
        <v>46</v>
      </c>
      <c r="D308" s="6">
        <v>84437.640000000043</v>
      </c>
      <c r="E308" s="7">
        <f>D308+$Y$10</f>
        <v>78182.640000000043</v>
      </c>
      <c r="F308" s="8">
        <v>25</v>
      </c>
      <c r="G308" s="8">
        <v>0</v>
      </c>
      <c r="H308" s="8">
        <v>12.5</v>
      </c>
      <c r="I308" s="8">
        <v>12.5</v>
      </c>
      <c r="J308" s="8">
        <v>45447.595590521727</v>
      </c>
      <c r="K308" s="8">
        <v>-5918.3170196728242</v>
      </c>
      <c r="L308" s="8">
        <v>45444.436287903263</v>
      </c>
      <c r="M308" s="8">
        <v>-5943.1165923902081</v>
      </c>
      <c r="N308" s="8">
        <v>-97.260000000000076</v>
      </c>
      <c r="O308" s="8">
        <v>-97.260000000000076</v>
      </c>
      <c r="P308" s="8">
        <f>D308-F308/2</f>
        <v>84425.140000000043</v>
      </c>
      <c r="Q308" s="8">
        <f>D308+F308/2</f>
        <v>84450.140000000043</v>
      </c>
      <c r="R308" s="9">
        <f>J308*$AB$7+K308*$AC$7</f>
        <v>43223.969287633416</v>
      </c>
      <c r="S308" s="9">
        <f>K308*$AB$7-J308*$AC$7+$Z$8</f>
        <v>-15238.074036002137</v>
      </c>
      <c r="T308" s="9">
        <f>L308*$AB$7+M308*$AC$7</f>
        <v>43215.722902261943</v>
      </c>
      <c r="U308" s="9">
        <f>M308*$AB$7-L308*$AC$7+$Z$8</f>
        <v>-15261.674822605659</v>
      </c>
      <c r="V308" s="9">
        <f>N308+$Z$7</f>
        <v>-109.26000000000008</v>
      </c>
      <c r="W308" s="9">
        <f>O308+$Z$7</f>
        <v>-109.26000000000008</v>
      </c>
    </row>
    <row r="309" spans="1:23" x14ac:dyDescent="0.25">
      <c r="A309" t="s">
        <v>37</v>
      </c>
      <c r="B309" t="s">
        <v>452</v>
      </c>
      <c r="C309" t="s">
        <v>1815</v>
      </c>
      <c r="D309" s="6">
        <v>84507.640000000058</v>
      </c>
      <c r="E309" s="7">
        <f>D309+$Y$10</f>
        <v>78252.640000000058</v>
      </c>
      <c r="F309" s="8">
        <v>115</v>
      </c>
      <c r="G309" s="8">
        <v>0</v>
      </c>
      <c r="H309" s="8">
        <v>57.499999999999993</v>
      </c>
      <c r="I309" s="8">
        <v>57.499999999999993</v>
      </c>
      <c r="J309" s="8">
        <v>45444.436287903263</v>
      </c>
      <c r="K309" s="8">
        <v>-5943.1165923902081</v>
      </c>
      <c r="L309" s="8">
        <v>45429.903495858343</v>
      </c>
      <c r="M309" s="8">
        <v>-6057.1946268901884</v>
      </c>
      <c r="N309" s="8">
        <v>-97.260000000000076</v>
      </c>
      <c r="O309" s="8">
        <v>-97.260000000000076</v>
      </c>
      <c r="P309" s="8">
        <f>D309-F309/2</f>
        <v>84450.140000000058</v>
      </c>
      <c r="Q309" s="8">
        <f>D309+F309/2</f>
        <v>84565.140000000058</v>
      </c>
      <c r="R309" s="9">
        <f>J309*$AB$7+K309*$AC$7</f>
        <v>43215.722902261943</v>
      </c>
      <c r="S309" s="9">
        <f>K309*$AB$7-J309*$AC$7+$Z$8</f>
        <v>-15261.674822605659</v>
      </c>
      <c r="T309" s="9">
        <f>L309*$AB$7+M309*$AC$7</f>
        <v>43177.789529553185</v>
      </c>
      <c r="U309" s="9">
        <f>M309*$AB$7-L309*$AC$7+$Z$8</f>
        <v>-15370.238440981882</v>
      </c>
      <c r="V309" s="9">
        <f>N309+$Z$7</f>
        <v>-109.26000000000008</v>
      </c>
      <c r="W309" s="9">
        <f>O309+$Z$7</f>
        <v>-109.26000000000008</v>
      </c>
    </row>
    <row r="310" spans="1:23" x14ac:dyDescent="0.25">
      <c r="A310" t="s">
        <v>37</v>
      </c>
      <c r="B310" t="s">
        <v>453</v>
      </c>
      <c r="C310" t="s">
        <v>1791</v>
      </c>
      <c r="D310" s="6">
        <v>84692.640000000043</v>
      </c>
      <c r="E310" s="7">
        <f>D310+$Y$10</f>
        <v>78437.640000000043</v>
      </c>
      <c r="F310" s="8">
        <v>220</v>
      </c>
      <c r="G310" s="8">
        <v>0</v>
      </c>
      <c r="H310" s="8">
        <v>110</v>
      </c>
      <c r="I310" s="8">
        <v>110</v>
      </c>
      <c r="J310" s="8">
        <v>45427.691984025412</v>
      </c>
      <c r="K310" s="8">
        <v>-6074.5543277923571</v>
      </c>
      <c r="L310" s="8">
        <v>45399.890120982942</v>
      </c>
      <c r="M310" s="8">
        <v>-6292.7905677053641</v>
      </c>
      <c r="N310" s="8">
        <v>-97.260000000000076</v>
      </c>
      <c r="O310" s="8">
        <v>-97.260000000000076</v>
      </c>
      <c r="P310" s="8">
        <f>D310-F310/2</f>
        <v>84582.640000000043</v>
      </c>
      <c r="Q310" s="8">
        <f>D310+F310/2</f>
        <v>84802.640000000043</v>
      </c>
      <c r="R310" s="9">
        <f>J310*$AB$7+K310*$AC$7</f>
        <v>43172.017059793143</v>
      </c>
      <c r="S310" s="9">
        <f>K310*$AB$7-J310*$AC$7+$Z$8</f>
        <v>-15386.758991604345</v>
      </c>
      <c r="T310" s="9">
        <f>L310*$AB$7+M310*$AC$7</f>
        <v>43099.448868524196</v>
      </c>
      <c r="U310" s="9">
        <f>M310*$AB$7-L310*$AC$7+$Z$8</f>
        <v>-15594.445913715379</v>
      </c>
      <c r="V310" s="9">
        <f>N310+$Z$7</f>
        <v>-109.26000000000008</v>
      </c>
      <c r="W310" s="9">
        <f>O310+$Z$7</f>
        <v>-109.26000000000008</v>
      </c>
    </row>
    <row r="311" spans="1:23" x14ac:dyDescent="0.25">
      <c r="A311" t="s">
        <v>37</v>
      </c>
      <c r="B311" t="s">
        <v>1717</v>
      </c>
      <c r="C311" t="s">
        <v>1701</v>
      </c>
      <c r="D311" s="6">
        <v>85220.140000000043</v>
      </c>
      <c r="E311" s="7">
        <f>D311+$Y$10</f>
        <v>78965.140000000043</v>
      </c>
      <c r="F311" s="8">
        <v>775.00000000000011</v>
      </c>
      <c r="G311" s="8">
        <v>-5.48</v>
      </c>
      <c r="H311" s="8">
        <v>387.76848365843779</v>
      </c>
      <c r="I311" s="8">
        <v>387.76848365843779</v>
      </c>
      <c r="J311" s="8">
        <v>45396.09895784079</v>
      </c>
      <c r="K311" s="8">
        <v>-6322.550054966232</v>
      </c>
      <c r="L311" s="8">
        <v>45261.582339563392</v>
      </c>
      <c r="M311" s="8">
        <v>-7085.4317066393269</v>
      </c>
      <c r="N311" s="8">
        <v>-97.260000000000076</v>
      </c>
      <c r="O311" s="8">
        <v>-102.74000000000009</v>
      </c>
      <c r="P311" s="8">
        <f>D311-F311/2</f>
        <v>84832.640000000043</v>
      </c>
      <c r="Q311" s="8">
        <f>D311+F311/2</f>
        <v>85607.640000000043</v>
      </c>
      <c r="R311" s="9">
        <f>J311*$AB$7+K311*$AC$7</f>
        <v>43089.553206078439</v>
      </c>
      <c r="S311" s="9">
        <f>K311*$AB$7-J311*$AC$7+$Z$8</f>
        <v>-15622.766857639614</v>
      </c>
      <c r="T311" s="9">
        <f>L311*$AB$7+M311*$AC$7</f>
        <v>42799.36408455838</v>
      </c>
      <c r="U311" s="9">
        <f>M311*$AB$7-L311*$AC$7+$Z$8</f>
        <v>-16341.010137318352</v>
      </c>
      <c r="V311" s="9">
        <f>N311+$Z$7</f>
        <v>-109.26000000000008</v>
      </c>
      <c r="W311" s="9">
        <f>O311+$Z$7</f>
        <v>-114.74000000000009</v>
      </c>
    </row>
    <row r="312" spans="1:23" x14ac:dyDescent="0.25">
      <c r="A312" t="s">
        <v>50</v>
      </c>
      <c r="B312" t="s">
        <v>1097</v>
      </c>
      <c r="C312" t="s">
        <v>1080</v>
      </c>
      <c r="D312" s="6">
        <v>85220.140000000159</v>
      </c>
      <c r="E312" s="7">
        <f>D312+$Y$10</f>
        <v>78965.140000000159</v>
      </c>
      <c r="F312" s="8">
        <v>0</v>
      </c>
      <c r="G312" s="8">
        <v>0</v>
      </c>
      <c r="H312" s="8">
        <v>0</v>
      </c>
      <c r="I312" s="8">
        <v>0</v>
      </c>
      <c r="J312" s="8">
        <v>45338.9893957522</v>
      </c>
      <c r="K312" s="8">
        <v>-6705.7803787280936</v>
      </c>
      <c r="L312" s="8">
        <v>45338.9893957522</v>
      </c>
      <c r="M312" s="8">
        <v>-6705.7803787280936</v>
      </c>
      <c r="N312" s="8">
        <v>-100</v>
      </c>
      <c r="O312" s="8">
        <v>-100</v>
      </c>
      <c r="P312" s="8">
        <f>D312-F312/2</f>
        <v>85220.140000000159</v>
      </c>
      <c r="Q312" s="8">
        <f>D312+F312/2</f>
        <v>85220.140000000159</v>
      </c>
      <c r="R312" s="9">
        <f>J312*$AB$7+K312*$AC$7</f>
        <v>42954.013560356565</v>
      </c>
      <c r="S312" s="9">
        <f>K312*$AB$7-J312*$AC$7+$Z$8</f>
        <v>-15985.748933740018</v>
      </c>
      <c r="T312" s="9">
        <f>L312*$AB$7+M312*$AC$7</f>
        <v>42954.013560356565</v>
      </c>
      <c r="U312" s="9">
        <f>M312*$AB$7-L312*$AC$7+$Z$8</f>
        <v>-15985.748933740018</v>
      </c>
      <c r="V312" s="9">
        <f>N312+$Z$7</f>
        <v>-112</v>
      </c>
      <c r="W312" s="9">
        <f>O312+$Z$7</f>
        <v>-112</v>
      </c>
    </row>
    <row r="313" spans="1:23" x14ac:dyDescent="0.25">
      <c r="A313" t="s">
        <v>37</v>
      </c>
      <c r="B313" t="s">
        <v>454</v>
      </c>
      <c r="C313" t="s">
        <v>1787</v>
      </c>
      <c r="D313" s="6">
        <v>85747.640000000043</v>
      </c>
      <c r="E313" s="7">
        <f>D313+$Y$10</f>
        <v>79492.640000000043</v>
      </c>
      <c r="F313" s="8">
        <v>220</v>
      </c>
      <c r="G313" s="8">
        <v>0</v>
      </c>
      <c r="H313" s="8">
        <v>110</v>
      </c>
      <c r="I313" s="8">
        <v>110</v>
      </c>
      <c r="J313" s="8">
        <v>45254.966523493997</v>
      </c>
      <c r="K313" s="8">
        <v>-7114.693131377986</v>
      </c>
      <c r="L313" s="8">
        <v>45206.450538985213</v>
      </c>
      <c r="M313" s="8">
        <v>-7329.2769127948122</v>
      </c>
      <c r="N313" s="8">
        <v>-102.74000000000009</v>
      </c>
      <c r="O313" s="8">
        <v>-102.74000000000009</v>
      </c>
      <c r="P313" s="8">
        <f>D313-F313/2</f>
        <v>85637.640000000043</v>
      </c>
      <c r="Q313" s="8">
        <f>D313+F313/2</f>
        <v>85857.640000000043</v>
      </c>
      <c r="R313" s="9">
        <f>J313*$AB$7+K313*$AC$7</f>
        <v>42786.809047650051</v>
      </c>
      <c r="S313" s="9">
        <f>K313*$AB$7-J313*$AC$7+$Z$8</f>
        <v>-16368.256624215399</v>
      </c>
      <c r="T313" s="9">
        <f>L313*$AB$7+M313*$AC$7</f>
        <v>42694.738776989107</v>
      </c>
      <c r="U313" s="9">
        <f>M313*$AB$7-L313*$AC$7+$Z$8</f>
        <v>-16568.064194793744</v>
      </c>
      <c r="V313" s="9">
        <f>N313+$Z$7</f>
        <v>-114.74000000000009</v>
      </c>
      <c r="W313" s="9">
        <f>O313+$Z$7</f>
        <v>-114.74000000000009</v>
      </c>
    </row>
    <row r="314" spans="1:23" x14ac:dyDescent="0.25">
      <c r="A314" t="s">
        <v>54</v>
      </c>
      <c r="B314" t="s">
        <v>455</v>
      </c>
      <c r="C314" t="s">
        <v>198</v>
      </c>
      <c r="D314" s="6">
        <v>86107.640000000043</v>
      </c>
      <c r="E314" s="7">
        <f>D314+$Y$10</f>
        <v>79852.640000000043</v>
      </c>
      <c r="F314" s="8">
        <v>140</v>
      </c>
      <c r="G314" s="8">
        <v>0.24</v>
      </c>
      <c r="H314" s="8">
        <v>70.000102351632648</v>
      </c>
      <c r="I314" s="8">
        <v>70.000102351632648</v>
      </c>
      <c r="J314" s="8">
        <v>45166.755642568933</v>
      </c>
      <c r="K314" s="8">
        <v>-7504.8454612267597</v>
      </c>
      <c r="L314" s="8">
        <v>45136.167920707107</v>
      </c>
      <c r="M314" s="8">
        <v>-7641.4630392059989</v>
      </c>
      <c r="N314" s="8">
        <v>-102.74000000000009</v>
      </c>
      <c r="O314" s="8">
        <v>-102.5000000000001</v>
      </c>
      <c r="P314" s="8">
        <f>D314-F314/2</f>
        <v>86037.640000000043</v>
      </c>
      <c r="Q314" s="8">
        <f>D314+F314/2</f>
        <v>86177.640000000043</v>
      </c>
      <c r="R314" s="9">
        <f>J314*$AB$7+K314*$AC$7</f>
        <v>42619.408555539238</v>
      </c>
      <c r="S314" s="9">
        <f>K314*$AB$7-J314*$AC$7+$Z$8</f>
        <v>-16731.543116176028</v>
      </c>
      <c r="T314" s="9">
        <f>L314*$AB$7+M314*$AC$7</f>
        <v>42561.084857155089</v>
      </c>
      <c r="U314" s="9">
        <f>M314*$AB$7-L314*$AC$7+$Z$8</f>
        <v>-16858.815727323927</v>
      </c>
      <c r="V314" s="9">
        <f>N314+$Z$7</f>
        <v>-114.74000000000009</v>
      </c>
      <c r="W314" s="9">
        <f>O314+$Z$7</f>
        <v>-114.5000000000001</v>
      </c>
    </row>
    <row r="315" spans="1:23" x14ac:dyDescent="0.25">
      <c r="A315" t="s">
        <v>37</v>
      </c>
      <c r="B315" t="s">
        <v>456</v>
      </c>
      <c r="C315" t="s">
        <v>1790</v>
      </c>
      <c r="D315" s="6">
        <v>86297.640000000058</v>
      </c>
      <c r="E315" s="7">
        <f>D315+$Y$10</f>
        <v>80042.640000000058</v>
      </c>
      <c r="F315" s="8">
        <v>220</v>
      </c>
      <c r="G315" s="8">
        <v>0</v>
      </c>
      <c r="H315" s="8">
        <v>110</v>
      </c>
      <c r="I315" s="8">
        <v>110</v>
      </c>
      <c r="J315" s="8">
        <v>45134.003524567728</v>
      </c>
      <c r="K315" s="8">
        <v>-7651.2259992772006</v>
      </c>
      <c r="L315" s="8">
        <v>45086.386809501353</v>
      </c>
      <c r="M315" s="8">
        <v>-7866.0111208435846</v>
      </c>
      <c r="N315" s="8">
        <v>-102.5000000000001</v>
      </c>
      <c r="O315" s="8">
        <v>-102.5000000000001</v>
      </c>
      <c r="P315" s="8">
        <f>D315-F315/2</f>
        <v>86187.640000000058</v>
      </c>
      <c r="Q315" s="8">
        <f>D315+F315/2</f>
        <v>86407.640000000058</v>
      </c>
      <c r="R315" s="9">
        <f>J315*$AB$7+K315*$AC$7</f>
        <v>42556.937924728532</v>
      </c>
      <c r="S315" s="9">
        <f>K315*$AB$7-J315*$AC$7+$Z$8</f>
        <v>-16867.915340032694</v>
      </c>
      <c r="T315" s="9">
        <f>L315*$AB$7+M315*$AC$7</f>
        <v>42465.705411344163</v>
      </c>
      <c r="U315" s="9">
        <f>M315*$AB$7-L315*$AC$7+$Z$8</f>
        <v>-17068.106819625536</v>
      </c>
      <c r="V315" s="9">
        <f>N315+$Z$7</f>
        <v>-114.5000000000001</v>
      </c>
      <c r="W315" s="9">
        <f>O315+$Z$7</f>
        <v>-114.5000000000001</v>
      </c>
    </row>
    <row r="316" spans="1:23" x14ac:dyDescent="0.25">
      <c r="A316" t="s">
        <v>54</v>
      </c>
      <c r="B316" t="s">
        <v>457</v>
      </c>
      <c r="C316" t="s">
        <v>197</v>
      </c>
      <c r="D316" s="6">
        <v>86497.640000000058</v>
      </c>
      <c r="E316" s="7">
        <f>D316+$Y$10</f>
        <v>80242.640000000058</v>
      </c>
      <c r="F316" s="8">
        <v>140</v>
      </c>
      <c r="G316" s="8">
        <v>0.24</v>
      </c>
      <c r="H316" s="8">
        <v>70.000102351632648</v>
      </c>
      <c r="I316" s="8">
        <v>70.000102351632648</v>
      </c>
      <c r="J316" s="8">
        <v>45082.058017222589</v>
      </c>
      <c r="K316" s="8">
        <v>-7885.5370409859897</v>
      </c>
      <c r="L316" s="8">
        <v>45052.04282440486</v>
      </c>
      <c r="M316" s="8">
        <v>-8022.281545598511</v>
      </c>
      <c r="N316" s="8">
        <v>-102.5000000000001</v>
      </c>
      <c r="O316" s="8">
        <v>-102.2600000000001</v>
      </c>
      <c r="P316" s="8">
        <f>D316-F316/2</f>
        <v>86427.640000000058</v>
      </c>
      <c r="Q316" s="8">
        <f>D316+F316/2</f>
        <v>86567.640000000058</v>
      </c>
      <c r="R316" s="9">
        <f>J316*$AB$7+K316*$AC$7</f>
        <v>42457.411546491036</v>
      </c>
      <c r="S316" s="9">
        <f>K316*$AB$7-J316*$AC$7+$Z$8</f>
        <v>-17086.306045043071</v>
      </c>
      <c r="T316" s="9">
        <f>L316*$AB$7+M316*$AC$7</f>
        <v>42399.621476486784</v>
      </c>
      <c r="U316" s="9">
        <f>M316*$AB$7-L316*$AC$7+$Z$8</f>
        <v>-17213.821844654387</v>
      </c>
      <c r="V316" s="9">
        <f>N316+$Z$7</f>
        <v>-114.5000000000001</v>
      </c>
      <c r="W316" s="9">
        <f>O316+$Z$7</f>
        <v>-114.2600000000001</v>
      </c>
    </row>
    <row r="317" spans="1:23" x14ac:dyDescent="0.25">
      <c r="A317" t="s">
        <v>41</v>
      </c>
      <c r="B317" t="s">
        <v>458</v>
      </c>
      <c r="C317" t="s">
        <v>46</v>
      </c>
      <c r="D317" s="6">
        <v>86602.640000000072</v>
      </c>
      <c r="E317" s="7">
        <f>D317+$Y$10</f>
        <v>80347.640000000072</v>
      </c>
      <c r="F317" s="8">
        <v>25</v>
      </c>
      <c r="G317" s="8">
        <v>0</v>
      </c>
      <c r="H317" s="8">
        <v>12.5</v>
      </c>
      <c r="I317" s="8">
        <v>12.5</v>
      </c>
      <c r="J317" s="8">
        <v>45047.264989276489</v>
      </c>
      <c r="K317" s="8">
        <v>-8044.2684119392652</v>
      </c>
      <c r="L317" s="8">
        <v>45041.9562835783</v>
      </c>
      <c r="M317" s="8">
        <v>-8068.6982634289889</v>
      </c>
      <c r="N317" s="8">
        <v>-102.2600000000001</v>
      </c>
      <c r="O317" s="8">
        <v>-102.2600000000001</v>
      </c>
      <c r="P317" s="8">
        <f>D317-F317/2</f>
        <v>86590.140000000072</v>
      </c>
      <c r="Q317" s="8">
        <f>D317+F317/2</f>
        <v>86615.140000000072</v>
      </c>
      <c r="R317" s="9">
        <f>J317*$AB$7+K317*$AC$7</f>
        <v>42390.376721962581</v>
      </c>
      <c r="S317" s="9">
        <f>K317*$AB$7-J317*$AC$7+$Z$8</f>
        <v>-17234.334877433263</v>
      </c>
      <c r="T317" s="9">
        <f>L317*$AB$7+M317*$AC$7</f>
        <v>42380.104772491235</v>
      </c>
      <c r="U317" s="9">
        <f>M317*$AB$7-L317*$AC$7+$Z$8</f>
        <v>-17257.127136076455</v>
      </c>
      <c r="V317" s="9">
        <f>N317+$Z$7</f>
        <v>-114.2600000000001</v>
      </c>
      <c r="W317" s="9">
        <f>O317+$Z$7</f>
        <v>-114.2600000000001</v>
      </c>
    </row>
    <row r="318" spans="1:23" x14ac:dyDescent="0.25">
      <c r="A318" t="s">
        <v>37</v>
      </c>
      <c r="B318" t="s">
        <v>459</v>
      </c>
      <c r="C318" t="s">
        <v>1815</v>
      </c>
      <c r="D318" s="6">
        <v>86672.640000000072</v>
      </c>
      <c r="E318" s="7">
        <f>D318+$Y$10</f>
        <v>80417.640000000072</v>
      </c>
      <c r="F318" s="8">
        <v>115</v>
      </c>
      <c r="G318" s="8">
        <v>0</v>
      </c>
      <c r="H318" s="8">
        <v>57.499999999999993</v>
      </c>
      <c r="I318" s="8">
        <v>57.499999999999993</v>
      </c>
      <c r="J318" s="8">
        <v>45041.9562835783</v>
      </c>
      <c r="K318" s="8">
        <v>-8068.6982634289889</v>
      </c>
      <c r="L318" s="8">
        <v>45017.536237366643</v>
      </c>
      <c r="M318" s="8">
        <v>-8181.0755802817221</v>
      </c>
      <c r="N318" s="8">
        <v>-102.2600000000001</v>
      </c>
      <c r="O318" s="8">
        <v>-102.2600000000001</v>
      </c>
      <c r="P318" s="8">
        <f>D318-F318/2</f>
        <v>86615.140000000072</v>
      </c>
      <c r="Q318" s="8">
        <f>D318+F318/2</f>
        <v>86730.140000000072</v>
      </c>
      <c r="R318" s="9">
        <f>J318*$AB$7+K318*$AC$7</f>
        <v>42380.104772491235</v>
      </c>
      <c r="S318" s="9">
        <f>K318*$AB$7-J318*$AC$7+$Z$8</f>
        <v>-17257.127136076455</v>
      </c>
      <c r="T318" s="9">
        <f>L318*$AB$7+M318*$AC$7</f>
        <v>42332.853804923085</v>
      </c>
      <c r="U318" s="9">
        <f>M318*$AB$7-L318*$AC$7+$Z$8</f>
        <v>-17361.971525835143</v>
      </c>
      <c r="V318" s="9">
        <f>N318+$Z$7</f>
        <v>-114.2600000000001</v>
      </c>
      <c r="W318" s="9">
        <f>O318+$Z$7</f>
        <v>-114.2600000000001</v>
      </c>
    </row>
    <row r="319" spans="1:23" x14ac:dyDescent="0.25">
      <c r="A319" t="s">
        <v>37</v>
      </c>
      <c r="B319" t="s">
        <v>460</v>
      </c>
      <c r="C319" t="s">
        <v>1788</v>
      </c>
      <c r="D319" s="6">
        <v>86857.640000000058</v>
      </c>
      <c r="E319" s="7">
        <f>D319+$Y$10</f>
        <v>80602.640000000058</v>
      </c>
      <c r="F319" s="8">
        <v>220</v>
      </c>
      <c r="G319" s="8">
        <v>0</v>
      </c>
      <c r="H319" s="8">
        <v>110</v>
      </c>
      <c r="I319" s="8">
        <v>110</v>
      </c>
      <c r="J319" s="8">
        <v>45013.820143377903</v>
      </c>
      <c r="K319" s="8">
        <v>-8198.1764763245301</v>
      </c>
      <c r="L319" s="8">
        <v>44967.103533233843</v>
      </c>
      <c r="M319" s="8">
        <v>-8413.1591694341114</v>
      </c>
      <c r="N319" s="8">
        <v>-102.2600000000001</v>
      </c>
      <c r="O319" s="8">
        <v>-102.2600000000001</v>
      </c>
      <c r="P319" s="8">
        <f>D319-F319/2</f>
        <v>86747.640000000058</v>
      </c>
      <c r="Q319" s="8">
        <f>D319+F319/2</f>
        <v>86967.640000000058</v>
      </c>
      <c r="R319" s="9">
        <f>J319*$AB$7+K319*$AC$7</f>
        <v>42325.66344029313</v>
      </c>
      <c r="S319" s="9">
        <f>K319*$AB$7-J319*$AC$7+$Z$8</f>
        <v>-17377.926106885378</v>
      </c>
      <c r="T319" s="9">
        <f>L319*$AB$7+M319*$AC$7</f>
        <v>42235.270284945342</v>
      </c>
      <c r="U319" s="9">
        <f>M319*$AB$7-L319*$AC$7+$Z$8</f>
        <v>-17578.497982945482</v>
      </c>
      <c r="V319" s="9">
        <f>N319+$Z$7</f>
        <v>-114.2600000000001</v>
      </c>
      <c r="W319" s="9">
        <f>O319+$Z$7</f>
        <v>-114.2600000000001</v>
      </c>
    </row>
    <row r="320" spans="1:23" x14ac:dyDescent="0.25">
      <c r="A320" t="s">
        <v>37</v>
      </c>
      <c r="B320" t="s">
        <v>1718</v>
      </c>
      <c r="C320" t="s">
        <v>1701</v>
      </c>
      <c r="D320" s="6">
        <v>87385.140000000058</v>
      </c>
      <c r="E320" s="7">
        <f>D320+$Y$10</f>
        <v>81130.140000000058</v>
      </c>
      <c r="F320" s="8">
        <v>775.00000000000011</v>
      </c>
      <c r="G320" s="8">
        <v>-5.48</v>
      </c>
      <c r="H320" s="8">
        <v>387.76848365843779</v>
      </c>
      <c r="I320" s="8">
        <v>387.76848365843779</v>
      </c>
      <c r="J320" s="8">
        <v>44960.733086396023</v>
      </c>
      <c r="K320" s="8">
        <v>-8442.4749912217812</v>
      </c>
      <c r="L320" s="8">
        <v>44760.238827482703</v>
      </c>
      <c r="M320" s="8">
        <v>-9190.7297521121218</v>
      </c>
      <c r="N320" s="8">
        <v>-102.2600000000001</v>
      </c>
      <c r="O320" s="8">
        <v>-107.74000000000009</v>
      </c>
      <c r="P320" s="8">
        <f>D320-F320/2</f>
        <v>86997.640000000058</v>
      </c>
      <c r="Q320" s="8">
        <f>D320+F320/2</f>
        <v>87772.640000000058</v>
      </c>
      <c r="R320" s="9">
        <f>J320*$AB$7+K320*$AC$7</f>
        <v>42222.943945579733</v>
      </c>
      <c r="S320" s="9">
        <f>K320*$AB$7-J320*$AC$7+$Z$8</f>
        <v>-17605.848693317315</v>
      </c>
      <c r="T320" s="9">
        <f>L320*$AB$7+M320*$AC$7</f>
        <v>41871.260054763618</v>
      </c>
      <c r="U320" s="9">
        <f>M320*$AB$7-L320*$AC$7+$Z$8</f>
        <v>-18296.06719204993</v>
      </c>
      <c r="V320" s="9">
        <f>N320+$Z$7</f>
        <v>-114.2600000000001</v>
      </c>
      <c r="W320" s="9">
        <f>O320+$Z$7</f>
        <v>-119.74000000000009</v>
      </c>
    </row>
    <row r="321" spans="1:23" x14ac:dyDescent="0.25">
      <c r="A321" t="s">
        <v>50</v>
      </c>
      <c r="B321" t="s">
        <v>1098</v>
      </c>
      <c r="C321" t="s">
        <v>1080</v>
      </c>
      <c r="D321" s="6">
        <v>87385.140000000203</v>
      </c>
      <c r="E321" s="7">
        <f>D321+$Y$10</f>
        <v>81130.140000000203</v>
      </c>
      <c r="F321" s="8">
        <v>0</v>
      </c>
      <c r="G321" s="8">
        <v>0</v>
      </c>
      <c r="H321" s="8">
        <v>0</v>
      </c>
      <c r="I321" s="8">
        <v>0</v>
      </c>
      <c r="J321" s="8">
        <v>44870.440119922117</v>
      </c>
      <c r="K321" s="8">
        <v>-8819.2695815994957</v>
      </c>
      <c r="L321" s="8">
        <v>44870.440119922117</v>
      </c>
      <c r="M321" s="8">
        <v>-8819.2695815994957</v>
      </c>
      <c r="N321" s="8">
        <v>-105</v>
      </c>
      <c r="O321" s="8">
        <v>-105</v>
      </c>
      <c r="P321" s="8">
        <f>D321-F321/2</f>
        <v>87385.140000000203</v>
      </c>
      <c r="Q321" s="8">
        <f>D321+F321/2</f>
        <v>87385.140000000203</v>
      </c>
      <c r="R321" s="9">
        <f>J321*$AB$7+K321*$AC$7</f>
        <v>42056.284096683732</v>
      </c>
      <c r="S321" s="9">
        <f>K321*$AB$7-J321*$AC$7+$Z$8</f>
        <v>-17955.636454536216</v>
      </c>
      <c r="T321" s="9">
        <f>L321*$AB$7+M321*$AC$7</f>
        <v>42056.284096683732</v>
      </c>
      <c r="U321" s="9">
        <f>M321*$AB$7-L321*$AC$7+$Z$8</f>
        <v>-17955.636454536216</v>
      </c>
      <c r="V321" s="9">
        <f>N321+$Z$7</f>
        <v>-117</v>
      </c>
      <c r="W321" s="9">
        <f>O321+$Z$7</f>
        <v>-117</v>
      </c>
    </row>
    <row r="322" spans="1:23" x14ac:dyDescent="0.25">
      <c r="A322" t="s">
        <v>37</v>
      </c>
      <c r="B322" t="s">
        <v>461</v>
      </c>
      <c r="C322" t="s">
        <v>1787</v>
      </c>
      <c r="D322" s="6">
        <v>87912.640000000072</v>
      </c>
      <c r="E322" s="7">
        <f>D322+$Y$10</f>
        <v>81657.640000000072</v>
      </c>
      <c r="F322" s="8">
        <v>220</v>
      </c>
      <c r="G322" s="8">
        <v>0</v>
      </c>
      <c r="H322" s="8">
        <v>110</v>
      </c>
      <c r="I322" s="8">
        <v>110</v>
      </c>
      <c r="J322" s="8">
        <v>44751.097885383882</v>
      </c>
      <c r="K322" s="8">
        <v>-9219.3032219319721</v>
      </c>
      <c r="L322" s="8">
        <v>44684.064309992536</v>
      </c>
      <c r="M322" s="8">
        <v>-9428.8420006108936</v>
      </c>
      <c r="N322" s="8">
        <v>-107.74000000000009</v>
      </c>
      <c r="O322" s="8">
        <v>-107.74000000000009</v>
      </c>
      <c r="P322" s="8">
        <f>D322-F322/2</f>
        <v>87802.640000000072</v>
      </c>
      <c r="Q322" s="8">
        <f>D322+F322/2</f>
        <v>88022.640000000072</v>
      </c>
      <c r="R322" s="9">
        <f>J322*$AB$7+K322*$AC$7</f>
        <v>41856.378105758435</v>
      </c>
      <c r="S322" s="9">
        <f>K322*$AB$7-J322*$AC$7+$Z$8</f>
        <v>-18322.115754271421</v>
      </c>
      <c r="T322" s="9">
        <f>L322*$AB$7+M322*$AC$7</f>
        <v>41747.243813053763</v>
      </c>
      <c r="U322" s="9">
        <f>M322*$AB$7-L322*$AC$7+$Z$8</f>
        <v>-18513.138543895726</v>
      </c>
      <c r="V322" s="9">
        <f>N322+$Z$7</f>
        <v>-119.74000000000009</v>
      </c>
      <c r="W322" s="9">
        <f>O322+$Z$7</f>
        <v>-119.74000000000009</v>
      </c>
    </row>
    <row r="323" spans="1:23" x14ac:dyDescent="0.25">
      <c r="A323" t="s">
        <v>54</v>
      </c>
      <c r="B323" t="s">
        <v>462</v>
      </c>
      <c r="C323" t="s">
        <v>198</v>
      </c>
      <c r="D323" s="6">
        <v>88272.640000000072</v>
      </c>
      <c r="E323" s="7">
        <f>D323+$Y$10</f>
        <v>82017.640000000072</v>
      </c>
      <c r="F323" s="8">
        <v>140</v>
      </c>
      <c r="G323" s="8">
        <v>0.24</v>
      </c>
      <c r="H323" s="8">
        <v>70.000102351632648</v>
      </c>
      <c r="I323" s="8">
        <v>70.000102351632648</v>
      </c>
      <c r="J323" s="8">
        <v>44629.218657399622</v>
      </c>
      <c r="K323" s="8">
        <v>-9600.2828195300099</v>
      </c>
      <c r="L323" s="8">
        <v>44586.840324573001</v>
      </c>
      <c r="M323" s="8">
        <v>-9733.714630761242</v>
      </c>
      <c r="N323" s="8">
        <v>-107.74000000000009</v>
      </c>
      <c r="O323" s="8">
        <v>-107.5000000000001</v>
      </c>
      <c r="P323" s="8">
        <f>D323-F323/2</f>
        <v>88202.640000000072</v>
      </c>
      <c r="Q323" s="8">
        <f>D323+F323/2</f>
        <v>88342.640000000072</v>
      </c>
      <c r="R323" s="9">
        <f>J323*$AB$7+K323*$AC$7</f>
        <v>41657.952119022666</v>
      </c>
      <c r="S323" s="9">
        <f>K323*$AB$7-J323*$AC$7+$Z$8</f>
        <v>-18669.429917224701</v>
      </c>
      <c r="T323" s="9">
        <f>L323*$AB$7+M323*$AC$7</f>
        <v>41588.757820963248</v>
      </c>
      <c r="U323" s="9">
        <f>M323*$AB$7-L323*$AC$7+$Z$8</f>
        <v>-18791.134972410076</v>
      </c>
      <c r="V323" s="9">
        <f>N323+$Z$7</f>
        <v>-119.74000000000009</v>
      </c>
      <c r="W323" s="9">
        <f>O323+$Z$7</f>
        <v>-119.5000000000001</v>
      </c>
    </row>
    <row r="324" spans="1:23" x14ac:dyDescent="0.25">
      <c r="A324" t="s">
        <v>37</v>
      </c>
      <c r="B324" t="s">
        <v>463</v>
      </c>
      <c r="C324" t="s">
        <v>1792</v>
      </c>
      <c r="D324" s="6">
        <v>88472.640000000087</v>
      </c>
      <c r="E324" s="7">
        <f>D324+$Y$10</f>
        <v>82217.640000000087</v>
      </c>
      <c r="F324" s="8">
        <v>220</v>
      </c>
      <c r="G324" s="8">
        <v>0</v>
      </c>
      <c r="H324" s="8">
        <v>110</v>
      </c>
      <c r="I324" s="8">
        <v>110</v>
      </c>
      <c r="J324" s="8">
        <v>44580.826208582919</v>
      </c>
      <c r="K324" s="8">
        <v>-9752.7889697762002</v>
      </c>
      <c r="L324" s="8">
        <v>44514.670932691981</v>
      </c>
      <c r="M324" s="8">
        <v>-9962.6066989408137</v>
      </c>
      <c r="N324" s="8">
        <v>-107.5000000000001</v>
      </c>
      <c r="O324" s="8">
        <v>-107.5000000000001</v>
      </c>
      <c r="P324" s="8">
        <f>D324-F324/2</f>
        <v>88362.640000000087</v>
      </c>
      <c r="Q324" s="8">
        <f>D324+F324/2</f>
        <v>88582.640000000087</v>
      </c>
      <c r="R324" s="9">
        <f>J324*$AB$7+K324*$AC$7</f>
        <v>41578.909349761183</v>
      </c>
      <c r="S324" s="9">
        <f>K324*$AB$7-J324*$AC$7+$Z$8</f>
        <v>-18808.542086328867</v>
      </c>
      <c r="T324" s="9">
        <f>L324*$AB$7+M324*$AC$7</f>
        <v>41470.57616653842</v>
      </c>
      <c r="U324" s="9">
        <f>M324*$AB$7-L324*$AC$7+$Z$8</f>
        <v>-19000.02033943565</v>
      </c>
      <c r="V324" s="9">
        <f>N324+$Z$7</f>
        <v>-119.5000000000001</v>
      </c>
      <c r="W324" s="9">
        <f>O324+$Z$7</f>
        <v>-119.5000000000001</v>
      </c>
    </row>
    <row r="325" spans="1:23" x14ac:dyDescent="0.25">
      <c r="A325" t="s">
        <v>54</v>
      </c>
      <c r="B325" t="s">
        <v>464</v>
      </c>
      <c r="C325" t="s">
        <v>197</v>
      </c>
      <c r="D325" s="6">
        <v>88662.640000000087</v>
      </c>
      <c r="E325" s="7">
        <f>D325+$Y$10</f>
        <v>82407.640000000087</v>
      </c>
      <c r="F325" s="8">
        <v>140</v>
      </c>
      <c r="G325" s="8">
        <v>0.24</v>
      </c>
      <c r="H325" s="8">
        <v>70.000102351632648</v>
      </c>
      <c r="I325" s="8">
        <v>70.000102351632648</v>
      </c>
      <c r="J325" s="8">
        <v>44511.66387469694</v>
      </c>
      <c r="K325" s="8">
        <v>-9972.1438684482928</v>
      </c>
      <c r="L325" s="8">
        <v>44469.84482988355</v>
      </c>
      <c r="M325" s="8">
        <v>-10105.75202251273</v>
      </c>
      <c r="N325" s="8">
        <v>-107.5000000000001</v>
      </c>
      <c r="O325" s="8">
        <v>-107.2600000000001</v>
      </c>
      <c r="P325" s="8">
        <f>D325-F325/2</f>
        <v>88592.640000000087</v>
      </c>
      <c r="Q325" s="8">
        <f>D325+F325/2</f>
        <v>88732.640000000087</v>
      </c>
      <c r="R325" s="9">
        <f>J325*$AB$7+K325*$AC$7</f>
        <v>41465.651930937391</v>
      </c>
      <c r="S325" s="9">
        <f>K325*$AB$7-J325*$AC$7+$Z$8</f>
        <v>-19008.723896395048</v>
      </c>
      <c r="T325" s="9">
        <f>L325*$AB$7+M325*$AC$7</f>
        <v>41396.968035369617</v>
      </c>
      <c r="U325" s="9">
        <f>M325*$AB$7-L325*$AC$7+$Z$8</f>
        <v>-19130.717723416114</v>
      </c>
      <c r="V325" s="9">
        <f>N325+$Z$7</f>
        <v>-119.5000000000001</v>
      </c>
      <c r="W325" s="9">
        <f>O325+$Z$7</f>
        <v>-119.2600000000001</v>
      </c>
    </row>
    <row r="326" spans="1:23" x14ac:dyDescent="0.25">
      <c r="A326" t="s">
        <v>41</v>
      </c>
      <c r="B326" t="s">
        <v>465</v>
      </c>
      <c r="C326" t="s">
        <v>46</v>
      </c>
      <c r="D326" s="6">
        <v>88767.640000000087</v>
      </c>
      <c r="E326" s="7">
        <f>D326+$Y$10</f>
        <v>82512.640000000087</v>
      </c>
      <c r="F326" s="8">
        <v>25</v>
      </c>
      <c r="G326" s="8">
        <v>0</v>
      </c>
      <c r="H326" s="8">
        <v>12.5</v>
      </c>
      <c r="I326" s="8">
        <v>12.5</v>
      </c>
      <c r="J326" s="8">
        <v>44463.168894193688</v>
      </c>
      <c r="K326" s="8">
        <v>-10127.2388064197</v>
      </c>
      <c r="L326" s="8">
        <v>44455.751187871632</v>
      </c>
      <c r="M326" s="8">
        <v>-10151.113010760781</v>
      </c>
      <c r="N326" s="8">
        <v>-107.2600000000001</v>
      </c>
      <c r="O326" s="8">
        <v>-107.2600000000001</v>
      </c>
      <c r="P326" s="8">
        <f>D326-F326/2</f>
        <v>88755.140000000087</v>
      </c>
      <c r="Q326" s="8">
        <f>D326+F326/2</f>
        <v>88780.140000000087</v>
      </c>
      <c r="R326" s="9">
        <f>J326*$AB$7+K326*$AC$7</f>
        <v>41385.970631319593</v>
      </c>
      <c r="S326" s="9">
        <f>K326*$AB$7-J326*$AC$7+$Z$8</f>
        <v>-19150.346964465134</v>
      </c>
      <c r="T326" s="9">
        <f>L326*$AB$7+M326*$AC$7</f>
        <v>41373.751293486239</v>
      </c>
      <c r="U326" s="9">
        <f>M326*$AB$7-L326*$AC$7+$Z$8</f>
        <v>-19172.157232297381</v>
      </c>
      <c r="V326" s="9">
        <f>N326+$Z$7</f>
        <v>-119.2600000000001</v>
      </c>
      <c r="W326" s="9">
        <f>O326+$Z$7</f>
        <v>-119.2600000000001</v>
      </c>
    </row>
    <row r="327" spans="1:23" x14ac:dyDescent="0.25">
      <c r="A327" t="s">
        <v>37</v>
      </c>
      <c r="B327" t="s">
        <v>1833</v>
      </c>
      <c r="C327" t="s">
        <v>1815</v>
      </c>
      <c r="D327" s="6">
        <v>88837.640000000087</v>
      </c>
      <c r="E327" s="7">
        <f>D327+$Y$10</f>
        <v>82582.640000000087</v>
      </c>
      <c r="F327" s="8">
        <v>115</v>
      </c>
      <c r="G327" s="8">
        <v>0</v>
      </c>
      <c r="H327" s="8">
        <v>57.499999999999993</v>
      </c>
      <c r="I327" s="8">
        <v>57.499999999999993</v>
      </c>
      <c r="J327" s="8">
        <v>44455.751187871632</v>
      </c>
      <c r="K327" s="8">
        <v>-10151.113010760781</v>
      </c>
      <c r="L327" s="8">
        <v>44421.629738790121</v>
      </c>
      <c r="M327" s="8">
        <v>-10260.934350729751</v>
      </c>
      <c r="N327" s="8">
        <v>-107.2600000000001</v>
      </c>
      <c r="O327" s="8">
        <v>-107.2600000000001</v>
      </c>
      <c r="P327" s="8">
        <f>D327-F327/2</f>
        <v>88780.140000000087</v>
      </c>
      <c r="Q327" s="8">
        <f>D327+F327/2</f>
        <v>88895.140000000087</v>
      </c>
      <c r="R327" s="9">
        <f>J327*$AB$7+K327*$AC$7</f>
        <v>41373.751293486239</v>
      </c>
      <c r="S327" s="9">
        <f>K327*$AB$7-J327*$AC$7+$Z$8</f>
        <v>-19172.157232297381</v>
      </c>
      <c r="T327" s="9">
        <f>L327*$AB$7+M327*$AC$7</f>
        <v>41317.542339452782</v>
      </c>
      <c r="U327" s="9">
        <f>M327*$AB$7-L327*$AC$7+$Z$8</f>
        <v>-19272.484464325709</v>
      </c>
      <c r="V327" s="9">
        <f>N327+$Z$7</f>
        <v>-119.2600000000001</v>
      </c>
      <c r="W327" s="9">
        <f>O327+$Z$7</f>
        <v>-119.2600000000001</v>
      </c>
    </row>
    <row r="328" spans="1:23" x14ac:dyDescent="0.25">
      <c r="A328" t="s">
        <v>37</v>
      </c>
      <c r="B328" t="s">
        <v>466</v>
      </c>
      <c r="C328" t="s">
        <v>1791</v>
      </c>
      <c r="D328" s="6">
        <v>89022.640000000087</v>
      </c>
      <c r="E328" s="7">
        <f>D328+$Y$10</f>
        <v>82767.640000000087</v>
      </c>
      <c r="F328" s="8">
        <v>220</v>
      </c>
      <c r="G328" s="8">
        <v>0</v>
      </c>
      <c r="H328" s="8">
        <v>110</v>
      </c>
      <c r="I328" s="8">
        <v>110</v>
      </c>
      <c r="J328" s="8">
        <v>44416.437344364676</v>
      </c>
      <c r="K328" s="8">
        <v>-10277.646293768499</v>
      </c>
      <c r="L328" s="8">
        <v>44351.161528730488</v>
      </c>
      <c r="M328" s="8">
        <v>-10487.739291969991</v>
      </c>
      <c r="N328" s="8">
        <v>-107.2600000000001</v>
      </c>
      <c r="O328" s="8">
        <v>-107.2600000000001</v>
      </c>
      <c r="P328" s="8">
        <f>D328-F328/2</f>
        <v>88912.640000000087</v>
      </c>
      <c r="Q328" s="8">
        <f>D328+F328/2</f>
        <v>89132.640000000087</v>
      </c>
      <c r="R328" s="9">
        <f>J328*$AB$7+K328*$AC$7</f>
        <v>41308.988802969434</v>
      </c>
      <c r="S328" s="9">
        <f>K328*$AB$7-J328*$AC$7+$Z$8</f>
        <v>-19287.751651808278</v>
      </c>
      <c r="T328" s="9">
        <f>L328*$AB$7+M328*$AC$7</f>
        <v>41201.458630035864</v>
      </c>
      <c r="U328" s="9">
        <f>M328*$AB$7-L328*$AC$7+$Z$8</f>
        <v>-19479.682008732023</v>
      </c>
      <c r="V328" s="9">
        <f>N328+$Z$7</f>
        <v>-119.2600000000001</v>
      </c>
      <c r="W328" s="9">
        <f>O328+$Z$7</f>
        <v>-119.2600000000001</v>
      </c>
    </row>
    <row r="329" spans="1:23" x14ac:dyDescent="0.25">
      <c r="A329" t="s">
        <v>37</v>
      </c>
      <c r="B329" t="s">
        <v>1719</v>
      </c>
      <c r="C329" t="s">
        <v>1701</v>
      </c>
      <c r="D329" s="6">
        <v>89550.140000000087</v>
      </c>
      <c r="E329" s="7">
        <f>D329+$Y$10</f>
        <v>83295.140000000087</v>
      </c>
      <c r="F329" s="8">
        <v>775.00000000000011</v>
      </c>
      <c r="G329" s="8">
        <v>-5.48</v>
      </c>
      <c r="H329" s="8">
        <v>387.76848365843779</v>
      </c>
      <c r="I329" s="8">
        <v>387.76848365843779</v>
      </c>
      <c r="J329" s="8">
        <v>44342.260281144008</v>
      </c>
      <c r="K329" s="8">
        <v>-10516.38833717928</v>
      </c>
      <c r="L329" s="8">
        <v>44077.314263966873</v>
      </c>
      <c r="M329" s="8">
        <v>-11244.32153674791</v>
      </c>
      <c r="N329" s="8">
        <v>-107.2600000000001</v>
      </c>
      <c r="O329" s="8">
        <v>-112.74000000000009</v>
      </c>
      <c r="P329" s="8">
        <f>D329-F329/2</f>
        <v>89162.640000000087</v>
      </c>
      <c r="Q329" s="8">
        <f>D329+F329/2</f>
        <v>89937.640000000087</v>
      </c>
      <c r="R329" s="9">
        <f>J329*$AB$7+K329*$AC$7</f>
        <v>41186.795424635835</v>
      </c>
      <c r="S329" s="9">
        <f>K329*$AB$7-J329*$AC$7+$Z$8</f>
        <v>-19505.854330130715</v>
      </c>
      <c r="T329" s="9">
        <f>L329*$AB$7+M329*$AC$7</f>
        <v>40776.293291285343</v>
      </c>
      <c r="U329" s="9">
        <f>M329*$AB$7-L329*$AC$7+$Z$8</f>
        <v>-20162.795068376523</v>
      </c>
      <c r="V329" s="9">
        <f>N329+$Z$7</f>
        <v>-119.2600000000001</v>
      </c>
      <c r="W329" s="9">
        <f>O329+$Z$7</f>
        <v>-124.74000000000009</v>
      </c>
    </row>
    <row r="330" spans="1:23" x14ac:dyDescent="0.25">
      <c r="A330" t="s">
        <v>50</v>
      </c>
      <c r="B330" t="s">
        <v>1099</v>
      </c>
      <c r="C330" t="s">
        <v>1080</v>
      </c>
      <c r="D330" s="6">
        <v>89550.140000000261</v>
      </c>
      <c r="E330" s="7">
        <f>D330+$Y$10</f>
        <v>83295.140000000261</v>
      </c>
      <c r="F330" s="8">
        <v>0</v>
      </c>
      <c r="G330" s="8">
        <v>0</v>
      </c>
      <c r="H330" s="8">
        <v>0</v>
      </c>
      <c r="I330" s="8">
        <v>0</v>
      </c>
      <c r="J330" s="8">
        <v>44219.471094280088</v>
      </c>
      <c r="K330" s="8">
        <v>-10883.879559825289</v>
      </c>
      <c r="L330" s="8">
        <v>44219.471094280088</v>
      </c>
      <c r="M330" s="8">
        <v>-10883.879559825289</v>
      </c>
      <c r="N330" s="8">
        <v>-110.0000000000001</v>
      </c>
      <c r="O330" s="8">
        <v>-110.0000000000001</v>
      </c>
      <c r="P330" s="8">
        <f>D330-F330/2</f>
        <v>89550.140000000261</v>
      </c>
      <c r="Q330" s="8">
        <f>D330+F330/2</f>
        <v>89550.140000000261</v>
      </c>
      <c r="R330" s="9">
        <f>J330*$AB$7+K330*$AC$7</f>
        <v>40990.283754647819</v>
      </c>
      <c r="S330" s="9">
        <f>K330*$AB$7-J330*$AC$7+$Z$8</f>
        <v>-19839.785680397625</v>
      </c>
      <c r="T330" s="9">
        <f>L330*$AB$7+M330*$AC$7</f>
        <v>40990.283754647819</v>
      </c>
      <c r="U330" s="9">
        <f>M330*$AB$7-L330*$AC$7+$Z$8</f>
        <v>-19839.785680397625</v>
      </c>
      <c r="V330" s="9">
        <f>N330+$Z$7</f>
        <v>-122.0000000000001</v>
      </c>
      <c r="W330" s="9">
        <f>O330+$Z$7</f>
        <v>-122.0000000000001</v>
      </c>
    </row>
    <row r="331" spans="1:23" x14ac:dyDescent="0.25">
      <c r="A331" t="s">
        <v>37</v>
      </c>
      <c r="B331" t="s">
        <v>467</v>
      </c>
      <c r="C331" t="s">
        <v>1787</v>
      </c>
      <c r="D331" s="6">
        <v>90077.640000000087</v>
      </c>
      <c r="E331" s="7">
        <f>D331+$Y$10</f>
        <v>83822.640000000087</v>
      </c>
      <c r="F331" s="8">
        <v>220</v>
      </c>
      <c r="G331" s="8">
        <v>0</v>
      </c>
      <c r="H331" s="8">
        <v>110</v>
      </c>
      <c r="I331" s="8">
        <v>110</v>
      </c>
      <c r="J331" s="8">
        <v>44065.71776392743</v>
      </c>
      <c r="K331" s="8">
        <v>-11271.989590290499</v>
      </c>
      <c r="L331" s="8">
        <v>43980.676763638243</v>
      </c>
      <c r="M331" s="8">
        <v>-11474.88864960279</v>
      </c>
      <c r="N331" s="8">
        <v>-112.74000000000009</v>
      </c>
      <c r="O331" s="8">
        <v>-112.74000000000009</v>
      </c>
      <c r="P331" s="8">
        <f>D331-F331/2</f>
        <v>89967.640000000087</v>
      </c>
      <c r="Q331" s="8">
        <f>D331+F331/2</f>
        <v>90187.640000000087</v>
      </c>
      <c r="R331" s="9">
        <f>J331*$AB$7+K331*$AC$7</f>
        <v>40759.197690801171</v>
      </c>
      <c r="S331" s="9">
        <f>K331*$AB$7-J331*$AC$7+$Z$8</f>
        <v>-20187.447460635412</v>
      </c>
      <c r="T331" s="9">
        <f>L331*$AB$7+M331*$AC$7</f>
        <v>40633.829953917353</v>
      </c>
      <c r="U331" s="9">
        <f>M331*$AB$7-L331*$AC$7+$Z$8</f>
        <v>-20368.231670533914</v>
      </c>
      <c r="V331" s="9">
        <f>N331+$Z$7</f>
        <v>-124.74000000000009</v>
      </c>
      <c r="W331" s="9">
        <f>O331+$Z$7</f>
        <v>-124.74000000000009</v>
      </c>
    </row>
    <row r="332" spans="1:23" x14ac:dyDescent="0.25">
      <c r="A332" t="s">
        <v>54</v>
      </c>
      <c r="B332" t="s">
        <v>468</v>
      </c>
      <c r="C332" t="s">
        <v>198</v>
      </c>
      <c r="D332" s="6">
        <v>90437.640000000087</v>
      </c>
      <c r="E332" s="7">
        <f>D332+$Y$10</f>
        <v>84182.640000000087</v>
      </c>
      <c r="F332" s="8">
        <v>140</v>
      </c>
      <c r="G332" s="8">
        <v>0.24</v>
      </c>
      <c r="H332" s="8">
        <v>70.000102351632648</v>
      </c>
      <c r="I332" s="8">
        <v>70.000102351632648</v>
      </c>
      <c r="J332" s="8">
        <v>43911.097763401631</v>
      </c>
      <c r="K332" s="8">
        <v>-11640.896970858301</v>
      </c>
      <c r="L332" s="8">
        <v>43857.251344311757</v>
      </c>
      <c r="M332" s="8">
        <v>-11770.12751868972</v>
      </c>
      <c r="N332" s="8">
        <v>-112.74000000000009</v>
      </c>
      <c r="O332" s="8">
        <v>-112.5000000000001</v>
      </c>
      <c r="P332" s="8">
        <f>D332-F332/2</f>
        <v>90367.640000000087</v>
      </c>
      <c r="Q332" s="8">
        <f>D332+F332/2</f>
        <v>90507.640000000087</v>
      </c>
      <c r="R332" s="9">
        <f>J332*$AB$7+K332*$AC$7</f>
        <v>40531.256351012409</v>
      </c>
      <c r="S332" s="9">
        <f>K332*$AB$7-J332*$AC$7+$Z$8</f>
        <v>-20516.146024087237</v>
      </c>
      <c r="T332" s="9">
        <f>L332*$AB$7+M332*$AC$7</f>
        <v>40451.718063666602</v>
      </c>
      <c r="U332" s="9">
        <f>M332*$AB$7-L332*$AC$7+$Z$8</f>
        <v>-20631.357274352595</v>
      </c>
      <c r="V332" s="9">
        <f>N332+$Z$7</f>
        <v>-124.74000000000009</v>
      </c>
      <c r="W332" s="9">
        <f>O332+$Z$7</f>
        <v>-124.5000000000001</v>
      </c>
    </row>
    <row r="333" spans="1:23" x14ac:dyDescent="0.25">
      <c r="A333" t="s">
        <v>37</v>
      </c>
      <c r="B333" t="s">
        <v>469</v>
      </c>
      <c r="C333" t="s">
        <v>1792</v>
      </c>
      <c r="D333" s="6">
        <v>90637.640000000101</v>
      </c>
      <c r="E333" s="7">
        <f>D333+$Y$10</f>
        <v>84382.640000000101</v>
      </c>
      <c r="F333" s="8">
        <v>220</v>
      </c>
      <c r="G333" s="8">
        <v>0</v>
      </c>
      <c r="H333" s="8">
        <v>110</v>
      </c>
      <c r="I333" s="8">
        <v>110</v>
      </c>
      <c r="J333" s="8">
        <v>43849.597675664467</v>
      </c>
      <c r="K333" s="8">
        <v>-11788.605109339949</v>
      </c>
      <c r="L333" s="8">
        <v>43765.407320544153</v>
      </c>
      <c r="M333" s="8">
        <v>-11991.858606492429</v>
      </c>
      <c r="N333" s="8">
        <v>-112.5000000000001</v>
      </c>
      <c r="O333" s="8">
        <v>-112.5000000000001</v>
      </c>
      <c r="P333" s="8">
        <f>D333-F333/2</f>
        <v>90527.640000000101</v>
      </c>
      <c r="Q333" s="8">
        <f>D333+F333/2</f>
        <v>90747.640000000101</v>
      </c>
      <c r="R333" s="9">
        <f>J333*$AB$7+K333*$AC$7</f>
        <v>40440.389938928114</v>
      </c>
      <c r="S333" s="9">
        <f>K333*$AB$7-J333*$AC$7+$Z$8</f>
        <v>-20647.839798125045</v>
      </c>
      <c r="T333" s="9">
        <f>L333*$AB$7+M333*$AC$7</f>
        <v>40315.780566804657</v>
      </c>
      <c r="U333" s="9">
        <f>M333*$AB$7-L333*$AC$7+$Z$8</f>
        <v>-20829.147559621888</v>
      </c>
      <c r="V333" s="9">
        <f>N333+$Z$7</f>
        <v>-124.5000000000001</v>
      </c>
      <c r="W333" s="9">
        <f>O333+$Z$7</f>
        <v>-124.5000000000001</v>
      </c>
    </row>
    <row r="334" spans="1:23" x14ac:dyDescent="0.25">
      <c r="A334" t="s">
        <v>54</v>
      </c>
      <c r="B334" t="s">
        <v>470</v>
      </c>
      <c r="C334" t="s">
        <v>197</v>
      </c>
      <c r="D334" s="6">
        <v>90827.640000000101</v>
      </c>
      <c r="E334" s="7">
        <f>D334+$Y$10</f>
        <v>84572.640000000101</v>
      </c>
      <c r="F334" s="8">
        <v>140</v>
      </c>
      <c r="G334" s="8">
        <v>0.24</v>
      </c>
      <c r="H334" s="8">
        <v>70.000102351632648</v>
      </c>
      <c r="I334" s="8">
        <v>70.000102351632648</v>
      </c>
      <c r="J334" s="8">
        <v>43761.580486220497</v>
      </c>
      <c r="K334" s="8">
        <v>-12001.097401817549</v>
      </c>
      <c r="L334" s="8">
        <v>43708.275857593508</v>
      </c>
      <c r="M334" s="8">
        <v>-12130.552366606649</v>
      </c>
      <c r="N334" s="8">
        <v>-112.5000000000001</v>
      </c>
      <c r="O334" s="8">
        <v>-112.2600000000001</v>
      </c>
      <c r="P334" s="8">
        <f>D334-F334/2</f>
        <v>90757.640000000101</v>
      </c>
      <c r="Q334" s="8">
        <f>D334+F334/2</f>
        <v>90897.640000000101</v>
      </c>
      <c r="R334" s="9">
        <f>J334*$AB$7+K334*$AC$7</f>
        <v>40310.116504435406</v>
      </c>
      <c r="S334" s="9">
        <f>K334*$AB$7-J334*$AC$7+$Z$8</f>
        <v>-20837.38882150811</v>
      </c>
      <c r="T334" s="9">
        <f>L334*$AB$7+M334*$AC$7</f>
        <v>40231.06150922185</v>
      </c>
      <c r="U334" s="9">
        <f>M334*$AB$7-L334*$AC$7+$Z$8</f>
        <v>-20952.932229253398</v>
      </c>
      <c r="V334" s="9">
        <f>N334+$Z$7</f>
        <v>-124.5000000000001</v>
      </c>
      <c r="W334" s="9">
        <f>O334+$Z$7</f>
        <v>-124.2600000000001</v>
      </c>
    </row>
    <row r="335" spans="1:23" x14ac:dyDescent="0.25">
      <c r="A335" t="s">
        <v>41</v>
      </c>
      <c r="B335" t="s">
        <v>471</v>
      </c>
      <c r="C335" t="s">
        <v>46</v>
      </c>
      <c r="D335" s="6">
        <v>90932.640000000101</v>
      </c>
      <c r="E335" s="7">
        <f>D335+$Y$10</f>
        <v>84677.640000000101</v>
      </c>
      <c r="F335" s="8">
        <v>25</v>
      </c>
      <c r="G335" s="8">
        <v>0</v>
      </c>
      <c r="H335" s="8">
        <v>12.5</v>
      </c>
      <c r="I335" s="8">
        <v>12.5</v>
      </c>
      <c r="J335" s="8">
        <v>43699.752629243798</v>
      </c>
      <c r="K335" s="8">
        <v>-12151.37554068023</v>
      </c>
      <c r="L335" s="8">
        <v>43690.2823755219</v>
      </c>
      <c r="M335" s="8">
        <v>-12174.512400761991</v>
      </c>
      <c r="N335" s="8">
        <v>-112.2600000000001</v>
      </c>
      <c r="O335" s="8">
        <v>-112.2600000000001</v>
      </c>
      <c r="P335" s="8">
        <f>D335-F335/2</f>
        <v>90920.140000000101</v>
      </c>
      <c r="Q335" s="8">
        <f>D335+F335/2</f>
        <v>90945.140000000101</v>
      </c>
      <c r="R335" s="9">
        <f>J335*$AB$7+K335*$AC$7</f>
        <v>40218.395152531251</v>
      </c>
      <c r="S335" s="9">
        <f>K335*$AB$7-J335*$AC$7+$Z$8</f>
        <v>-20971.528288195721</v>
      </c>
      <c r="T335" s="9">
        <f>L335*$AB$7+M335*$AC$7</f>
        <v>40204.321422875022</v>
      </c>
      <c r="U335" s="9">
        <f>M335*$AB$7-L335*$AC$7+$Z$8</f>
        <v>-20992.190575909415</v>
      </c>
      <c r="V335" s="9">
        <f>N335+$Z$7</f>
        <v>-124.2600000000001</v>
      </c>
      <c r="W335" s="9">
        <f>O335+$Z$7</f>
        <v>-124.2600000000001</v>
      </c>
    </row>
    <row r="336" spans="1:23" x14ac:dyDescent="0.25">
      <c r="A336" t="s">
        <v>37</v>
      </c>
      <c r="B336" t="s">
        <v>1832</v>
      </c>
      <c r="C336" t="s">
        <v>1815</v>
      </c>
      <c r="D336" s="6">
        <v>91002.640000000116</v>
      </c>
      <c r="E336" s="7">
        <f>D336+$Y$10</f>
        <v>84747.640000000116</v>
      </c>
      <c r="F336" s="8">
        <v>115</v>
      </c>
      <c r="G336" s="8">
        <v>0</v>
      </c>
      <c r="H336" s="8">
        <v>57.499999999999993</v>
      </c>
      <c r="I336" s="8">
        <v>57.499999999999993</v>
      </c>
      <c r="J336" s="8">
        <v>43690.2823755219</v>
      </c>
      <c r="K336" s="8">
        <v>-12174.512400761991</v>
      </c>
      <c r="L336" s="8">
        <v>43646.719208401148</v>
      </c>
      <c r="M336" s="8">
        <v>-12280.941957138069</v>
      </c>
      <c r="N336" s="8">
        <v>-112.2600000000001</v>
      </c>
      <c r="O336" s="8">
        <v>-112.2600000000001</v>
      </c>
      <c r="P336" s="8">
        <f>D336-F336/2</f>
        <v>90945.140000000116</v>
      </c>
      <c r="Q336" s="8">
        <f>D336+F336/2</f>
        <v>91060.140000000116</v>
      </c>
      <c r="R336" s="9">
        <f>J336*$AB$7+K336*$AC$7</f>
        <v>40204.321422875022</v>
      </c>
      <c r="S336" s="9">
        <f>K336*$AB$7-J336*$AC$7+$Z$8</f>
        <v>-20992.190575909415</v>
      </c>
      <c r="T336" s="9">
        <f>L336*$AB$7+M336*$AC$7</f>
        <v>40139.582266456353</v>
      </c>
      <c r="U336" s="9">
        <f>M336*$AB$7-L336*$AC$7+$Z$8</f>
        <v>-21087.237099392391</v>
      </c>
      <c r="V336" s="9">
        <f>N336+$Z$7</f>
        <v>-124.2600000000001</v>
      </c>
      <c r="W336" s="9">
        <f>O336+$Z$7</f>
        <v>-124.2600000000001</v>
      </c>
    </row>
    <row r="337" spans="1:23" x14ac:dyDescent="0.25">
      <c r="A337" t="s">
        <v>37</v>
      </c>
      <c r="B337" t="s">
        <v>472</v>
      </c>
      <c r="C337" t="s">
        <v>1791</v>
      </c>
      <c r="D337" s="6">
        <v>91187.640000000101</v>
      </c>
      <c r="E337" s="7">
        <f>D337+$Y$10</f>
        <v>84932.640000000101</v>
      </c>
      <c r="F337" s="8">
        <v>220</v>
      </c>
      <c r="G337" s="8">
        <v>0</v>
      </c>
      <c r="H337" s="8">
        <v>110</v>
      </c>
      <c r="I337" s="8">
        <v>110</v>
      </c>
      <c r="J337" s="8">
        <v>43640.090030795822</v>
      </c>
      <c r="K337" s="8">
        <v>-12297.137759195301</v>
      </c>
      <c r="L337" s="8">
        <v>43556.7517980431</v>
      </c>
      <c r="M337" s="8">
        <v>-12500.742127914769</v>
      </c>
      <c r="N337" s="8">
        <v>-112.2600000000001</v>
      </c>
      <c r="O337" s="8">
        <v>-112.2600000000001</v>
      </c>
      <c r="P337" s="8">
        <f>D337-F337/2</f>
        <v>91077.640000000101</v>
      </c>
      <c r="Q337" s="8">
        <f>D337+F337/2</f>
        <v>91297.640000000101</v>
      </c>
      <c r="R337" s="9">
        <f>J337*$AB$7+K337*$AC$7</f>
        <v>40129.730655697</v>
      </c>
      <c r="S337" s="9">
        <f>K337*$AB$7-J337*$AC$7+$Z$8</f>
        <v>-21101.700700791975</v>
      </c>
      <c r="T337" s="9">
        <f>L337*$AB$7+M337*$AC$7</f>
        <v>40005.881834722182</v>
      </c>
      <c r="U337" s="9">
        <f>M337*$AB$7-L337*$AC$7+$Z$8</f>
        <v>-21283.528832672462</v>
      </c>
      <c r="V337" s="9">
        <f>N337+$Z$7</f>
        <v>-124.2600000000001</v>
      </c>
      <c r="W337" s="9">
        <f>O337+$Z$7</f>
        <v>-124.2600000000001</v>
      </c>
    </row>
    <row r="338" spans="1:23" x14ac:dyDescent="0.25">
      <c r="A338" t="s">
        <v>37</v>
      </c>
      <c r="B338" t="s">
        <v>1720</v>
      </c>
      <c r="C338" t="s">
        <v>1704</v>
      </c>
      <c r="D338" s="6">
        <v>91715.140000000101</v>
      </c>
      <c r="E338" s="7">
        <f>D338+$Y$10</f>
        <v>85460.140000000101</v>
      </c>
      <c r="F338" s="8">
        <v>775.00000000000011</v>
      </c>
      <c r="G338" s="8">
        <v>-5.48</v>
      </c>
      <c r="H338" s="8">
        <v>387.76848365843779</v>
      </c>
      <c r="I338" s="8">
        <v>387.76848365843779</v>
      </c>
      <c r="J338" s="8">
        <v>43545.387493576818</v>
      </c>
      <c r="K338" s="8">
        <v>-12528.50636001288</v>
      </c>
      <c r="L338" s="8">
        <v>43218.00611730534</v>
      </c>
      <c r="M338" s="8">
        <v>-13230.577987073</v>
      </c>
      <c r="N338" s="8">
        <v>-112.2600000000001</v>
      </c>
      <c r="O338" s="8">
        <v>-117.74000000000009</v>
      </c>
      <c r="P338" s="8">
        <f>D338-F338/2</f>
        <v>91327.640000000101</v>
      </c>
      <c r="Q338" s="8">
        <f>D338+F338/2</f>
        <v>92102.640000000101</v>
      </c>
      <c r="R338" s="9">
        <f>J338*$AB$7+K338*$AC$7</f>
        <v>39988.993359134707</v>
      </c>
      <c r="S338" s="9">
        <f>K338*$AB$7-J338*$AC$7+$Z$8</f>
        <v>-21308.323577928892</v>
      </c>
      <c r="T338" s="9">
        <f>L338*$AB$7+M338*$AC$7</f>
        <v>39522.797152352585</v>
      </c>
      <c r="U338" s="9">
        <f>M338*$AB$7-L338*$AC$7+$Z$8</f>
        <v>-21926.986839998179</v>
      </c>
      <c r="V338" s="9">
        <f>N338+$Z$7</f>
        <v>-124.2600000000001</v>
      </c>
      <c r="W338" s="9">
        <f>O338+$Z$7</f>
        <v>-129.74000000000009</v>
      </c>
    </row>
    <row r="339" spans="1:23" x14ac:dyDescent="0.25">
      <c r="A339" t="s">
        <v>50</v>
      </c>
      <c r="B339" t="s">
        <v>1100</v>
      </c>
      <c r="C339" t="s">
        <v>1080</v>
      </c>
      <c r="D339" s="6">
        <v>91715.140000000305</v>
      </c>
      <c r="E339" s="7">
        <f>D339+$Y$10</f>
        <v>85460.140000000305</v>
      </c>
      <c r="F339" s="8">
        <v>0</v>
      </c>
      <c r="G339" s="8">
        <v>0</v>
      </c>
      <c r="H339" s="8">
        <v>0</v>
      </c>
      <c r="I339" s="8">
        <v>0</v>
      </c>
      <c r="J339" s="8">
        <v>43391.036586177041</v>
      </c>
      <c r="K339" s="8">
        <v>-12883.89738482559</v>
      </c>
      <c r="L339" s="8">
        <v>43391.036586177041</v>
      </c>
      <c r="M339" s="8">
        <v>-12883.89738482559</v>
      </c>
      <c r="N339" s="8">
        <v>-115.0000000000001</v>
      </c>
      <c r="O339" s="8">
        <v>-115.0000000000001</v>
      </c>
      <c r="P339" s="8">
        <f>D339-F339/2</f>
        <v>91715.140000000305</v>
      </c>
      <c r="Q339" s="8">
        <f>D339+F339/2</f>
        <v>91715.140000000305</v>
      </c>
      <c r="R339" s="9">
        <f>J339*$AB$7+K339*$AC$7</f>
        <v>39764.125440520264</v>
      </c>
      <c r="S339" s="9">
        <f>K339*$AB$7-J339*$AC$7+$Z$8</f>
        <v>-21623.857098035031</v>
      </c>
      <c r="T339" s="9">
        <f>L339*$AB$7+M339*$AC$7</f>
        <v>39764.125440520264</v>
      </c>
      <c r="U339" s="9">
        <f>M339*$AB$7-L339*$AC$7+$Z$8</f>
        <v>-21623.857098035031</v>
      </c>
      <c r="V339" s="9">
        <f>N339+$Z$7</f>
        <v>-127.0000000000001</v>
      </c>
      <c r="W339" s="9">
        <f>O339+$Z$7</f>
        <v>-127.0000000000001</v>
      </c>
    </row>
    <row r="340" spans="1:23" x14ac:dyDescent="0.25">
      <c r="A340" t="s">
        <v>37</v>
      </c>
      <c r="B340" t="s">
        <v>473</v>
      </c>
      <c r="C340" t="s">
        <v>1787</v>
      </c>
      <c r="D340" s="6">
        <v>92242.640000000101</v>
      </c>
      <c r="E340" s="7">
        <f>D340+$Y$10</f>
        <v>85987.640000000101</v>
      </c>
      <c r="F340" s="8">
        <v>220</v>
      </c>
      <c r="G340" s="8">
        <v>0</v>
      </c>
      <c r="H340" s="8">
        <v>110</v>
      </c>
      <c r="I340" s="8">
        <v>110</v>
      </c>
      <c r="J340" s="8">
        <v>43204.04231569275</v>
      </c>
      <c r="K340" s="8">
        <v>-13257.130053744429</v>
      </c>
      <c r="L340" s="8">
        <v>43101.641103867078</v>
      </c>
      <c r="M340" s="8">
        <v>-13451.84520933493</v>
      </c>
      <c r="N340" s="8">
        <v>-117.74000000000009</v>
      </c>
      <c r="O340" s="8">
        <v>-117.74000000000009</v>
      </c>
      <c r="P340" s="8">
        <f>D340-F340/2</f>
        <v>92132.640000000101</v>
      </c>
      <c r="Q340" s="8">
        <f>D340+F340/2</f>
        <v>92352.640000000101</v>
      </c>
      <c r="R340" s="9">
        <f>J340*$AB$7+K340*$AC$7</f>
        <v>39503.618008231744</v>
      </c>
      <c r="S340" s="9">
        <f>K340*$AB$7-J340*$AC$7+$Z$8</f>
        <v>-21950.055442703844</v>
      </c>
      <c r="T340" s="9">
        <f>L340*$AB$7+M340*$AC$7</f>
        <v>39362.97095134556</v>
      </c>
      <c r="U340" s="9">
        <f>M340*$AB$7-L340*$AC$7+$Z$8</f>
        <v>-22119.225195878738</v>
      </c>
      <c r="V340" s="9">
        <f>N340+$Z$7</f>
        <v>-129.74000000000009</v>
      </c>
      <c r="W340" s="9">
        <f>O340+$Z$7</f>
        <v>-129.74000000000009</v>
      </c>
    </row>
    <row r="341" spans="1:23" x14ac:dyDescent="0.25">
      <c r="A341" t="s">
        <v>54</v>
      </c>
      <c r="B341" t="s">
        <v>474</v>
      </c>
      <c r="C341" t="s">
        <v>198</v>
      </c>
      <c r="D341" s="6">
        <v>92602.640000000101</v>
      </c>
      <c r="E341" s="7">
        <f>D341+$Y$10</f>
        <v>86347.640000000101</v>
      </c>
      <c r="F341" s="8">
        <v>140</v>
      </c>
      <c r="G341" s="8">
        <v>0.24</v>
      </c>
      <c r="H341" s="8">
        <v>70.000102351632648</v>
      </c>
      <c r="I341" s="8">
        <v>70.000102351632648</v>
      </c>
      <c r="J341" s="8">
        <v>43017.85829419153</v>
      </c>
      <c r="K341" s="8">
        <v>-13611.157609363519</v>
      </c>
      <c r="L341" s="8">
        <v>42952.953592601043</v>
      </c>
      <c r="M341" s="8">
        <v>-13735.20337129459</v>
      </c>
      <c r="N341" s="8">
        <v>-117.74000000000009</v>
      </c>
      <c r="O341" s="8">
        <v>-117.5000000000001</v>
      </c>
      <c r="P341" s="8">
        <f>D341-F341/2</f>
        <v>92532.640000000101</v>
      </c>
      <c r="Q341" s="8">
        <f>D341+F341/2</f>
        <v>92672.640000000101</v>
      </c>
      <c r="R341" s="9">
        <f>J341*$AB$7+K341*$AC$7</f>
        <v>39247.896086620509</v>
      </c>
      <c r="S341" s="9">
        <f>K341*$AB$7-J341*$AC$7+$Z$8</f>
        <v>-22257.636812112742</v>
      </c>
      <c r="T341" s="9">
        <f>L341*$AB$7+M341*$AC$7</f>
        <v>39158.619144381562</v>
      </c>
      <c r="U341" s="9">
        <f>M341*$AB$7-L341*$AC$7+$Z$8</f>
        <v>-22365.477430277115</v>
      </c>
      <c r="V341" s="9">
        <f>N341+$Z$7</f>
        <v>-129.74000000000009</v>
      </c>
      <c r="W341" s="9">
        <f>O341+$Z$7</f>
        <v>-129.50000000000011</v>
      </c>
    </row>
    <row r="342" spans="1:23" x14ac:dyDescent="0.25">
      <c r="A342" t="s">
        <v>37</v>
      </c>
      <c r="B342" t="s">
        <v>475</v>
      </c>
      <c r="C342" t="s">
        <v>1788</v>
      </c>
      <c r="D342" s="6">
        <v>92802.64000000013</v>
      </c>
      <c r="E342" s="7">
        <f>D342+$Y$10</f>
        <v>86547.64000000013</v>
      </c>
      <c r="F342" s="8">
        <v>220</v>
      </c>
      <c r="G342" s="8">
        <v>0</v>
      </c>
      <c r="H342" s="8">
        <v>110</v>
      </c>
      <c r="I342" s="8">
        <v>110</v>
      </c>
      <c r="J342" s="8">
        <v>42943.718620336338</v>
      </c>
      <c r="K342" s="8">
        <v>-13752.943587958151</v>
      </c>
      <c r="L342" s="8">
        <v>42842.133925424627</v>
      </c>
      <c r="M342" s="8">
        <v>-13948.08597125736</v>
      </c>
      <c r="N342" s="8">
        <v>-117.5000000000001</v>
      </c>
      <c r="O342" s="8">
        <v>-117.5000000000001</v>
      </c>
      <c r="P342" s="8">
        <f>D342-F342/2</f>
        <v>92692.64000000013</v>
      </c>
      <c r="Q342" s="8">
        <f>D342+F342/2</f>
        <v>92912.64000000013</v>
      </c>
      <c r="R342" s="9">
        <f>J342*$AB$7+K342*$AC$7</f>
        <v>39145.897579976008</v>
      </c>
      <c r="S342" s="9">
        <f>K342*$AB$7-J342*$AC$7+$Z$8</f>
        <v>-22380.909921944865</v>
      </c>
      <c r="T342" s="9">
        <f>L342*$AB$7+M342*$AC$7</f>
        <v>39005.960371514891</v>
      </c>
      <c r="U342" s="9">
        <f>M342*$AB$7-L342*$AC$7+$Z$8</f>
        <v>-22550.667330290162</v>
      </c>
      <c r="V342" s="9">
        <f>N342+$Z$7</f>
        <v>-129.50000000000011</v>
      </c>
      <c r="W342" s="9">
        <f>O342+$Z$7</f>
        <v>-129.50000000000011</v>
      </c>
    </row>
    <row r="343" spans="1:23" x14ac:dyDescent="0.25">
      <c r="A343" t="s">
        <v>54</v>
      </c>
      <c r="B343" t="s">
        <v>476</v>
      </c>
      <c r="C343" t="s">
        <v>199</v>
      </c>
      <c r="D343" s="6">
        <v>92997.64000000013</v>
      </c>
      <c r="E343" s="7">
        <f>D343+$Y$10</f>
        <v>86742.64000000013</v>
      </c>
      <c r="F343" s="8">
        <v>150</v>
      </c>
      <c r="G343" s="8">
        <v>0.26</v>
      </c>
      <c r="H343" s="8">
        <v>75.000128701124865</v>
      </c>
      <c r="I343" s="8">
        <v>75.000128701124865</v>
      </c>
      <c r="J343" s="8">
        <v>42837.516439292267</v>
      </c>
      <c r="K343" s="8">
        <v>-13956.956079589139</v>
      </c>
      <c r="L343" s="8">
        <v>42768.55626905954</v>
      </c>
      <c r="M343" s="8">
        <v>-14090.164398815979</v>
      </c>
      <c r="N343" s="8">
        <v>-117.5000000000001</v>
      </c>
      <c r="O343" s="8">
        <v>-117.24000000000009</v>
      </c>
      <c r="P343" s="8">
        <f>D343-F343/2</f>
        <v>92922.64000000013</v>
      </c>
      <c r="Q343" s="8">
        <f>D343+F343/2</f>
        <v>93072.64000000013</v>
      </c>
      <c r="R343" s="9">
        <f>J343*$AB$7+K343*$AC$7</f>
        <v>38999.599589312107</v>
      </c>
      <c r="S343" s="9">
        <f>K343*$AB$7-J343*$AC$7+$Z$8</f>
        <v>-22558.383576124033</v>
      </c>
      <c r="T343" s="9">
        <f>L343*$AB$7+M343*$AC$7</f>
        <v>38904.450797371319</v>
      </c>
      <c r="U343" s="9">
        <f>M343*$AB$7-L343*$AC$7+$Z$8</f>
        <v>-22674.343348381386</v>
      </c>
      <c r="V343" s="9">
        <f>N343+$Z$7</f>
        <v>-129.50000000000011</v>
      </c>
      <c r="W343" s="9">
        <f>O343+$Z$7</f>
        <v>-129.24000000000009</v>
      </c>
    </row>
    <row r="344" spans="1:23" x14ac:dyDescent="0.25">
      <c r="A344" t="s">
        <v>41</v>
      </c>
      <c r="B344" t="s">
        <v>477</v>
      </c>
      <c r="C344" t="s">
        <v>46</v>
      </c>
      <c r="D344" s="6">
        <v>93107.64000000013</v>
      </c>
      <c r="E344" s="7">
        <f>D344+$Y$10</f>
        <v>86852.64000000013</v>
      </c>
      <c r="F344" s="8">
        <v>25</v>
      </c>
      <c r="G344" s="8">
        <v>0</v>
      </c>
      <c r="H344" s="8">
        <v>12.5</v>
      </c>
      <c r="I344" s="8">
        <v>12.5</v>
      </c>
      <c r="J344" s="8">
        <v>42758.257597288452</v>
      </c>
      <c r="K344" s="8">
        <v>-14110.1690822614</v>
      </c>
      <c r="L344" s="8">
        <v>42746.814628653912</v>
      </c>
      <c r="M344" s="8">
        <v>-14132.39650831186</v>
      </c>
      <c r="N344" s="8">
        <v>-117.24000000000009</v>
      </c>
      <c r="O344" s="8">
        <v>-117.24000000000009</v>
      </c>
      <c r="P344" s="8">
        <f>D344-F344/2</f>
        <v>93095.14000000013</v>
      </c>
      <c r="Q344" s="8">
        <f>D344+F344/2</f>
        <v>93120.14000000013</v>
      </c>
      <c r="R344" s="9">
        <f>J344*$AB$7+K344*$AC$7</f>
        <v>38890.217968728277</v>
      </c>
      <c r="S344" s="9">
        <f>K344*$AB$7-J344*$AC$7+$Z$8</f>
        <v>-22691.769667235858</v>
      </c>
      <c r="T344" s="9">
        <f>L344*$AB$7+M344*$AC$7</f>
        <v>38874.403714680448</v>
      </c>
      <c r="U344" s="9">
        <f>M344*$AB$7-L344*$AC$7+$Z$8</f>
        <v>-22711.132243740823</v>
      </c>
      <c r="V344" s="9">
        <f>N344+$Z$7</f>
        <v>-129.24000000000009</v>
      </c>
      <c r="W344" s="9">
        <f>O344+$Z$7</f>
        <v>-129.24000000000009</v>
      </c>
    </row>
    <row r="345" spans="1:23" x14ac:dyDescent="0.25">
      <c r="A345" t="s">
        <v>37</v>
      </c>
      <c r="B345" t="s">
        <v>1808</v>
      </c>
      <c r="C345" t="s">
        <v>1815</v>
      </c>
      <c r="D345" s="6">
        <v>93177.640000000145</v>
      </c>
      <c r="E345" s="7">
        <f>D345+$Y$10</f>
        <v>86922.640000000145</v>
      </c>
      <c r="F345" s="8">
        <v>115</v>
      </c>
      <c r="G345" s="8">
        <v>0</v>
      </c>
      <c r="H345" s="8">
        <v>57.499999999999993</v>
      </c>
      <c r="I345" s="8">
        <v>57.499999999999993</v>
      </c>
      <c r="J345" s="8">
        <v>42746.814628653912</v>
      </c>
      <c r="K345" s="8">
        <v>-14132.39650831186</v>
      </c>
      <c r="L345" s="8">
        <v>42694.17697293502</v>
      </c>
      <c r="M345" s="8">
        <v>-14234.642668144001</v>
      </c>
      <c r="N345" s="8">
        <v>-117.24000000000009</v>
      </c>
      <c r="O345" s="8">
        <v>-117.24000000000009</v>
      </c>
      <c r="P345" s="8">
        <f>D345-F345/2</f>
        <v>93120.140000000145</v>
      </c>
      <c r="Q345" s="8">
        <f>D345+F345/2</f>
        <v>93235.140000000145</v>
      </c>
      <c r="R345" s="9">
        <f>J345*$AB$7+K345*$AC$7</f>
        <v>38874.403714680448</v>
      </c>
      <c r="S345" s="9">
        <f>K345*$AB$7-J345*$AC$7+$Z$8</f>
        <v>-22711.132243740823</v>
      </c>
      <c r="T345" s="9">
        <f>L345*$AB$7+M345*$AC$7</f>
        <v>38801.658146060443</v>
      </c>
      <c r="U345" s="9">
        <f>M345*$AB$7-L345*$AC$7+$Z$8</f>
        <v>-22800.200095663677</v>
      </c>
      <c r="V345" s="9">
        <f>N345+$Z$7</f>
        <v>-129.24000000000009</v>
      </c>
      <c r="W345" s="9">
        <f>O345+$Z$7</f>
        <v>-129.24000000000009</v>
      </c>
    </row>
    <row r="346" spans="1:23" x14ac:dyDescent="0.25">
      <c r="A346" t="s">
        <v>54</v>
      </c>
      <c r="B346" t="s">
        <v>478</v>
      </c>
      <c r="C346" t="s">
        <v>200</v>
      </c>
      <c r="D346" s="6">
        <v>93502.14000000013</v>
      </c>
      <c r="E346" s="7">
        <f>D346+$Y$10</f>
        <v>87247.14000000013</v>
      </c>
      <c r="F346" s="8">
        <v>240</v>
      </c>
      <c r="G346" s="8">
        <v>-1</v>
      </c>
      <c r="H346" s="8">
        <v>120.0030462669925</v>
      </c>
      <c r="I346" s="8">
        <v>120.0030462669925</v>
      </c>
      <c r="J346" s="8">
        <v>42626.892317363912</v>
      </c>
      <c r="K346" s="8">
        <v>-14365.339933320731</v>
      </c>
      <c r="L346" s="8">
        <v>42515.183322330187</v>
      </c>
      <c r="M346" s="8">
        <v>-14577.75377062844</v>
      </c>
      <c r="N346" s="8">
        <v>-117.24000000000009</v>
      </c>
      <c r="O346" s="8">
        <v>-118.24000000000009</v>
      </c>
      <c r="P346" s="8">
        <f>D346-F346/2</f>
        <v>93382.14000000013</v>
      </c>
      <c r="Q346" s="8">
        <f>D346+F346/2</f>
        <v>93622.14000000013</v>
      </c>
      <c r="R346" s="9">
        <f>J346*$AB$7+K346*$AC$7</f>
        <v>38708.670332259207</v>
      </c>
      <c r="S346" s="9">
        <f>K346*$AB$7-J346*$AC$7+$Z$8</f>
        <v>-22914.052045512886</v>
      </c>
      <c r="T346" s="9">
        <f>L346*$AB$7+M346*$AC$7</f>
        <v>38555.239126718858</v>
      </c>
      <c r="U346" s="9">
        <f>M346*$AB$7-L346*$AC$7+$Z$8</f>
        <v>-23098.598524801069</v>
      </c>
      <c r="V346" s="9">
        <f>N346+$Z$7</f>
        <v>-129.24000000000009</v>
      </c>
      <c r="W346" s="9">
        <f>O346+$Z$7</f>
        <v>-130.24000000000009</v>
      </c>
    </row>
    <row r="347" spans="1:23" x14ac:dyDescent="0.25">
      <c r="A347" t="s">
        <v>37</v>
      </c>
      <c r="B347" t="s">
        <v>479</v>
      </c>
      <c r="C347" t="s">
        <v>53</v>
      </c>
      <c r="D347" s="6">
        <v>93702.14000000013</v>
      </c>
      <c r="E347" s="7">
        <f>D347+$Y$10</f>
        <v>87447.14000000013</v>
      </c>
      <c r="F347" s="8">
        <v>140</v>
      </c>
      <c r="G347" s="8">
        <v>0</v>
      </c>
      <c r="H347" s="8">
        <v>70</v>
      </c>
      <c r="I347" s="8">
        <v>70</v>
      </c>
      <c r="J347" s="8">
        <v>42510.451663174797</v>
      </c>
      <c r="K347" s="8">
        <v>-14586.56350397498</v>
      </c>
      <c r="L347" s="8">
        <v>42444.208434999302</v>
      </c>
      <c r="M347" s="8">
        <v>-14709.899770826591</v>
      </c>
      <c r="N347" s="8">
        <v>-118.24000000000009</v>
      </c>
      <c r="O347" s="8">
        <v>-118.24000000000009</v>
      </c>
      <c r="P347" s="8">
        <f>D347-F347/2</f>
        <v>93632.14000000013</v>
      </c>
      <c r="Q347" s="8">
        <f>D347+F347/2</f>
        <v>93772.14000000013</v>
      </c>
      <c r="R347" s="9">
        <f>J347*$AB$7+K347*$AC$7</f>
        <v>38548.779219112796</v>
      </c>
      <c r="S347" s="9">
        <f>K347*$AB$7-J347*$AC$7+$Z$8</f>
        <v>-23106.231977081723</v>
      </c>
      <c r="T347" s="9">
        <f>L347*$AB$7+M347*$AC$7</f>
        <v>38458.340512627794</v>
      </c>
      <c r="U347" s="9">
        <f>M347*$AB$7-L347*$AC$7+$Z$8</f>
        <v>-23213.100309010893</v>
      </c>
      <c r="V347" s="9">
        <f>N347+$Z$7</f>
        <v>-130.24000000000009</v>
      </c>
      <c r="W347" s="9">
        <f>O347+$Z$7</f>
        <v>-130.24000000000009</v>
      </c>
    </row>
    <row r="348" spans="1:23" x14ac:dyDescent="0.25">
      <c r="A348" t="s">
        <v>37</v>
      </c>
      <c r="B348" t="s">
        <v>480</v>
      </c>
      <c r="C348" t="s">
        <v>58</v>
      </c>
      <c r="D348" s="6">
        <v>93903.39000000013</v>
      </c>
      <c r="E348" s="7">
        <f>D348+$Y$10</f>
        <v>87648.39000000013</v>
      </c>
      <c r="F348" s="8">
        <v>242.5</v>
      </c>
      <c r="G348" s="8">
        <v>-1.76</v>
      </c>
      <c r="H348" s="8">
        <v>121.2595395645824</v>
      </c>
      <c r="I348" s="8">
        <v>121.259530473635</v>
      </c>
      <c r="J348" s="8">
        <v>42439.476775843912</v>
      </c>
      <c r="K348" s="8">
        <v>-14718.70950417313</v>
      </c>
      <c r="L348" s="8">
        <v>42321.471129551152</v>
      </c>
      <c r="M348" s="8">
        <v>-14930.549758943131</v>
      </c>
      <c r="N348" s="8">
        <v>-118.24000000000009</v>
      </c>
      <c r="O348" s="8">
        <v>-120.0000000000001</v>
      </c>
      <c r="P348" s="8">
        <f>D348-F348/2</f>
        <v>93782.14000000013</v>
      </c>
      <c r="Q348" s="8">
        <f>D348+F348/2</f>
        <v>94024.64000000013</v>
      </c>
      <c r="R348" s="9">
        <f>J348*$AB$7+K348*$AC$7</f>
        <v>38451.880605021732</v>
      </c>
      <c r="S348" s="9">
        <f>K348*$AB$7-J348*$AC$7+$Z$8</f>
        <v>-23220.733761291547</v>
      </c>
      <c r="T348" s="9">
        <f>L348*$AB$7+M348*$AC$7</f>
        <v>38292.409599674924</v>
      </c>
      <c r="U348" s="9">
        <f>M348*$AB$7-L348*$AC$7+$Z$8</f>
        <v>-23403.410044786891</v>
      </c>
      <c r="V348" s="9">
        <f>N348+$Z$7</f>
        <v>-130.24000000000009</v>
      </c>
      <c r="W348" s="9">
        <f>O348+$Z$7</f>
        <v>-132.00000000000011</v>
      </c>
    </row>
    <row r="349" spans="1:23" x14ac:dyDescent="0.25">
      <c r="A349" t="s">
        <v>50</v>
      </c>
      <c r="B349" t="s">
        <v>481</v>
      </c>
      <c r="C349" t="s">
        <v>51</v>
      </c>
      <c r="D349" s="6">
        <v>94010.861600000353</v>
      </c>
      <c r="E349" s="7">
        <f>D349+$Y$10</f>
        <v>87755.861600000353</v>
      </c>
      <c r="F349" s="8">
        <v>0</v>
      </c>
      <c r="G349" s="8">
        <v>0</v>
      </c>
      <c r="H349" s="8">
        <v>0</v>
      </c>
      <c r="I349" s="8">
        <v>0</v>
      </c>
      <c r="J349" s="8">
        <v>42328.349913034042</v>
      </c>
      <c r="K349" s="8">
        <v>-14918.611308618039</v>
      </c>
      <c r="L349" s="8">
        <v>42328.349913034042</v>
      </c>
      <c r="M349" s="8">
        <v>-14918.611308618039</v>
      </c>
      <c r="N349" s="8">
        <v>-119.90000000000011</v>
      </c>
      <c r="O349" s="8">
        <v>-119.90000000000011</v>
      </c>
      <c r="P349" s="8">
        <f>D349-F349/2</f>
        <v>94010.861600000353</v>
      </c>
      <c r="Q349" s="8">
        <f>D349+F349/2</f>
        <v>94010.861600000353</v>
      </c>
      <c r="R349" s="9">
        <f>J349*$AB$7+K349*$AC$7</f>
        <v>38301.620208627523</v>
      </c>
      <c r="S349" s="9">
        <f>K349*$AB$7-J349*$AC$7+$Z$8</f>
        <v>-23393.162657749621</v>
      </c>
      <c r="T349" s="9">
        <f>L349*$AB$7+M349*$AC$7</f>
        <v>38301.620208627523</v>
      </c>
      <c r="U349" s="9">
        <f>M349*$AB$7-L349*$AC$7+$Z$8</f>
        <v>-23393.162657749621</v>
      </c>
      <c r="V349" s="9">
        <f>N349+$Z$7</f>
        <v>-131.90000000000009</v>
      </c>
      <c r="W349" s="9">
        <f>O349+$Z$7</f>
        <v>-131.90000000000009</v>
      </c>
    </row>
    <row r="350" spans="1:23" x14ac:dyDescent="0.25">
      <c r="A350" t="s">
        <v>37</v>
      </c>
      <c r="B350" t="s">
        <v>482</v>
      </c>
      <c r="C350" t="s">
        <v>55</v>
      </c>
      <c r="D350" s="6">
        <v>94345.14000000013</v>
      </c>
      <c r="E350" s="7">
        <f>D350+$Y$10</f>
        <v>88090.14000000013</v>
      </c>
      <c r="F350" s="8">
        <v>230</v>
      </c>
      <c r="G350" s="8">
        <v>0</v>
      </c>
      <c r="H350" s="8">
        <v>115</v>
      </c>
      <c r="I350" s="8">
        <v>115</v>
      </c>
      <c r="J350" s="8">
        <v>42218.721129551152</v>
      </c>
      <c r="K350" s="8">
        <v>-15108.517979420831</v>
      </c>
      <c r="L350" s="8">
        <v>42103.721129551152</v>
      </c>
      <c r="M350" s="8">
        <v>-15307.703822291251</v>
      </c>
      <c r="N350" s="8">
        <v>-120.0000000000001</v>
      </c>
      <c r="O350" s="8">
        <v>-120.0000000000001</v>
      </c>
      <c r="P350" s="8">
        <f>D350-F350/2</f>
        <v>94230.14000000013</v>
      </c>
      <c r="Q350" s="8">
        <f>D350+F350/2</f>
        <v>94460.14000000013</v>
      </c>
      <c r="R350" s="9">
        <f>J350*$AB$7+K350*$AC$7</f>
        <v>38154.903260068182</v>
      </c>
      <c r="S350" s="9">
        <f>K350*$AB$7-J350*$AC$7+$Z$8</f>
        <v>-23556.126306422495</v>
      </c>
      <c r="T350" s="9">
        <f>L350*$AB$7+M350*$AC$7</f>
        <v>38001.003220605642</v>
      </c>
      <c r="U350" s="9">
        <f>M350*$AB$7-L350*$AC$7+$Z$8</f>
        <v>-23727.049616282296</v>
      </c>
      <c r="V350" s="9">
        <f>N350+$Z$7</f>
        <v>-132.00000000000011</v>
      </c>
      <c r="W350" s="9">
        <f>O350+$Z$7</f>
        <v>-132.00000000000011</v>
      </c>
    </row>
    <row r="351" spans="1:23" x14ac:dyDescent="0.25">
      <c r="A351" t="s">
        <v>37</v>
      </c>
      <c r="B351" t="s">
        <v>483</v>
      </c>
      <c r="C351" t="s">
        <v>59</v>
      </c>
      <c r="D351" s="6">
        <v>94555.14000000013</v>
      </c>
      <c r="E351" s="7">
        <f>D351+$Y$10</f>
        <v>88300.14000000013</v>
      </c>
      <c r="F351" s="8">
        <v>170</v>
      </c>
      <c r="G351" s="8">
        <v>0</v>
      </c>
      <c r="H351" s="8">
        <v>85</v>
      </c>
      <c r="I351" s="8">
        <v>85</v>
      </c>
      <c r="J351" s="8">
        <v>42098.721129551152</v>
      </c>
      <c r="K351" s="8">
        <v>-15316.3640763291</v>
      </c>
      <c r="L351" s="8">
        <v>42013.721129551152</v>
      </c>
      <c r="M351" s="8">
        <v>-15463.58839497245</v>
      </c>
      <c r="N351" s="8">
        <v>-120.0000000000001</v>
      </c>
      <c r="O351" s="8">
        <v>-120.0000000000001</v>
      </c>
      <c r="P351" s="8">
        <f>D351-F351/2</f>
        <v>94470.14000000013</v>
      </c>
      <c r="Q351" s="8">
        <f>D351+F351/2</f>
        <v>94640.14000000013</v>
      </c>
      <c r="R351" s="9">
        <f>J351*$AB$7+K351*$AC$7</f>
        <v>37994.311914542057</v>
      </c>
      <c r="S351" s="9">
        <f>K351*$AB$7-J351*$AC$7+$Z$8</f>
        <v>-23734.481064537074</v>
      </c>
      <c r="T351" s="9">
        <f>L351*$AB$7+M351*$AC$7</f>
        <v>37880.55971146105</v>
      </c>
      <c r="U351" s="9">
        <f>M351*$AB$7-L351*$AC$7+$Z$8</f>
        <v>-23860.815684868227</v>
      </c>
      <c r="V351" s="9">
        <f>N351+$Z$7</f>
        <v>-132.00000000000011</v>
      </c>
      <c r="W351" s="9">
        <f>O351+$Z$7</f>
        <v>-132.00000000000011</v>
      </c>
    </row>
    <row r="352" spans="1:23" x14ac:dyDescent="0.25">
      <c r="A352" t="s">
        <v>37</v>
      </c>
      <c r="B352" t="s">
        <v>484</v>
      </c>
      <c r="C352" t="s">
        <v>55</v>
      </c>
      <c r="D352" s="6">
        <v>94765.14000000013</v>
      </c>
      <c r="E352" s="7">
        <f>D352+$Y$10</f>
        <v>88510.14000000013</v>
      </c>
      <c r="F352" s="8">
        <v>230</v>
      </c>
      <c r="G352" s="8">
        <v>0</v>
      </c>
      <c r="H352" s="8">
        <v>115</v>
      </c>
      <c r="I352" s="8">
        <v>115</v>
      </c>
      <c r="J352" s="8">
        <v>42008.721129551152</v>
      </c>
      <c r="K352" s="8">
        <v>-15472.2486490103</v>
      </c>
      <c r="L352" s="8">
        <v>41893.721129551152</v>
      </c>
      <c r="M352" s="8">
        <v>-15671.43449188072</v>
      </c>
      <c r="N352" s="8">
        <v>-120.0000000000001</v>
      </c>
      <c r="O352" s="8">
        <v>-120.0000000000001</v>
      </c>
      <c r="P352" s="8">
        <f>D352-F352/2</f>
        <v>94650.14000000013</v>
      </c>
      <c r="Q352" s="8">
        <f>D352+F352/2</f>
        <v>94880.14000000013</v>
      </c>
      <c r="R352" s="9">
        <f>J352*$AB$7+K352*$AC$7</f>
        <v>37873.868405397465</v>
      </c>
      <c r="S352" s="9">
        <f>K352*$AB$7-J352*$AC$7+$Z$8</f>
        <v>-23868.247133123004</v>
      </c>
      <c r="T352" s="9">
        <f>L352*$AB$7+M352*$AC$7</f>
        <v>37719.968365934925</v>
      </c>
      <c r="U352" s="9">
        <f>M352*$AB$7-L352*$AC$7+$Z$8</f>
        <v>-24039.170442982802</v>
      </c>
      <c r="V352" s="9">
        <f>N352+$Z$7</f>
        <v>-132.00000000000011</v>
      </c>
      <c r="W352" s="9">
        <f>O352+$Z$7</f>
        <v>-132.00000000000011</v>
      </c>
    </row>
    <row r="353" spans="1:23" x14ac:dyDescent="0.25">
      <c r="A353" t="s">
        <v>37</v>
      </c>
      <c r="B353" t="s">
        <v>485</v>
      </c>
      <c r="C353" t="s">
        <v>59</v>
      </c>
      <c r="D353" s="6">
        <v>94975.140000000145</v>
      </c>
      <c r="E353" s="7">
        <f>D353+$Y$10</f>
        <v>88720.140000000145</v>
      </c>
      <c r="F353" s="8">
        <v>170</v>
      </c>
      <c r="G353" s="8">
        <v>0</v>
      </c>
      <c r="H353" s="8">
        <v>85</v>
      </c>
      <c r="I353" s="8">
        <v>85</v>
      </c>
      <c r="J353" s="8">
        <v>41888.721129551152</v>
      </c>
      <c r="K353" s="8">
        <v>-15680.094745918561</v>
      </c>
      <c r="L353" s="8">
        <v>41803.721129551152</v>
      </c>
      <c r="M353" s="8">
        <v>-15827.31906456192</v>
      </c>
      <c r="N353" s="8">
        <v>-120.0000000000001</v>
      </c>
      <c r="O353" s="8">
        <v>-120.0000000000001</v>
      </c>
      <c r="P353" s="8">
        <f>D353-F353/2</f>
        <v>94890.140000000145</v>
      </c>
      <c r="Q353" s="8">
        <f>D353+F353/2</f>
        <v>95060.140000000145</v>
      </c>
      <c r="R353" s="9">
        <f>J353*$AB$7+K353*$AC$7</f>
        <v>37713.27705987134</v>
      </c>
      <c r="S353" s="9">
        <f>K353*$AB$7-J353*$AC$7+$Z$8</f>
        <v>-24046.601891237573</v>
      </c>
      <c r="T353" s="9">
        <f>L353*$AB$7+M353*$AC$7</f>
        <v>37599.524856790333</v>
      </c>
      <c r="U353" s="9">
        <f>M353*$AB$7-L353*$AC$7+$Z$8</f>
        <v>-24172.936511568736</v>
      </c>
      <c r="V353" s="9">
        <f>N353+$Z$7</f>
        <v>-132.00000000000011</v>
      </c>
      <c r="W353" s="9">
        <f>O353+$Z$7</f>
        <v>-132.00000000000011</v>
      </c>
    </row>
    <row r="354" spans="1:23" x14ac:dyDescent="0.25">
      <c r="A354" t="s">
        <v>37</v>
      </c>
      <c r="B354" t="s">
        <v>486</v>
      </c>
      <c r="C354" t="s">
        <v>55</v>
      </c>
      <c r="D354" s="6">
        <v>95185.14000000013</v>
      </c>
      <c r="E354" s="7">
        <f>D354+$Y$10</f>
        <v>88930.14000000013</v>
      </c>
      <c r="F354" s="8">
        <v>230</v>
      </c>
      <c r="G354" s="8">
        <v>0</v>
      </c>
      <c r="H354" s="8">
        <v>115</v>
      </c>
      <c r="I354" s="8">
        <v>115</v>
      </c>
      <c r="J354" s="8">
        <v>41798.721129551152</v>
      </c>
      <c r="K354" s="8">
        <v>-15835.979318599761</v>
      </c>
      <c r="L354" s="8">
        <v>41683.721129551152</v>
      </c>
      <c r="M354" s="8">
        <v>-16035.16516147018</v>
      </c>
      <c r="N354" s="8">
        <v>-120.0000000000001</v>
      </c>
      <c r="O354" s="8">
        <v>-120.0000000000001</v>
      </c>
      <c r="P354" s="8">
        <f>D354-F354/2</f>
        <v>95070.14000000013</v>
      </c>
      <c r="Q354" s="8">
        <f>D354+F354/2</f>
        <v>95300.14000000013</v>
      </c>
      <c r="R354" s="9">
        <f>J354*$AB$7+K354*$AC$7</f>
        <v>37592.833550726747</v>
      </c>
      <c r="S354" s="9">
        <f>K354*$AB$7-J354*$AC$7+$Z$8</f>
        <v>-24180.367959823507</v>
      </c>
      <c r="T354" s="9">
        <f>L354*$AB$7+M354*$AC$7</f>
        <v>37438.9335112642</v>
      </c>
      <c r="U354" s="9">
        <f>M354*$AB$7-L354*$AC$7+$Z$8</f>
        <v>-24351.291269683308</v>
      </c>
      <c r="V354" s="9">
        <f>N354+$Z$7</f>
        <v>-132.00000000000011</v>
      </c>
      <c r="W354" s="9">
        <f>O354+$Z$7</f>
        <v>-132.00000000000011</v>
      </c>
    </row>
    <row r="355" spans="1:23" x14ac:dyDescent="0.25">
      <c r="A355" t="s">
        <v>37</v>
      </c>
      <c r="B355" t="s">
        <v>487</v>
      </c>
      <c r="C355" t="s">
        <v>60</v>
      </c>
      <c r="D355" s="6">
        <v>95415.14000000013</v>
      </c>
      <c r="E355" s="7">
        <f>D355+$Y$10</f>
        <v>89160.14000000013</v>
      </c>
      <c r="F355" s="8">
        <v>210</v>
      </c>
      <c r="G355" s="8">
        <v>0</v>
      </c>
      <c r="H355" s="8">
        <v>105</v>
      </c>
      <c r="I355" s="8">
        <v>105</v>
      </c>
      <c r="J355" s="8">
        <v>41678.721129551152</v>
      </c>
      <c r="K355" s="8">
        <v>-16043.82541550803</v>
      </c>
      <c r="L355" s="8">
        <v>41573.721129551152</v>
      </c>
      <c r="M355" s="8">
        <v>-16225.69075030276</v>
      </c>
      <c r="N355" s="8">
        <v>-120.0000000000001</v>
      </c>
      <c r="O355" s="8">
        <v>-120.0000000000001</v>
      </c>
      <c r="P355" s="8">
        <f>D355-F355/2</f>
        <v>95310.14000000013</v>
      </c>
      <c r="Q355" s="8">
        <f>D355+F355/2</f>
        <v>95520.14000000013</v>
      </c>
      <c r="R355" s="9">
        <f>J355*$AB$7+K355*$AC$7</f>
        <v>37432.242205200615</v>
      </c>
      <c r="S355" s="9">
        <f>K355*$AB$7-J355*$AC$7+$Z$8</f>
        <v>-24358.722717938086</v>
      </c>
      <c r="T355" s="9">
        <f>L355*$AB$7+M355*$AC$7</f>
        <v>37291.724777865253</v>
      </c>
      <c r="U355" s="9">
        <f>M355*$AB$7-L355*$AC$7+$Z$8</f>
        <v>-24514.783131288335</v>
      </c>
      <c r="V355" s="9">
        <f>N355+$Z$7</f>
        <v>-132.00000000000011</v>
      </c>
      <c r="W355" s="9">
        <f>O355+$Z$7</f>
        <v>-132.00000000000011</v>
      </c>
    </row>
    <row r="356" spans="1:23" x14ac:dyDescent="0.25">
      <c r="A356" t="s">
        <v>41</v>
      </c>
      <c r="B356" t="s">
        <v>488</v>
      </c>
      <c r="C356" t="s">
        <v>46</v>
      </c>
      <c r="D356" s="6">
        <v>95555.14000000013</v>
      </c>
      <c r="E356" s="7">
        <f>D356+$Y$10</f>
        <v>89300.14000000013</v>
      </c>
      <c r="F356" s="8">
        <v>25</v>
      </c>
      <c r="G356" s="8">
        <v>0</v>
      </c>
      <c r="H356" s="8">
        <v>12.5</v>
      </c>
      <c r="I356" s="8">
        <v>12.5</v>
      </c>
      <c r="J356" s="8">
        <v>41562.471129551152</v>
      </c>
      <c r="K356" s="8">
        <v>-16245.17632188791</v>
      </c>
      <c r="L356" s="8">
        <v>41549.971129551152</v>
      </c>
      <c r="M356" s="8">
        <v>-16266.826956982521</v>
      </c>
      <c r="N356" s="8">
        <v>-120.0000000000001</v>
      </c>
      <c r="O356" s="8">
        <v>-120.0000000000001</v>
      </c>
      <c r="P356" s="8">
        <f>D356-F356/2</f>
        <v>95542.64000000013</v>
      </c>
      <c r="Q356" s="8">
        <f>D356+F356/2</f>
        <v>95567.64000000013</v>
      </c>
      <c r="R356" s="9">
        <f>J356*$AB$7+K356*$AC$7</f>
        <v>37276.669339222186</v>
      </c>
      <c r="S356" s="9">
        <f>K356*$AB$7-J356*$AC$7+$Z$8</f>
        <v>-24531.503889861575</v>
      </c>
      <c r="T356" s="9">
        <f>L356*$AB$7+M356*$AC$7</f>
        <v>37259.941074063216</v>
      </c>
      <c r="U356" s="9">
        <f>M356*$AB$7-L356*$AC$7+$Z$8</f>
        <v>-24550.082510498512</v>
      </c>
      <c r="V356" s="9">
        <f>N356+$Z$7</f>
        <v>-132.00000000000011</v>
      </c>
      <c r="W356" s="9">
        <f>O356+$Z$7</f>
        <v>-132.00000000000011</v>
      </c>
    </row>
    <row r="357" spans="1:23" x14ac:dyDescent="0.25">
      <c r="A357" t="s">
        <v>37</v>
      </c>
      <c r="B357" t="s">
        <v>489</v>
      </c>
      <c r="C357" t="s">
        <v>47</v>
      </c>
      <c r="D357" s="6">
        <v>95620.14000000013</v>
      </c>
      <c r="E357" s="7">
        <f>D357+$Y$10</f>
        <v>89365.14000000013</v>
      </c>
      <c r="F357" s="8">
        <v>105</v>
      </c>
      <c r="G357" s="8">
        <v>0</v>
      </c>
      <c r="H357" s="8">
        <v>52.500000000000007</v>
      </c>
      <c r="I357" s="8">
        <v>52.500000000000007</v>
      </c>
      <c r="J357" s="8">
        <v>41549.971129551152</v>
      </c>
      <c r="K357" s="8">
        <v>-16266.826956982521</v>
      </c>
      <c r="L357" s="8">
        <v>41497.471129551152</v>
      </c>
      <c r="M357" s="8">
        <v>-16357.75962437988</v>
      </c>
      <c r="N357" s="8">
        <v>-120.0000000000001</v>
      </c>
      <c r="O357" s="8">
        <v>-120.0000000000001</v>
      </c>
      <c r="P357" s="8">
        <f>D357-F357/2</f>
        <v>95567.64000000013</v>
      </c>
      <c r="Q357" s="8">
        <f>D357+F357/2</f>
        <v>95672.64000000013</v>
      </c>
      <c r="R357" s="9">
        <f>J357*$AB$7+K357*$AC$7</f>
        <v>37259.941074063216</v>
      </c>
      <c r="S357" s="9">
        <f>K357*$AB$7-J357*$AC$7+$Z$8</f>
        <v>-24550.082510498512</v>
      </c>
      <c r="T357" s="9">
        <f>L357*$AB$7+M357*$AC$7</f>
        <v>37189.682360395534</v>
      </c>
      <c r="U357" s="9">
        <f>M357*$AB$7-L357*$AC$7+$Z$8</f>
        <v>-24628.11271717363</v>
      </c>
      <c r="V357" s="9">
        <f>N357+$Z$7</f>
        <v>-132.00000000000011</v>
      </c>
      <c r="W357" s="9">
        <f>O357+$Z$7</f>
        <v>-132.00000000000011</v>
      </c>
    </row>
    <row r="358" spans="1:23" x14ac:dyDescent="0.25">
      <c r="A358" t="s">
        <v>37</v>
      </c>
      <c r="B358" t="s">
        <v>490</v>
      </c>
      <c r="C358" t="s">
        <v>60</v>
      </c>
      <c r="D358" s="6">
        <v>95795.14000000013</v>
      </c>
      <c r="E358" s="7">
        <f>D358+$Y$10</f>
        <v>89540.14000000013</v>
      </c>
      <c r="F358" s="8">
        <v>210</v>
      </c>
      <c r="G358" s="8">
        <v>0</v>
      </c>
      <c r="H358" s="8">
        <v>105</v>
      </c>
      <c r="I358" s="8">
        <v>105</v>
      </c>
      <c r="J358" s="8">
        <v>41488.721129551152</v>
      </c>
      <c r="K358" s="8">
        <v>-16372.915068946109</v>
      </c>
      <c r="L358" s="8">
        <v>41383.721129551152</v>
      </c>
      <c r="M358" s="8">
        <v>-16554.780403740839</v>
      </c>
      <c r="N358" s="8">
        <v>-120.0000000000001</v>
      </c>
      <c r="O358" s="8">
        <v>-120.0000000000001</v>
      </c>
      <c r="P358" s="8">
        <f>D358-F358/2</f>
        <v>95690.14000000013</v>
      </c>
      <c r="Q358" s="8">
        <f>D358+F358/2</f>
        <v>95900.14000000013</v>
      </c>
      <c r="R358" s="9">
        <f>J358*$AB$7+K358*$AC$7</f>
        <v>37177.972574784253</v>
      </c>
      <c r="S358" s="9">
        <f>K358*$AB$7-J358*$AC$7+$Z$8</f>
        <v>-24641.117751619488</v>
      </c>
      <c r="T358" s="9">
        <f>L358*$AB$7+M358*$AC$7</f>
        <v>37037.455147448891</v>
      </c>
      <c r="U358" s="9">
        <f>M358*$AB$7-L358*$AC$7+$Z$8</f>
        <v>-24797.178164969737</v>
      </c>
      <c r="V358" s="9">
        <f>N358+$Z$7</f>
        <v>-132.00000000000011</v>
      </c>
      <c r="W358" s="9">
        <f>O358+$Z$7</f>
        <v>-132.00000000000011</v>
      </c>
    </row>
    <row r="359" spans="1:23" x14ac:dyDescent="0.25">
      <c r="A359" t="s">
        <v>24</v>
      </c>
      <c r="B359" t="s">
        <v>491</v>
      </c>
      <c r="C359" t="s">
        <v>27</v>
      </c>
      <c r="D359" s="6">
        <v>96000.14000000013</v>
      </c>
      <c r="E359" s="7">
        <f>D359+$Y$10</f>
        <v>89745.14000000013</v>
      </c>
      <c r="F359" s="8">
        <v>0</v>
      </c>
      <c r="G359" s="8">
        <v>0</v>
      </c>
      <c r="H359" s="8">
        <v>0</v>
      </c>
      <c r="I359" s="8">
        <v>0</v>
      </c>
      <c r="J359" s="8">
        <v>41333.721129551152</v>
      </c>
      <c r="K359" s="8">
        <v>-16641.38294411929</v>
      </c>
      <c r="L359" s="8">
        <v>41333.721129551152</v>
      </c>
      <c r="M359" s="8">
        <v>-16641.38294411929</v>
      </c>
      <c r="N359" s="8">
        <v>-120.0000000000001</v>
      </c>
      <c r="O359" s="8">
        <v>-120.0000000000001</v>
      </c>
      <c r="P359" s="8">
        <f>D359-F359/2</f>
        <v>96000.14000000013</v>
      </c>
      <c r="Q359" s="8">
        <f>D359+F359/2</f>
        <v>96000.14000000013</v>
      </c>
      <c r="R359" s="9">
        <f>J359*$AB$7+K359*$AC$7</f>
        <v>36970.542086813002</v>
      </c>
      <c r="S359" s="9">
        <f>K359*$AB$7-J359*$AC$7+$Z$8</f>
        <v>-24871.492647517487</v>
      </c>
      <c r="T359" s="9">
        <f>L359*$AB$7+M359*$AC$7</f>
        <v>36970.542086813002</v>
      </c>
      <c r="U359" s="9">
        <f>M359*$AB$7-L359*$AC$7+$Z$8</f>
        <v>-24871.492647517487</v>
      </c>
      <c r="V359" s="9">
        <f>N359+$Z$7</f>
        <v>-132.00000000000011</v>
      </c>
      <c r="W359" s="9">
        <f>O359+$Z$7</f>
        <v>-132.00000000000011</v>
      </c>
    </row>
    <row r="360" spans="1:23" x14ac:dyDescent="0.25">
      <c r="A360" t="s">
        <v>37</v>
      </c>
      <c r="B360" t="s">
        <v>492</v>
      </c>
      <c r="C360" t="s">
        <v>49</v>
      </c>
      <c r="D360" s="6">
        <v>101085.1400000001</v>
      </c>
      <c r="E360" s="7">
        <f>D360+$Y$10</f>
        <v>94830.140000000101</v>
      </c>
      <c r="F360" s="8">
        <v>170</v>
      </c>
      <c r="G360" s="8">
        <v>0</v>
      </c>
      <c r="H360" s="8">
        <v>85</v>
      </c>
      <c r="I360" s="8">
        <v>85</v>
      </c>
      <c r="J360" s="8">
        <v>38833.721129551137</v>
      </c>
      <c r="K360" s="8">
        <v>-20971.509963041481</v>
      </c>
      <c r="L360" s="8">
        <v>38748.721129551137</v>
      </c>
      <c r="M360" s="8">
        <v>-21118.734281684829</v>
      </c>
      <c r="N360" s="8">
        <v>-120.0000000000001</v>
      </c>
      <c r="O360" s="8">
        <v>-120.0000000000001</v>
      </c>
      <c r="P360" s="8">
        <f>D360-F360/2</f>
        <v>101000.1400000001</v>
      </c>
      <c r="Q360" s="8">
        <f>D360+F360/2</f>
        <v>101170.1400000001</v>
      </c>
      <c r="R360" s="9">
        <f>J360*$AB$7+K360*$AC$7</f>
        <v>33624.889055018699</v>
      </c>
      <c r="S360" s="9">
        <f>K360*$AB$7-J360*$AC$7+$Z$8</f>
        <v>-28587.216774904449</v>
      </c>
      <c r="T360" s="9">
        <f>L360*$AB$7+M360*$AC$7</f>
        <v>33511.136851937699</v>
      </c>
      <c r="U360" s="9">
        <f>M360*$AB$7-L360*$AC$7+$Z$8</f>
        <v>-28713.551395235601</v>
      </c>
      <c r="V360" s="9">
        <f>N360+$Z$7</f>
        <v>-132.00000000000011</v>
      </c>
      <c r="W360" s="9">
        <f>O360+$Z$7</f>
        <v>-132.00000000000011</v>
      </c>
    </row>
    <row r="361" spans="1:23" x14ac:dyDescent="0.25">
      <c r="A361" t="s">
        <v>41</v>
      </c>
      <c r="B361" t="s">
        <v>493</v>
      </c>
      <c r="C361" t="s">
        <v>46</v>
      </c>
      <c r="D361" s="6">
        <v>101205.1400000001</v>
      </c>
      <c r="E361" s="7">
        <f>D361+$Y$10</f>
        <v>94950.140000000101</v>
      </c>
      <c r="F361" s="8">
        <v>25</v>
      </c>
      <c r="G361" s="8">
        <v>0</v>
      </c>
      <c r="H361" s="8">
        <v>12.5</v>
      </c>
      <c r="I361" s="8">
        <v>12.5</v>
      </c>
      <c r="J361" s="8">
        <v>38737.471129551137</v>
      </c>
      <c r="K361" s="8">
        <v>-21138.21985326998</v>
      </c>
      <c r="L361" s="8">
        <v>38724.971129551137</v>
      </c>
      <c r="M361" s="8">
        <v>-21159.870488364591</v>
      </c>
      <c r="N361" s="8">
        <v>-120.0000000000001</v>
      </c>
      <c r="O361" s="8">
        <v>-120.0000000000001</v>
      </c>
      <c r="P361" s="8">
        <f>D361-F361/2</f>
        <v>101192.6400000001</v>
      </c>
      <c r="Q361" s="8">
        <f>D361+F361/2</f>
        <v>101217.6400000001</v>
      </c>
      <c r="R361" s="9">
        <f>J361*$AB$7+K361*$AC$7</f>
        <v>33496.081413294618</v>
      </c>
      <c r="S361" s="9">
        <f>K361*$AB$7-J361*$AC$7+$Z$8</f>
        <v>-28730.272153808844</v>
      </c>
      <c r="T361" s="9">
        <f>L361*$AB$7+M361*$AC$7</f>
        <v>33479.353148135648</v>
      </c>
      <c r="U361" s="9">
        <f>M361*$AB$7-L361*$AC$7+$Z$8</f>
        <v>-28748.850774445778</v>
      </c>
      <c r="V361" s="9">
        <f>N361+$Z$7</f>
        <v>-132.00000000000011</v>
      </c>
      <c r="W361" s="9">
        <f>O361+$Z$7</f>
        <v>-132.00000000000011</v>
      </c>
    </row>
    <row r="362" spans="1:23" x14ac:dyDescent="0.25">
      <c r="A362" t="s">
        <v>37</v>
      </c>
      <c r="B362" t="s">
        <v>494</v>
      </c>
      <c r="C362" t="s">
        <v>47</v>
      </c>
      <c r="D362" s="6">
        <v>101270.1400000001</v>
      </c>
      <c r="E362" s="7">
        <f>D362+$Y$10</f>
        <v>95015.140000000101</v>
      </c>
      <c r="F362" s="8">
        <v>105</v>
      </c>
      <c r="G362" s="8">
        <v>0</v>
      </c>
      <c r="H362" s="8">
        <v>52.500000000000007</v>
      </c>
      <c r="I362" s="8">
        <v>52.500000000000007</v>
      </c>
      <c r="J362" s="8">
        <v>38724.971129551137</v>
      </c>
      <c r="K362" s="8">
        <v>-21159.870488364591</v>
      </c>
      <c r="L362" s="8">
        <v>38672.471129551137</v>
      </c>
      <c r="M362" s="8">
        <v>-21250.803155761951</v>
      </c>
      <c r="N362" s="8">
        <v>-120.0000000000001</v>
      </c>
      <c r="O362" s="8">
        <v>-120.0000000000001</v>
      </c>
      <c r="P362" s="8">
        <f>D362-F362/2</f>
        <v>101217.6400000001</v>
      </c>
      <c r="Q362" s="8">
        <f>D362+F362/2</f>
        <v>101322.6400000001</v>
      </c>
      <c r="R362" s="9">
        <f>J362*$AB$7+K362*$AC$7</f>
        <v>33479.353148135648</v>
      </c>
      <c r="S362" s="9">
        <f>K362*$AB$7-J362*$AC$7+$Z$8</f>
        <v>-28748.850774445778</v>
      </c>
      <c r="T362" s="9">
        <f>L362*$AB$7+M362*$AC$7</f>
        <v>33409.094434467966</v>
      </c>
      <c r="U362" s="9">
        <f>M362*$AB$7-L362*$AC$7+$Z$8</f>
        <v>-28826.880981120899</v>
      </c>
      <c r="V362" s="9">
        <f>N362+$Z$7</f>
        <v>-132.00000000000011</v>
      </c>
      <c r="W362" s="9">
        <f>O362+$Z$7</f>
        <v>-132.00000000000011</v>
      </c>
    </row>
    <row r="363" spans="1:23" x14ac:dyDescent="0.25">
      <c r="A363" t="s">
        <v>37</v>
      </c>
      <c r="B363" t="s">
        <v>495</v>
      </c>
      <c r="C363" t="s">
        <v>45</v>
      </c>
      <c r="D363" s="6">
        <v>101475.1400000001</v>
      </c>
      <c r="E363" s="7">
        <f>D363+$Y$10</f>
        <v>95220.140000000101</v>
      </c>
      <c r="F363" s="8">
        <v>210</v>
      </c>
      <c r="G363" s="8">
        <v>0</v>
      </c>
      <c r="H363" s="8">
        <v>105</v>
      </c>
      <c r="I363" s="8">
        <v>105</v>
      </c>
      <c r="J363" s="8">
        <v>38648.721129551137</v>
      </c>
      <c r="K363" s="8">
        <v>-21291.93936244171</v>
      </c>
      <c r="L363" s="8">
        <v>38543.721129551137</v>
      </c>
      <c r="M363" s="8">
        <v>-21473.804697236439</v>
      </c>
      <c r="N363" s="8">
        <v>-120.0000000000001</v>
      </c>
      <c r="O363" s="8">
        <v>-120.0000000000001</v>
      </c>
      <c r="P363" s="8">
        <f>D363-F363/2</f>
        <v>101370.1400000001</v>
      </c>
      <c r="Q363" s="8">
        <f>D363+F363/2</f>
        <v>101580.1400000001</v>
      </c>
      <c r="R363" s="9">
        <f>J363*$AB$7+K363*$AC$7</f>
        <v>33377.310730665929</v>
      </c>
      <c r="S363" s="9">
        <f>K363*$AB$7-J363*$AC$7+$Z$8</f>
        <v>-28862.180360331076</v>
      </c>
      <c r="T363" s="9">
        <f>L363*$AB$7+M363*$AC$7</f>
        <v>33236.79330333056</v>
      </c>
      <c r="U363" s="9">
        <f>M363*$AB$7-L363*$AC$7+$Z$8</f>
        <v>-29018.240773681326</v>
      </c>
      <c r="V363" s="9">
        <f>N363+$Z$7</f>
        <v>-132.00000000000011</v>
      </c>
      <c r="W363" s="9">
        <f>O363+$Z$7</f>
        <v>-132.00000000000011</v>
      </c>
    </row>
    <row r="364" spans="1:23" x14ac:dyDescent="0.25">
      <c r="A364" t="s">
        <v>37</v>
      </c>
      <c r="B364" t="s">
        <v>1156</v>
      </c>
      <c r="C364" t="s">
        <v>49</v>
      </c>
      <c r="D364" s="6">
        <v>101865.1400000001</v>
      </c>
      <c r="E364" s="7">
        <f>D364+$Y$10</f>
        <v>95610.140000000101</v>
      </c>
      <c r="F364" s="8">
        <v>170</v>
      </c>
      <c r="G364" s="8">
        <v>0</v>
      </c>
      <c r="H364" s="8">
        <v>85</v>
      </c>
      <c r="I364" s="8">
        <v>85</v>
      </c>
      <c r="J364" s="8">
        <v>38443.721129551137</v>
      </c>
      <c r="K364" s="8">
        <v>-21647.009777993331</v>
      </c>
      <c r="L364" s="8">
        <v>38358.721129551137</v>
      </c>
      <c r="M364" s="8">
        <v>-21794.234096636679</v>
      </c>
      <c r="N364" s="8">
        <v>-120.0000000000001</v>
      </c>
      <c r="O364" s="8">
        <v>-120.0000000000001</v>
      </c>
      <c r="P364" s="8">
        <f>D364-F364/2</f>
        <v>101780.1400000001</v>
      </c>
      <c r="Q364" s="8">
        <f>D364+F364/2</f>
        <v>101950.1400000001</v>
      </c>
      <c r="R364" s="9">
        <f>J364*$AB$7+K364*$AC$7</f>
        <v>33102.96718205879</v>
      </c>
      <c r="S364" s="9">
        <f>K364*$AB$7-J364*$AC$7+$Z$8</f>
        <v>-29166.869738776808</v>
      </c>
      <c r="T364" s="9">
        <f>L364*$AB$7+M364*$AC$7</f>
        <v>32989.21497897779</v>
      </c>
      <c r="U364" s="9">
        <f>M364*$AB$7-L364*$AC$7+$Z$8</f>
        <v>-29293.204359107956</v>
      </c>
      <c r="V364" s="9">
        <f>N364+$Z$7</f>
        <v>-132.00000000000011</v>
      </c>
      <c r="W364" s="9">
        <f>O364+$Z$7</f>
        <v>-132.00000000000011</v>
      </c>
    </row>
    <row r="365" spans="1:23" x14ac:dyDescent="0.25">
      <c r="A365" t="s">
        <v>24</v>
      </c>
      <c r="B365" t="s">
        <v>496</v>
      </c>
      <c r="C365" t="s">
        <v>33</v>
      </c>
      <c r="D365" s="6">
        <v>102255.1400000001</v>
      </c>
      <c r="E365" s="7">
        <f>D365+$Y$10</f>
        <v>96000.140000000101</v>
      </c>
      <c r="F365" s="8">
        <v>0</v>
      </c>
      <c r="G365" s="8">
        <v>0</v>
      </c>
      <c r="H365" s="8">
        <v>0</v>
      </c>
      <c r="I365" s="8">
        <v>0</v>
      </c>
      <c r="J365" s="8">
        <v>38206.221129551137</v>
      </c>
      <c r="K365" s="8">
        <v>-22058.371844790949</v>
      </c>
      <c r="L365" s="8">
        <v>38206.221129551137</v>
      </c>
      <c r="M365" s="8">
        <v>-22058.371844790949</v>
      </c>
      <c r="N365" s="8">
        <v>-120.0000000000001</v>
      </c>
      <c r="O365" s="8">
        <v>-120.0000000000001</v>
      </c>
      <c r="P365" s="8">
        <f>D365-F365/2</f>
        <v>102255.1400000001</v>
      </c>
      <c r="Q365" s="8">
        <f>D365+F365/2</f>
        <v>102255.1400000001</v>
      </c>
      <c r="R365" s="9">
        <f>J365*$AB$7+K365*$AC$7</f>
        <v>32785.130144038332</v>
      </c>
      <c r="S365" s="9">
        <f>K365*$AB$7-J365*$AC$7+$Z$8</f>
        <v>-29519.863530878578</v>
      </c>
      <c r="T365" s="9">
        <f>L365*$AB$7+M365*$AC$7</f>
        <v>32785.130144038332</v>
      </c>
      <c r="U365" s="9">
        <f>M365*$AB$7-L365*$AC$7+$Z$8</f>
        <v>-29519.863530878578</v>
      </c>
      <c r="V365" s="9">
        <f>N365+$Z$7</f>
        <v>-132.00000000000011</v>
      </c>
      <c r="W365" s="9">
        <f>O365+$Z$7</f>
        <v>-132.00000000000011</v>
      </c>
    </row>
    <row r="366" spans="1:23" x14ac:dyDescent="0.25">
      <c r="A366" t="s">
        <v>1667</v>
      </c>
      <c r="B366" t="s">
        <v>1675</v>
      </c>
      <c r="C366" t="s">
        <v>1671</v>
      </c>
      <c r="D366" s="6">
        <v>103030.1400000001</v>
      </c>
      <c r="E366" s="7">
        <f>D366+$Y$10</f>
        <v>96775.140000000101</v>
      </c>
      <c r="F366" s="8">
        <v>1908</v>
      </c>
      <c r="G366" s="8">
        <v>0</v>
      </c>
      <c r="H366" s="8">
        <v>954</v>
      </c>
      <c r="I366" s="8">
        <v>954</v>
      </c>
      <c r="J366" s="8">
        <v>38295.721129551137</v>
      </c>
      <c r="K366" s="8">
        <v>-21903.35329751352</v>
      </c>
      <c r="L366" s="8">
        <v>37341.721129551137</v>
      </c>
      <c r="M366" s="8">
        <v>-23555.72976793423</v>
      </c>
      <c r="N366" s="8">
        <v>-120.0000000000001</v>
      </c>
      <c r="O366" s="8">
        <v>-120.0000000000001</v>
      </c>
      <c r="P366" s="8">
        <f>D366-F366/2</f>
        <v>102076.1400000001</v>
      </c>
      <c r="Q366" s="8">
        <f>D366+F366/2</f>
        <v>103984.1400000001</v>
      </c>
      <c r="R366" s="9">
        <f>J366*$AB$7+K366*$AC$7</f>
        <v>32904.904522576573</v>
      </c>
      <c r="S366" s="9">
        <f>K366*$AB$7-J366*$AC$7+$Z$8</f>
        <v>-29386.840607118109</v>
      </c>
      <c r="T366" s="9">
        <f>L366*$AB$7+M366*$AC$7</f>
        <v>31628.20332564387</v>
      </c>
      <c r="U366" s="9">
        <f>M366*$AB$7-L366*$AC$7+$Z$8</f>
        <v>-30804.760934128979</v>
      </c>
      <c r="V366" s="9">
        <f>N366+$Z$7</f>
        <v>-132.00000000000011</v>
      </c>
      <c r="W366" s="9">
        <f>O366+$Z$7</f>
        <v>-132.00000000000011</v>
      </c>
    </row>
    <row r="367" spans="1:23" x14ac:dyDescent="0.25">
      <c r="A367" t="s">
        <v>50</v>
      </c>
      <c r="B367" t="s">
        <v>1654</v>
      </c>
      <c r="C367" t="s">
        <v>1101</v>
      </c>
      <c r="D367" s="6">
        <v>104230.14000000041</v>
      </c>
      <c r="E367" s="7">
        <f>D367+$Y$10</f>
        <v>97975.140000000407</v>
      </c>
      <c r="F367" s="8">
        <v>0</v>
      </c>
      <c r="G367" s="8">
        <v>0</v>
      </c>
      <c r="H367" s="8">
        <v>0</v>
      </c>
      <c r="I367" s="8">
        <v>0</v>
      </c>
      <c r="J367" s="8">
        <v>37218.721129551159</v>
      </c>
      <c r="K367" s="8">
        <v>-23768.772017265179</v>
      </c>
      <c r="L367" s="8">
        <v>37218.721129551159</v>
      </c>
      <c r="M367" s="8">
        <v>-23768.772017265179</v>
      </c>
      <c r="N367" s="8">
        <v>-120.0000000000001</v>
      </c>
      <c r="O367" s="8">
        <v>-120.0000000000001</v>
      </c>
      <c r="P367" s="8">
        <f>D367-F367/2</f>
        <v>104230.14000000041</v>
      </c>
      <c r="Q367" s="8">
        <f>D367+F367/2</f>
        <v>104230.14000000041</v>
      </c>
      <c r="R367" s="9">
        <f>J367*$AB$7+K367*$AC$7</f>
        <v>31463.597196479619</v>
      </c>
      <c r="S367" s="9">
        <f>K367*$AB$7-J367*$AC$7+$Z$8</f>
        <v>-30987.574561196401</v>
      </c>
      <c r="T367" s="9">
        <f>L367*$AB$7+M367*$AC$7</f>
        <v>31463.597196479619</v>
      </c>
      <c r="U367" s="9">
        <f>M367*$AB$7-L367*$AC$7+$Z$8</f>
        <v>-30987.574561196401</v>
      </c>
      <c r="V367" s="9">
        <f>N367+$Z$7</f>
        <v>-132.00000000000011</v>
      </c>
      <c r="W367" s="9">
        <f>O367+$Z$7</f>
        <v>-132.00000000000011</v>
      </c>
    </row>
    <row r="368" spans="1:23" x14ac:dyDescent="0.25">
      <c r="A368" t="s">
        <v>1667</v>
      </c>
      <c r="B368" t="s">
        <v>1676</v>
      </c>
      <c r="C368" t="s">
        <v>1671</v>
      </c>
      <c r="D368" s="6">
        <v>105430.1400000001</v>
      </c>
      <c r="E368" s="7">
        <f>D368+$Y$10</f>
        <v>99175.140000000101</v>
      </c>
      <c r="F368" s="8">
        <v>1908</v>
      </c>
      <c r="G368" s="8">
        <v>0</v>
      </c>
      <c r="H368" s="8">
        <v>954</v>
      </c>
      <c r="I368" s="8">
        <v>954</v>
      </c>
      <c r="J368" s="8">
        <v>37095.721129551137</v>
      </c>
      <c r="K368" s="8">
        <v>-23981.814266596179</v>
      </c>
      <c r="L368" s="8">
        <v>36141.721129551137</v>
      </c>
      <c r="M368" s="8">
        <v>-25634.190737016888</v>
      </c>
      <c r="N368" s="8">
        <v>-120.0000000000001</v>
      </c>
      <c r="O368" s="8">
        <v>-120.0000000000001</v>
      </c>
      <c r="P368" s="8">
        <f>D368-F368/2</f>
        <v>104476.1400000001</v>
      </c>
      <c r="Q368" s="8">
        <f>D368+F368/2</f>
        <v>106384.1400000001</v>
      </c>
      <c r="R368" s="9">
        <f>J368*$AB$7+K368*$AC$7</f>
        <v>31298.991067315314</v>
      </c>
      <c r="S368" s="9">
        <f>K368*$AB$7-J368*$AC$7+$Z$8</f>
        <v>-31170.388188263863</v>
      </c>
      <c r="T368" s="9">
        <f>L368*$AB$7+M368*$AC$7</f>
        <v>30022.28987038261</v>
      </c>
      <c r="U368" s="9">
        <f>M368*$AB$7-L368*$AC$7+$Z$8</f>
        <v>-32588.30851527473</v>
      </c>
      <c r="V368" s="9">
        <f>N368+$Z$7</f>
        <v>-132.00000000000011</v>
      </c>
      <c r="W368" s="9">
        <f>O368+$Z$7</f>
        <v>-132.00000000000011</v>
      </c>
    </row>
    <row r="369" spans="1:23" x14ac:dyDescent="0.25">
      <c r="A369" t="s">
        <v>1667</v>
      </c>
      <c r="B369" t="s">
        <v>1677</v>
      </c>
      <c r="C369" t="s">
        <v>1678</v>
      </c>
      <c r="D369" s="6">
        <v>107510.14000000041</v>
      </c>
      <c r="E369" s="7">
        <f>D369+$Y$10</f>
        <v>101255.14000000041</v>
      </c>
      <c r="F369" s="8">
        <v>1470</v>
      </c>
      <c r="G369" s="8">
        <v>0</v>
      </c>
      <c r="H369" s="8">
        <v>735</v>
      </c>
      <c r="I369" s="8">
        <v>735</v>
      </c>
      <c r="J369" s="8">
        <v>35946.221129551159</v>
      </c>
      <c r="K369" s="8">
        <v>-25972.806669896581</v>
      </c>
      <c r="L369" s="8">
        <v>35211.221129551159</v>
      </c>
      <c r="M369" s="8">
        <v>-27245.864013459712</v>
      </c>
      <c r="N369" s="8">
        <v>-120.0000000000001</v>
      </c>
      <c r="O369" s="8">
        <v>-120.0000000000001</v>
      </c>
      <c r="P369" s="8">
        <f>D369-F369/2</f>
        <v>106775.14000000041</v>
      </c>
      <c r="Q369" s="8">
        <f>D369+F369/2</f>
        <v>108245.14000000041</v>
      </c>
      <c r="R369" s="9">
        <f>J369*$AB$7+K369*$AC$7</f>
        <v>29760.659803296319</v>
      </c>
      <c r="S369" s="9">
        <f>K369*$AB$7-J369*$AC$7+$Z$8</f>
        <v>-32878.878142036374</v>
      </c>
      <c r="T369" s="9">
        <f>L369*$AB$7+M369*$AC$7</f>
        <v>28777.037811948801</v>
      </c>
      <c r="U369" s="9">
        <f>M369*$AB$7-L369*$AC$7+$Z$8</f>
        <v>-33971.301035488148</v>
      </c>
      <c r="V369" s="9">
        <f>N369+$Z$7</f>
        <v>-132.00000000000011</v>
      </c>
      <c r="W369" s="9">
        <f>O369+$Z$7</f>
        <v>-132.00000000000011</v>
      </c>
    </row>
    <row r="370" spans="1:23" x14ac:dyDescent="0.25">
      <c r="A370" t="s">
        <v>50</v>
      </c>
      <c r="B370" t="s">
        <v>1655</v>
      </c>
      <c r="C370" t="s">
        <v>1101</v>
      </c>
      <c r="D370" s="6">
        <v>107510.14000000041</v>
      </c>
      <c r="E370" s="7">
        <f>D370+$Y$10</f>
        <v>101255.14000000041</v>
      </c>
      <c r="F370" s="8">
        <v>0</v>
      </c>
      <c r="G370" s="8">
        <v>0</v>
      </c>
      <c r="H370" s="8">
        <v>0</v>
      </c>
      <c r="I370" s="8">
        <v>0</v>
      </c>
      <c r="J370" s="8">
        <v>35578.721129551159</v>
      </c>
      <c r="K370" s="8">
        <v>-26609.33534167815</v>
      </c>
      <c r="L370" s="8">
        <v>35578.721129551159</v>
      </c>
      <c r="M370" s="8">
        <v>-26609.33534167815</v>
      </c>
      <c r="N370" s="8">
        <v>-120.0000000000001</v>
      </c>
      <c r="O370" s="8">
        <v>-120.0000000000001</v>
      </c>
      <c r="P370" s="8">
        <f>D370-F370/2</f>
        <v>107510.14000000041</v>
      </c>
      <c r="Q370" s="8">
        <f>D370+F370/2</f>
        <v>107510.14000000041</v>
      </c>
      <c r="R370" s="9">
        <f>J370*$AB$7+K370*$AC$7</f>
        <v>29268.848807622562</v>
      </c>
      <c r="S370" s="9">
        <f>K370*$AB$7-J370*$AC$7+$Z$8</f>
        <v>-33425.089588762268</v>
      </c>
      <c r="T370" s="9">
        <f>L370*$AB$7+M370*$AC$7</f>
        <v>29268.848807622562</v>
      </c>
      <c r="U370" s="9">
        <f>M370*$AB$7-L370*$AC$7+$Z$8</f>
        <v>-33425.089588762268</v>
      </c>
      <c r="V370" s="9">
        <f>N370+$Z$7</f>
        <v>-132.00000000000011</v>
      </c>
      <c r="W370" s="9">
        <f>O370+$Z$7</f>
        <v>-132.00000000000011</v>
      </c>
    </row>
    <row r="371" spans="1:23" x14ac:dyDescent="0.25">
      <c r="A371" t="s">
        <v>24</v>
      </c>
      <c r="B371" t="s">
        <v>497</v>
      </c>
      <c r="C371" t="s">
        <v>44</v>
      </c>
      <c r="D371" s="6">
        <v>108510.1400000001</v>
      </c>
      <c r="E371" s="7">
        <f>D371+$Y$10</f>
        <v>102255.1400000001</v>
      </c>
      <c r="F371" s="8">
        <v>0</v>
      </c>
      <c r="G371" s="8">
        <v>0</v>
      </c>
      <c r="H371" s="8">
        <v>0</v>
      </c>
      <c r="I371" s="8">
        <v>0</v>
      </c>
      <c r="J371" s="8">
        <v>35078.721129551137</v>
      </c>
      <c r="K371" s="8">
        <v>-27475.360745462622</v>
      </c>
      <c r="L371" s="8">
        <v>35078.721129551137</v>
      </c>
      <c r="M371" s="8">
        <v>-27475.360745462622</v>
      </c>
      <c r="N371" s="8">
        <v>-120.0000000000001</v>
      </c>
      <c r="O371" s="8">
        <v>-120.0000000000001</v>
      </c>
      <c r="P371" s="8">
        <f>D371-F371/2</f>
        <v>108510.1400000001</v>
      </c>
      <c r="Q371" s="8">
        <f>D371+F371/2</f>
        <v>108510.1400000001</v>
      </c>
      <c r="R371" s="9">
        <f>J371*$AB$7+K371*$AC$7</f>
        <v>28599.718201263677</v>
      </c>
      <c r="S371" s="9">
        <f>K371*$AB$7-J371*$AC$7+$Z$8</f>
        <v>-34168.234414239691</v>
      </c>
      <c r="T371" s="9">
        <f>L371*$AB$7+M371*$AC$7</f>
        <v>28599.718201263677</v>
      </c>
      <c r="U371" s="9">
        <f>M371*$AB$7-L371*$AC$7+$Z$8</f>
        <v>-34168.234414239691</v>
      </c>
      <c r="V371" s="9">
        <f>N371+$Z$7</f>
        <v>-132.00000000000011</v>
      </c>
      <c r="W371" s="9">
        <f>O371+$Z$7</f>
        <v>-132.00000000000011</v>
      </c>
    </row>
    <row r="372" spans="1:23" x14ac:dyDescent="0.25">
      <c r="A372" t="s">
        <v>37</v>
      </c>
      <c r="B372" t="s">
        <v>498</v>
      </c>
      <c r="C372" t="s">
        <v>45</v>
      </c>
      <c r="D372" s="6">
        <v>108715.1400000001</v>
      </c>
      <c r="E372" s="7">
        <f>D372+$Y$10</f>
        <v>102460.1400000001</v>
      </c>
      <c r="F372" s="8">
        <v>210</v>
      </c>
      <c r="G372" s="8">
        <v>0</v>
      </c>
      <c r="H372" s="8">
        <v>105</v>
      </c>
      <c r="I372" s="8">
        <v>105</v>
      </c>
      <c r="J372" s="8">
        <v>35028.721129551137</v>
      </c>
      <c r="K372" s="8">
        <v>-27561.963285841059</v>
      </c>
      <c r="L372" s="8">
        <v>34923.721129551137</v>
      </c>
      <c r="M372" s="8">
        <v>-27743.828620635792</v>
      </c>
      <c r="N372" s="8">
        <v>-120.0000000000001</v>
      </c>
      <c r="O372" s="8">
        <v>-120.0000000000001</v>
      </c>
      <c r="P372" s="8">
        <f>D372-F372/2</f>
        <v>108610.1400000001</v>
      </c>
      <c r="Q372" s="8">
        <f>D372+F372/2</f>
        <v>108820.1400000001</v>
      </c>
      <c r="R372" s="9">
        <f>J372*$AB$7+K372*$AC$7</f>
        <v>28532.805140627785</v>
      </c>
      <c r="S372" s="9">
        <f>K372*$AB$7-J372*$AC$7+$Z$8</f>
        <v>-34242.548896787419</v>
      </c>
      <c r="T372" s="9">
        <f>L372*$AB$7+M372*$AC$7</f>
        <v>28392.287713292426</v>
      </c>
      <c r="U372" s="9">
        <f>M372*$AB$7-L372*$AC$7+$Z$8</f>
        <v>-34398.609310137675</v>
      </c>
      <c r="V372" s="9">
        <f>N372+$Z$7</f>
        <v>-132.00000000000011</v>
      </c>
      <c r="W372" s="9">
        <f>O372+$Z$7</f>
        <v>-132.00000000000011</v>
      </c>
    </row>
    <row r="373" spans="1:23" x14ac:dyDescent="0.25">
      <c r="A373" t="s">
        <v>41</v>
      </c>
      <c r="B373" t="s">
        <v>499</v>
      </c>
      <c r="C373" t="s">
        <v>46</v>
      </c>
      <c r="D373" s="6">
        <v>108855.1400000001</v>
      </c>
      <c r="E373" s="7">
        <f>D373+$Y$10</f>
        <v>102600.1400000001</v>
      </c>
      <c r="F373" s="8">
        <v>25</v>
      </c>
      <c r="G373" s="8">
        <v>0</v>
      </c>
      <c r="H373" s="8">
        <v>12.5</v>
      </c>
      <c r="I373" s="8">
        <v>12.5</v>
      </c>
      <c r="J373" s="8">
        <v>34912.471129551137</v>
      </c>
      <c r="K373" s="8">
        <v>-27763.314192220929</v>
      </c>
      <c r="L373" s="8">
        <v>34899.971129551137</v>
      </c>
      <c r="M373" s="8">
        <v>-27784.964827315551</v>
      </c>
      <c r="N373" s="8">
        <v>-120.0000000000001</v>
      </c>
      <c r="O373" s="8">
        <v>-120.0000000000001</v>
      </c>
      <c r="P373" s="8">
        <f>D373-F373/2</f>
        <v>108842.6400000001</v>
      </c>
      <c r="Q373" s="8">
        <f>D373+F373/2</f>
        <v>108867.6400000001</v>
      </c>
      <c r="R373" s="9">
        <f>J373*$AB$7+K373*$AC$7</f>
        <v>28377.232274649359</v>
      </c>
      <c r="S373" s="9">
        <f>K373*$AB$7-J373*$AC$7+$Z$8</f>
        <v>-34415.330068710908</v>
      </c>
      <c r="T373" s="9">
        <f>L373*$AB$7+M373*$AC$7</f>
        <v>28360.504009490385</v>
      </c>
      <c r="U373" s="9">
        <f>M373*$AB$7-L373*$AC$7+$Z$8</f>
        <v>-34433.908689347845</v>
      </c>
      <c r="V373" s="9">
        <f>N373+$Z$7</f>
        <v>-132.00000000000011</v>
      </c>
      <c r="W373" s="9">
        <f>O373+$Z$7</f>
        <v>-132.00000000000011</v>
      </c>
    </row>
    <row r="374" spans="1:23" x14ac:dyDescent="0.25">
      <c r="A374" t="s">
        <v>37</v>
      </c>
      <c r="B374" t="s">
        <v>500</v>
      </c>
      <c r="C374" t="s">
        <v>47</v>
      </c>
      <c r="D374" s="6">
        <v>108920.1400000001</v>
      </c>
      <c r="E374" s="7">
        <f>D374+$Y$10</f>
        <v>102665.1400000001</v>
      </c>
      <c r="F374" s="8">
        <v>105</v>
      </c>
      <c r="G374" s="8">
        <v>0</v>
      </c>
      <c r="H374" s="8">
        <v>52.500000000000007</v>
      </c>
      <c r="I374" s="8">
        <v>52.500000000000007</v>
      </c>
      <c r="J374" s="8">
        <v>34899.971129551137</v>
      </c>
      <c r="K374" s="8">
        <v>-27784.964827315551</v>
      </c>
      <c r="L374" s="8">
        <v>34847.471129551137</v>
      </c>
      <c r="M374" s="8">
        <v>-27875.897494712921</v>
      </c>
      <c r="N374" s="8">
        <v>-120.0000000000001</v>
      </c>
      <c r="O374" s="8">
        <v>-120.0000000000001</v>
      </c>
      <c r="P374" s="8">
        <f>D374-F374/2</f>
        <v>108867.6400000001</v>
      </c>
      <c r="Q374" s="8">
        <f>D374+F374/2</f>
        <v>108972.6400000001</v>
      </c>
      <c r="R374" s="9">
        <f>J374*$AB$7+K374*$AC$7</f>
        <v>28360.504009490385</v>
      </c>
      <c r="S374" s="9">
        <f>K374*$AB$7-J374*$AC$7+$Z$8</f>
        <v>-34433.908689347845</v>
      </c>
      <c r="T374" s="9">
        <f>L374*$AB$7+M374*$AC$7</f>
        <v>28290.245295822704</v>
      </c>
      <c r="U374" s="9">
        <f>M374*$AB$7-L374*$AC$7+$Z$8</f>
        <v>-34511.938896022984</v>
      </c>
      <c r="V374" s="9">
        <f>N374+$Z$7</f>
        <v>-132.00000000000011</v>
      </c>
      <c r="W374" s="9">
        <f>O374+$Z$7</f>
        <v>-132.00000000000011</v>
      </c>
    </row>
    <row r="375" spans="1:23" x14ac:dyDescent="0.25">
      <c r="A375" t="s">
        <v>37</v>
      </c>
      <c r="B375" t="s">
        <v>501</v>
      </c>
      <c r="C375" t="s">
        <v>45</v>
      </c>
      <c r="D375" s="6">
        <v>109095.1400000001</v>
      </c>
      <c r="E375" s="7">
        <f>D375+$Y$10</f>
        <v>102840.1400000001</v>
      </c>
      <c r="F375" s="8">
        <v>210</v>
      </c>
      <c r="G375" s="8">
        <v>0</v>
      </c>
      <c r="H375" s="8">
        <v>105</v>
      </c>
      <c r="I375" s="8">
        <v>105</v>
      </c>
      <c r="J375" s="8">
        <v>34838.721129551137</v>
      </c>
      <c r="K375" s="8">
        <v>-27891.05293927915</v>
      </c>
      <c r="L375" s="8">
        <v>34733.721129551137</v>
      </c>
      <c r="M375" s="8">
        <v>-28072.91827407388</v>
      </c>
      <c r="N375" s="8">
        <v>-120.0000000000001</v>
      </c>
      <c r="O375" s="8">
        <v>-120.0000000000001</v>
      </c>
      <c r="P375" s="8">
        <f>D375-F375/2</f>
        <v>108990.1400000001</v>
      </c>
      <c r="Q375" s="8">
        <f>D375+F375/2</f>
        <v>109200.1400000001</v>
      </c>
      <c r="R375" s="9">
        <f>J375*$AB$7+K375*$AC$7</f>
        <v>28278.535510211419</v>
      </c>
      <c r="S375" s="9">
        <f>K375*$AB$7-J375*$AC$7+$Z$8</f>
        <v>-34524.943930468835</v>
      </c>
      <c r="T375" s="9">
        <f>L375*$AB$7+M375*$AC$7</f>
        <v>28138.018082876064</v>
      </c>
      <c r="U375" s="9">
        <f>M375*$AB$7-L375*$AC$7+$Z$8</f>
        <v>-34681.004343819084</v>
      </c>
      <c r="V375" s="9">
        <f>N375+$Z$7</f>
        <v>-132.00000000000011</v>
      </c>
      <c r="W375" s="9">
        <f>O375+$Z$7</f>
        <v>-132.00000000000011</v>
      </c>
    </row>
    <row r="376" spans="1:23" x14ac:dyDescent="0.25">
      <c r="A376" t="s">
        <v>37</v>
      </c>
      <c r="B376" t="s">
        <v>502</v>
      </c>
      <c r="C376" t="s">
        <v>48</v>
      </c>
      <c r="D376" s="6">
        <v>109325.1400000001</v>
      </c>
      <c r="E376" s="7">
        <f>D376+$Y$10</f>
        <v>103070.1400000001</v>
      </c>
      <c r="F376" s="8">
        <v>230</v>
      </c>
      <c r="G376" s="8">
        <v>0</v>
      </c>
      <c r="H376" s="8">
        <v>115</v>
      </c>
      <c r="I376" s="8">
        <v>115</v>
      </c>
      <c r="J376" s="8">
        <v>34728.721129551137</v>
      </c>
      <c r="K376" s="8">
        <v>-28081.57852811171</v>
      </c>
      <c r="L376" s="8">
        <v>34613.721129551137</v>
      </c>
      <c r="M376" s="8">
        <v>-28280.764370982131</v>
      </c>
      <c r="N376" s="8">
        <v>-120.0000000000001</v>
      </c>
      <c r="O376" s="8">
        <v>-120.0000000000001</v>
      </c>
      <c r="P376" s="8">
        <f>D376-F376/2</f>
        <v>109210.1400000001</v>
      </c>
      <c r="Q376" s="8">
        <f>D376+F376/2</f>
        <v>109440.1400000001</v>
      </c>
      <c r="R376" s="9">
        <f>J376*$AB$7+K376*$AC$7</f>
        <v>28131.326776812475</v>
      </c>
      <c r="S376" s="9">
        <f>K376*$AB$7-J376*$AC$7+$Z$8</f>
        <v>-34688.435792073848</v>
      </c>
      <c r="T376" s="9">
        <f>L376*$AB$7+M376*$AC$7</f>
        <v>27977.426737349939</v>
      </c>
      <c r="U376" s="9">
        <f>M376*$AB$7-L376*$AC$7+$Z$8</f>
        <v>-34859.359101933645</v>
      </c>
      <c r="V376" s="9">
        <f>N376+$Z$7</f>
        <v>-132.00000000000011</v>
      </c>
      <c r="W376" s="9">
        <f>O376+$Z$7</f>
        <v>-132.00000000000011</v>
      </c>
    </row>
    <row r="377" spans="1:23" x14ac:dyDescent="0.25">
      <c r="A377" t="s">
        <v>37</v>
      </c>
      <c r="B377" t="s">
        <v>503</v>
      </c>
      <c r="C377" t="s">
        <v>49</v>
      </c>
      <c r="D377" s="6">
        <v>109535.1400000001</v>
      </c>
      <c r="E377" s="7">
        <f>D377+$Y$10</f>
        <v>103280.1400000001</v>
      </c>
      <c r="F377" s="8">
        <v>170</v>
      </c>
      <c r="G377" s="8">
        <v>0</v>
      </c>
      <c r="H377" s="8">
        <v>85</v>
      </c>
      <c r="I377" s="8">
        <v>85</v>
      </c>
      <c r="J377" s="8">
        <v>34608.721129551137</v>
      </c>
      <c r="K377" s="8">
        <v>-28289.424625019961</v>
      </c>
      <c r="L377" s="8">
        <v>34523.721129551137</v>
      </c>
      <c r="M377" s="8">
        <v>-28436.648943663309</v>
      </c>
      <c r="N377" s="8">
        <v>-120.0000000000001</v>
      </c>
      <c r="O377" s="8">
        <v>-120.0000000000001</v>
      </c>
      <c r="P377" s="8">
        <f>D377-F377/2</f>
        <v>109450.1400000001</v>
      </c>
      <c r="Q377" s="8">
        <f>D377+F377/2</f>
        <v>109620.1400000001</v>
      </c>
      <c r="R377" s="9">
        <f>J377*$AB$7+K377*$AC$7</f>
        <v>27970.735431286354</v>
      </c>
      <c r="S377" s="9">
        <f>K377*$AB$7-J377*$AC$7+$Z$8</f>
        <v>-34866.790550188409</v>
      </c>
      <c r="T377" s="9">
        <f>L377*$AB$7+M377*$AC$7</f>
        <v>27856.98322820535</v>
      </c>
      <c r="U377" s="9">
        <f>M377*$AB$7-L377*$AC$7+$Z$8</f>
        <v>-34993.125170519561</v>
      </c>
      <c r="V377" s="9">
        <f>N377+$Z$7</f>
        <v>-132.00000000000011</v>
      </c>
      <c r="W377" s="9">
        <f>O377+$Z$7</f>
        <v>-132.00000000000011</v>
      </c>
    </row>
    <row r="378" spans="1:23" x14ac:dyDescent="0.25">
      <c r="A378" t="s">
        <v>37</v>
      </c>
      <c r="B378" t="s">
        <v>504</v>
      </c>
      <c r="C378" t="s">
        <v>48</v>
      </c>
      <c r="D378" s="6">
        <v>109745.1400000001</v>
      </c>
      <c r="E378" s="7">
        <f>D378+$Y$10</f>
        <v>103490.1400000001</v>
      </c>
      <c r="F378" s="8">
        <v>230</v>
      </c>
      <c r="G378" s="8">
        <v>0</v>
      </c>
      <c r="H378" s="8">
        <v>115</v>
      </c>
      <c r="I378" s="8">
        <v>115</v>
      </c>
      <c r="J378" s="8">
        <v>34518.721129551137</v>
      </c>
      <c r="K378" s="8">
        <v>-28445.30919770115</v>
      </c>
      <c r="L378" s="8">
        <v>34403.721129551137</v>
      </c>
      <c r="M378" s="8">
        <v>-28644.495040571561</v>
      </c>
      <c r="N378" s="8">
        <v>-120.0000000000001</v>
      </c>
      <c r="O378" s="8">
        <v>-120.0000000000001</v>
      </c>
      <c r="P378" s="8">
        <f>D378-F378/2</f>
        <v>109630.1400000001</v>
      </c>
      <c r="Q378" s="8">
        <f>D378+F378/2</f>
        <v>109860.1400000001</v>
      </c>
      <c r="R378" s="9">
        <f>J378*$AB$7+K378*$AC$7</f>
        <v>27850.291922141761</v>
      </c>
      <c r="S378" s="9">
        <f>K378*$AB$7-J378*$AC$7+$Z$8</f>
        <v>-35000.556618774324</v>
      </c>
      <c r="T378" s="9">
        <f>L378*$AB$7+M378*$AC$7</f>
        <v>27696.391882679221</v>
      </c>
      <c r="U378" s="9">
        <f>M378*$AB$7-L378*$AC$7+$Z$8</f>
        <v>-35171.479928634115</v>
      </c>
      <c r="V378" s="9">
        <f>N378+$Z$7</f>
        <v>-132.00000000000011</v>
      </c>
      <c r="W378" s="9">
        <f>O378+$Z$7</f>
        <v>-132.00000000000011</v>
      </c>
    </row>
    <row r="379" spans="1:23" x14ac:dyDescent="0.25">
      <c r="A379" t="s">
        <v>37</v>
      </c>
      <c r="B379" t="s">
        <v>505</v>
      </c>
      <c r="C379" t="s">
        <v>49</v>
      </c>
      <c r="D379" s="6">
        <v>109955.1400000001</v>
      </c>
      <c r="E379" s="7">
        <f>D379+$Y$10</f>
        <v>103700.1400000001</v>
      </c>
      <c r="F379" s="8">
        <v>170</v>
      </c>
      <c r="G379" s="8">
        <v>0</v>
      </c>
      <c r="H379" s="8">
        <v>85</v>
      </c>
      <c r="I379" s="8">
        <v>85</v>
      </c>
      <c r="J379" s="8">
        <v>34398.721129551137</v>
      </c>
      <c r="K379" s="8">
        <v>-28653.155294609402</v>
      </c>
      <c r="L379" s="8">
        <v>34313.721129551137</v>
      </c>
      <c r="M379" s="8">
        <v>-28800.37961325275</v>
      </c>
      <c r="N379" s="8">
        <v>-120.0000000000001</v>
      </c>
      <c r="O379" s="8">
        <v>-120.0000000000001</v>
      </c>
      <c r="P379" s="8">
        <f>D379-F379/2</f>
        <v>109870.1400000001</v>
      </c>
      <c r="Q379" s="8">
        <f>D379+F379/2</f>
        <v>110040.1400000001</v>
      </c>
      <c r="R379" s="9">
        <f>J379*$AB$7+K379*$AC$7</f>
        <v>27689.700576615636</v>
      </c>
      <c r="S379" s="9">
        <f>K379*$AB$7-J379*$AC$7+$Z$8</f>
        <v>-35178.911376888893</v>
      </c>
      <c r="T379" s="9">
        <f>L379*$AB$7+M379*$AC$7</f>
        <v>27575.948373534633</v>
      </c>
      <c r="U379" s="9">
        <f>M379*$AB$7-L379*$AC$7+$Z$8</f>
        <v>-35305.245997220038</v>
      </c>
      <c r="V379" s="9">
        <f>N379+$Z$7</f>
        <v>-132.00000000000011</v>
      </c>
      <c r="W379" s="9">
        <f>O379+$Z$7</f>
        <v>-132.00000000000011</v>
      </c>
    </row>
    <row r="380" spans="1:23" x14ac:dyDescent="0.25">
      <c r="A380" t="s">
        <v>37</v>
      </c>
      <c r="B380" t="s">
        <v>506</v>
      </c>
      <c r="C380" t="s">
        <v>48</v>
      </c>
      <c r="D380" s="6">
        <v>110165.1400000001</v>
      </c>
      <c r="E380" s="7">
        <f>D380+$Y$10</f>
        <v>103910.1400000001</v>
      </c>
      <c r="F380" s="8">
        <v>230</v>
      </c>
      <c r="G380" s="8">
        <v>0</v>
      </c>
      <c r="H380" s="8">
        <v>115</v>
      </c>
      <c r="I380" s="8">
        <v>115</v>
      </c>
      <c r="J380" s="8">
        <v>34308.721129551137</v>
      </c>
      <c r="K380" s="8">
        <v>-28809.03986729059</v>
      </c>
      <c r="L380" s="8">
        <v>34193.721129551137</v>
      </c>
      <c r="M380" s="8">
        <v>-29008.225710161001</v>
      </c>
      <c r="N380" s="8">
        <v>-120.0000000000001</v>
      </c>
      <c r="O380" s="8">
        <v>-120.0000000000001</v>
      </c>
      <c r="P380" s="8">
        <f>D380-F380/2</f>
        <v>110050.1400000001</v>
      </c>
      <c r="Q380" s="8">
        <f>D380+F380/2</f>
        <v>110280.1400000001</v>
      </c>
      <c r="R380" s="9">
        <f>J380*$AB$7+K380*$AC$7</f>
        <v>27569.257067471044</v>
      </c>
      <c r="S380" s="9">
        <f>K380*$AB$7-J380*$AC$7+$Z$8</f>
        <v>-35312.677445474808</v>
      </c>
      <c r="T380" s="9">
        <f>L380*$AB$7+M380*$AC$7</f>
        <v>27415.357028008511</v>
      </c>
      <c r="U380" s="9">
        <f>M380*$AB$7-L380*$AC$7+$Z$8</f>
        <v>-35483.600755334599</v>
      </c>
      <c r="V380" s="9">
        <f>N380+$Z$7</f>
        <v>-132.00000000000011</v>
      </c>
      <c r="W380" s="9">
        <f>O380+$Z$7</f>
        <v>-132.00000000000011</v>
      </c>
    </row>
    <row r="381" spans="1:23" x14ac:dyDescent="0.25">
      <c r="A381" t="s">
        <v>41</v>
      </c>
      <c r="B381" t="s">
        <v>507</v>
      </c>
      <c r="C381" t="s">
        <v>46</v>
      </c>
      <c r="D381" s="6">
        <v>110315.1400000001</v>
      </c>
      <c r="E381" s="7">
        <f>D381+$Y$10</f>
        <v>104060.1400000001</v>
      </c>
      <c r="F381" s="8">
        <v>25</v>
      </c>
      <c r="G381" s="8">
        <v>0</v>
      </c>
      <c r="H381" s="8">
        <v>12.5</v>
      </c>
      <c r="I381" s="8">
        <v>12.5</v>
      </c>
      <c r="J381" s="8">
        <v>34182.471129551137</v>
      </c>
      <c r="K381" s="8">
        <v>-29027.711281746149</v>
      </c>
      <c r="L381" s="8">
        <v>34169.971129551137</v>
      </c>
      <c r="M381" s="8">
        <v>-29049.36191684076</v>
      </c>
      <c r="N381" s="8">
        <v>-120.0000000000001</v>
      </c>
      <c r="O381" s="8">
        <v>-120.0000000000001</v>
      </c>
      <c r="P381" s="8">
        <f>D381-F381/2</f>
        <v>110302.6400000001</v>
      </c>
      <c r="Q381" s="8">
        <f>D381+F381/2</f>
        <v>110327.6400000001</v>
      </c>
      <c r="R381" s="9">
        <f>J381*$AB$7+K381*$AC$7</f>
        <v>27400.301589365434</v>
      </c>
      <c r="S381" s="9">
        <f>K381*$AB$7-J381*$AC$7+$Z$8</f>
        <v>-35500.321513907838</v>
      </c>
      <c r="T381" s="9">
        <f>L381*$AB$7+M381*$AC$7</f>
        <v>27383.57332420646</v>
      </c>
      <c r="U381" s="9">
        <f>M381*$AB$7-L381*$AC$7+$Z$8</f>
        <v>-35518.900134544776</v>
      </c>
      <c r="V381" s="9">
        <f>N381+$Z$7</f>
        <v>-132.00000000000011</v>
      </c>
      <c r="W381" s="9">
        <f>O381+$Z$7</f>
        <v>-132.00000000000011</v>
      </c>
    </row>
    <row r="382" spans="1:23" x14ac:dyDescent="0.25">
      <c r="A382" t="s">
        <v>37</v>
      </c>
      <c r="B382" t="s">
        <v>508</v>
      </c>
      <c r="C382" t="s">
        <v>47</v>
      </c>
      <c r="D382" s="6">
        <v>110380.1400000001</v>
      </c>
      <c r="E382" s="7">
        <f>D382+$Y$10</f>
        <v>104125.1400000001</v>
      </c>
      <c r="F382" s="8">
        <v>105</v>
      </c>
      <c r="G382" s="8">
        <v>0</v>
      </c>
      <c r="H382" s="8">
        <v>52.500000000000007</v>
      </c>
      <c r="I382" s="8">
        <v>52.500000000000007</v>
      </c>
      <c r="J382" s="8">
        <v>34169.971129551137</v>
      </c>
      <c r="K382" s="8">
        <v>-29049.36191684076</v>
      </c>
      <c r="L382" s="8">
        <v>34117.471129551137</v>
      </c>
      <c r="M382" s="8">
        <v>-29140.29458423813</v>
      </c>
      <c r="N382" s="8">
        <v>-120.0000000000001</v>
      </c>
      <c r="O382" s="8">
        <v>-120.0000000000001</v>
      </c>
      <c r="P382" s="8">
        <f>D382-F382/2</f>
        <v>110327.6400000001</v>
      </c>
      <c r="Q382" s="8">
        <f>D382+F382/2</f>
        <v>110432.6400000001</v>
      </c>
      <c r="R382" s="9">
        <f>J382*$AB$7+K382*$AC$7</f>
        <v>27383.57332420646</v>
      </c>
      <c r="S382" s="9">
        <f>K382*$AB$7-J382*$AC$7+$Z$8</f>
        <v>-35518.900134544776</v>
      </c>
      <c r="T382" s="9">
        <f>L382*$AB$7+M382*$AC$7</f>
        <v>27313.314610538782</v>
      </c>
      <c r="U382" s="9">
        <f>M382*$AB$7-L382*$AC$7+$Z$8</f>
        <v>-35596.930341219908</v>
      </c>
      <c r="V382" s="9">
        <f>N382+$Z$7</f>
        <v>-132.00000000000011</v>
      </c>
      <c r="W382" s="9">
        <f>O382+$Z$7</f>
        <v>-132.00000000000011</v>
      </c>
    </row>
    <row r="383" spans="1:23" x14ac:dyDescent="0.25">
      <c r="A383" t="s">
        <v>50</v>
      </c>
      <c r="B383" t="s">
        <v>1721</v>
      </c>
      <c r="C383" t="s">
        <v>51</v>
      </c>
      <c r="D383" s="6">
        <v>110499.4184000004</v>
      </c>
      <c r="E383" s="7">
        <f>D383+$Y$10</f>
        <v>104244.4184000004</v>
      </c>
      <c r="F383" s="8">
        <v>0</v>
      </c>
      <c r="G383" s="8">
        <v>0</v>
      </c>
      <c r="H383" s="8">
        <v>0</v>
      </c>
      <c r="I383" s="8">
        <v>0</v>
      </c>
      <c r="J383" s="8">
        <v>34084.071520029269</v>
      </c>
      <c r="K383" s="8">
        <v>-29198.120357044521</v>
      </c>
      <c r="L383" s="8">
        <v>34084.071520029269</v>
      </c>
      <c r="M383" s="8">
        <v>-29198.120357044521</v>
      </c>
      <c r="N383" s="8">
        <v>-120.10000000000009</v>
      </c>
      <c r="O383" s="8">
        <v>-120.10000000000009</v>
      </c>
      <c r="P383" s="8">
        <f>D383-F383/2</f>
        <v>110499.4184000004</v>
      </c>
      <c r="Q383" s="8">
        <f>D383+F383/2</f>
        <v>110499.4184000004</v>
      </c>
      <c r="R383" s="9">
        <f>J383*$AB$7+K383*$AC$7</f>
        <v>27268.622208422501</v>
      </c>
      <c r="S383" s="9">
        <f>K383*$AB$7-J383*$AC$7+$Z$8</f>
        <v>-35646.548312862709</v>
      </c>
      <c r="T383" s="9">
        <f>L383*$AB$7+M383*$AC$7</f>
        <v>27268.622208422501</v>
      </c>
      <c r="U383" s="9">
        <f>M383*$AB$7-L383*$AC$7+$Z$8</f>
        <v>-35646.548312862709</v>
      </c>
      <c r="V383" s="9">
        <f>N383+$Z$7</f>
        <v>-132.10000000000008</v>
      </c>
      <c r="W383" s="9">
        <f>O383+$Z$7</f>
        <v>-132.10000000000008</v>
      </c>
    </row>
    <row r="384" spans="1:23" x14ac:dyDescent="0.25">
      <c r="A384" t="s">
        <v>37</v>
      </c>
      <c r="B384" t="s">
        <v>509</v>
      </c>
      <c r="C384" t="s">
        <v>52</v>
      </c>
      <c r="D384" s="6">
        <v>110606.8900000001</v>
      </c>
      <c r="E384" s="7">
        <f>D384+$Y$10</f>
        <v>104351.8900000001</v>
      </c>
      <c r="F384" s="8">
        <v>242.5</v>
      </c>
      <c r="G384" s="8">
        <v>-1.76</v>
      </c>
      <c r="H384" s="8">
        <v>121.259530473635</v>
      </c>
      <c r="I384" s="8">
        <v>121.2595395645824</v>
      </c>
      <c r="J384" s="8">
        <v>34090.971129551137</v>
      </c>
      <c r="K384" s="8">
        <v>-29186.19393063871</v>
      </c>
      <c r="L384" s="8">
        <v>33966.514910522543</v>
      </c>
      <c r="M384" s="8">
        <v>-29394.309945503239</v>
      </c>
      <c r="N384" s="8">
        <v>-120.0000000000001</v>
      </c>
      <c r="O384" s="8">
        <v>-121.7600000000001</v>
      </c>
      <c r="P384" s="8">
        <f>D384-F384/2</f>
        <v>110485.6400000001</v>
      </c>
      <c r="Q384" s="8">
        <f>D384+F384/2</f>
        <v>110728.1400000001</v>
      </c>
      <c r="R384" s="9">
        <f>J384*$AB$7+K384*$AC$7</f>
        <v>27277.850688401762</v>
      </c>
      <c r="S384" s="9">
        <f>K384*$AB$7-J384*$AC$7+$Z$8</f>
        <v>-35636.317016970213</v>
      </c>
      <c r="T384" s="9">
        <f>L384*$AB$7+M384*$AC$7</f>
        <v>27112.844383825803</v>
      </c>
      <c r="U384" s="9">
        <f>M384*$AB$7-L384*$AC$7+$Z$8</f>
        <v>-35814.00929465321</v>
      </c>
      <c r="V384" s="9">
        <f>N384+$Z$7</f>
        <v>-132.00000000000011</v>
      </c>
      <c r="W384" s="9">
        <f>O384+$Z$7</f>
        <v>-133.7600000000001</v>
      </c>
    </row>
    <row r="385" spans="1:23" x14ac:dyDescent="0.25">
      <c r="A385" t="s">
        <v>37</v>
      </c>
      <c r="B385" t="s">
        <v>510</v>
      </c>
      <c r="C385" t="s">
        <v>53</v>
      </c>
      <c r="D385" s="6">
        <v>110808.1400000001</v>
      </c>
      <c r="E385" s="7">
        <f>D385+$Y$10</f>
        <v>104553.1400000001</v>
      </c>
      <c r="F385" s="8">
        <v>140</v>
      </c>
      <c r="G385" s="8">
        <v>0</v>
      </c>
      <c r="H385" s="8">
        <v>70</v>
      </c>
      <c r="I385" s="8">
        <v>70</v>
      </c>
      <c r="J385" s="8">
        <v>33961.251287221559</v>
      </c>
      <c r="K385" s="8">
        <v>-29402.81254920713</v>
      </c>
      <c r="L385" s="8">
        <v>33887.560561007878</v>
      </c>
      <c r="M385" s="8">
        <v>-29521.84900106159</v>
      </c>
      <c r="N385" s="8">
        <v>-121.7600000000001</v>
      </c>
      <c r="O385" s="8">
        <v>-121.7600000000001</v>
      </c>
      <c r="P385" s="8">
        <f>D385-F385/2</f>
        <v>110738.1400000001</v>
      </c>
      <c r="Q385" s="8">
        <f>D385+F385/2</f>
        <v>110878.1400000001</v>
      </c>
      <c r="R385" s="9">
        <f>J385*$AB$7+K385*$AC$7</f>
        <v>27105.927992610352</v>
      </c>
      <c r="S385" s="9">
        <f>K385*$AB$7-J385*$AC$7+$Z$8</f>
        <v>-35821.231727245831</v>
      </c>
      <c r="T385" s="9">
        <f>L385*$AB$7+M385*$AC$7</f>
        <v>27009.098515594098</v>
      </c>
      <c r="U385" s="9">
        <f>M385*$AB$7-L385*$AC$7+$Z$8</f>
        <v>-35922.345783542456</v>
      </c>
      <c r="V385" s="9">
        <f>N385+$Z$7</f>
        <v>-133.7600000000001</v>
      </c>
      <c r="W385" s="9">
        <f>O385+$Z$7</f>
        <v>-133.7600000000001</v>
      </c>
    </row>
    <row r="386" spans="1:23" x14ac:dyDescent="0.25">
      <c r="A386" t="s">
        <v>54</v>
      </c>
      <c r="B386" t="s">
        <v>511</v>
      </c>
      <c r="C386" t="s">
        <v>195</v>
      </c>
      <c r="D386" s="6">
        <v>111008.1400000001</v>
      </c>
      <c r="E386" s="7">
        <f>D386+$Y$10</f>
        <v>104753.1400000001</v>
      </c>
      <c r="F386" s="8">
        <v>240</v>
      </c>
      <c r="G386" s="8">
        <v>-1</v>
      </c>
      <c r="H386" s="8">
        <v>120.0030462669925</v>
      </c>
      <c r="I386" s="8">
        <v>120.0030462669925</v>
      </c>
      <c r="J386" s="8">
        <v>33882.296937706902</v>
      </c>
      <c r="K386" s="8">
        <v>-29530.351604765481</v>
      </c>
      <c r="L386" s="8">
        <v>33754.195655999953</v>
      </c>
      <c r="M386" s="8">
        <v>-29733.301350949769</v>
      </c>
      <c r="N386" s="8">
        <v>-121.7600000000001</v>
      </c>
      <c r="O386" s="8">
        <v>-122.7600000000001</v>
      </c>
      <c r="P386" s="8">
        <f>D386-F386/2</f>
        <v>110888.1400000001</v>
      </c>
      <c r="Q386" s="8">
        <f>D386+F386/2</f>
        <v>111128.1400000001</v>
      </c>
      <c r="R386" s="9">
        <f>J386*$AB$7+K386*$AC$7</f>
        <v>27002.182124378651</v>
      </c>
      <c r="S386" s="9">
        <f>K386*$AB$7-J386*$AC$7+$Z$8</f>
        <v>-35929.568216135071</v>
      </c>
      <c r="T386" s="9">
        <f>L386*$AB$7+M386*$AC$7</f>
        <v>26834.684538145866</v>
      </c>
      <c r="U386" s="9">
        <f>M386*$AB$7-L386*$AC$7+$Z$8</f>
        <v>-36101.44926935916</v>
      </c>
      <c r="V386" s="9">
        <f>N386+$Z$7</f>
        <v>-133.7600000000001</v>
      </c>
      <c r="W386" s="9">
        <f>O386+$Z$7</f>
        <v>-134.7600000000001</v>
      </c>
    </row>
    <row r="387" spans="1:23" x14ac:dyDescent="0.25">
      <c r="A387" t="s">
        <v>54</v>
      </c>
      <c r="B387" t="s">
        <v>512</v>
      </c>
      <c r="C387" t="s">
        <v>196</v>
      </c>
      <c r="D387" s="6">
        <v>111512.6400000001</v>
      </c>
      <c r="E387" s="7">
        <f>D387+$Y$10</f>
        <v>105257.6400000001</v>
      </c>
      <c r="F387" s="8">
        <v>150</v>
      </c>
      <c r="G387" s="8">
        <v>0.26</v>
      </c>
      <c r="H387" s="8">
        <v>75.000128701124865</v>
      </c>
      <c r="I387" s="8">
        <v>75.000128701124865</v>
      </c>
      <c r="J387" s="8">
        <v>33586.718628466682</v>
      </c>
      <c r="K387" s="8">
        <v>-29993.573699171058</v>
      </c>
      <c r="L387" s="8">
        <v>33505.836925137177</v>
      </c>
      <c r="M387" s="8">
        <v>-30119.899118055331</v>
      </c>
      <c r="N387" s="8">
        <v>-122.7600000000001</v>
      </c>
      <c r="O387" s="8">
        <v>-122.5000000000001</v>
      </c>
      <c r="P387" s="8">
        <f>D387-F387/2</f>
        <v>111437.6400000001</v>
      </c>
      <c r="Q387" s="8">
        <f>D387+F387/2</f>
        <v>111587.6400000001</v>
      </c>
      <c r="R387" s="9">
        <f>J387*$AB$7+K387*$AC$7</f>
        <v>26616.753621494372</v>
      </c>
      <c r="S387" s="9">
        <f>K387*$AB$7-J387*$AC$7+$Z$8</f>
        <v>-36321.213610341591</v>
      </c>
      <c r="T387" s="9">
        <f>L387*$AB$7+M387*$AC$7</f>
        <v>26511.374846005863</v>
      </c>
      <c r="U387" s="9">
        <f>M387*$AB$7-L387*$AC$7+$Z$8</f>
        <v>-36427.962264039481</v>
      </c>
      <c r="V387" s="9">
        <f>N387+$Z$7</f>
        <v>-134.7600000000001</v>
      </c>
      <c r="W387" s="9">
        <f>O387+$Z$7</f>
        <v>-134.50000000000011</v>
      </c>
    </row>
    <row r="388" spans="1:23" x14ac:dyDescent="0.25">
      <c r="A388" t="s">
        <v>37</v>
      </c>
      <c r="B388" t="s">
        <v>513</v>
      </c>
      <c r="C388" t="s">
        <v>1787</v>
      </c>
      <c r="D388" s="6">
        <v>111707.6400000001</v>
      </c>
      <c r="E388" s="7">
        <f>D388+$Y$10</f>
        <v>105452.6400000001</v>
      </c>
      <c r="F388" s="8">
        <v>220</v>
      </c>
      <c r="G388" s="8">
        <v>0</v>
      </c>
      <c r="H388" s="8">
        <v>110</v>
      </c>
      <c r="I388" s="8">
        <v>110</v>
      </c>
      <c r="J388" s="8">
        <v>33500.463929053709</v>
      </c>
      <c r="K388" s="8">
        <v>-30128.333032513459</v>
      </c>
      <c r="L388" s="8">
        <v>33382.258015217412</v>
      </c>
      <c r="M388" s="8">
        <v>-30313.8791505923</v>
      </c>
      <c r="N388" s="8">
        <v>-122.5000000000001</v>
      </c>
      <c r="O388" s="8">
        <v>-122.5000000000001</v>
      </c>
      <c r="P388" s="8">
        <f>D388-F388/2</f>
        <v>111597.6400000001</v>
      </c>
      <c r="Q388" s="8">
        <f>D388+F388/2</f>
        <v>111817.6400000001</v>
      </c>
      <c r="R388" s="9">
        <f>J388*$AB$7+K388*$AC$7</f>
        <v>26504.365753362861</v>
      </c>
      <c r="S388" s="9">
        <f>K388*$AB$7-J388*$AC$7+$Z$8</f>
        <v>-36435.094768531017</v>
      </c>
      <c r="T388" s="9">
        <f>L388*$AB$7+M388*$AC$7</f>
        <v>26350.165715216899</v>
      </c>
      <c r="U388" s="9">
        <f>M388*$AB$7-L388*$AC$7+$Z$8</f>
        <v>-36592.009867344947</v>
      </c>
      <c r="V388" s="9">
        <f>N388+$Z$7</f>
        <v>-134.50000000000011</v>
      </c>
      <c r="W388" s="9">
        <f>O388+$Z$7</f>
        <v>-134.50000000000011</v>
      </c>
    </row>
    <row r="389" spans="1:23" x14ac:dyDescent="0.25">
      <c r="A389" t="s">
        <v>54</v>
      </c>
      <c r="B389" t="s">
        <v>514</v>
      </c>
      <c r="C389" t="s">
        <v>197</v>
      </c>
      <c r="D389" s="6">
        <v>111907.6400000001</v>
      </c>
      <c r="E389" s="7">
        <f>D389+$Y$10</f>
        <v>105652.6400000001</v>
      </c>
      <c r="F389" s="8">
        <v>140</v>
      </c>
      <c r="G389" s="8">
        <v>0.24</v>
      </c>
      <c r="H389" s="8">
        <v>70.000102351632648</v>
      </c>
      <c r="I389" s="8">
        <v>70.000102351632648</v>
      </c>
      <c r="J389" s="8">
        <v>33371.512023050469</v>
      </c>
      <c r="K389" s="8">
        <v>-30330.74697950856</v>
      </c>
      <c r="L389" s="8">
        <v>33296.537592781613</v>
      </c>
      <c r="M389" s="8">
        <v>-30448.978980876509</v>
      </c>
      <c r="N389" s="8">
        <v>-122.5000000000001</v>
      </c>
      <c r="O389" s="8">
        <v>-122.2600000000001</v>
      </c>
      <c r="P389" s="8">
        <f>D389-F389/2</f>
        <v>111837.6400000001</v>
      </c>
      <c r="Q389" s="8">
        <f>D389+F389/2</f>
        <v>111977.6400000001</v>
      </c>
      <c r="R389" s="9">
        <f>J389*$AB$7+K389*$AC$7</f>
        <v>26336.147529930895</v>
      </c>
      <c r="S389" s="9">
        <f>K389*$AB$7-J389*$AC$7+$Z$8</f>
        <v>-36606.274876328032</v>
      </c>
      <c r="T389" s="9">
        <f>L389*$AB$7+M389*$AC$7</f>
        <v>26238.229655533851</v>
      </c>
      <c r="U389" s="9">
        <f>M389*$AB$7-L389*$AC$7+$Z$8</f>
        <v>-36706.335164230746</v>
      </c>
      <c r="V389" s="9">
        <f>N389+$Z$7</f>
        <v>-134.50000000000011</v>
      </c>
      <c r="W389" s="9">
        <f>O389+$Z$7</f>
        <v>-134.2600000000001</v>
      </c>
    </row>
    <row r="390" spans="1:23" x14ac:dyDescent="0.25">
      <c r="A390" t="s">
        <v>41</v>
      </c>
      <c r="B390" t="s">
        <v>515</v>
      </c>
      <c r="C390" t="s">
        <v>46</v>
      </c>
      <c r="D390" s="6">
        <v>112012.6400000001</v>
      </c>
      <c r="E390" s="7">
        <f>D390+$Y$10</f>
        <v>105757.6400000001</v>
      </c>
      <c r="F390" s="8">
        <v>25</v>
      </c>
      <c r="G390" s="8">
        <v>0</v>
      </c>
      <c r="H390" s="8">
        <v>12.5</v>
      </c>
      <c r="I390" s="8">
        <v>12.5</v>
      </c>
      <c r="J390" s="8">
        <v>33284.527945191003</v>
      </c>
      <c r="K390" s="8">
        <v>-30468.005761075721</v>
      </c>
      <c r="L390" s="8">
        <v>33271.18389231254</v>
      </c>
      <c r="M390" s="8">
        <v>-30489.146627963739</v>
      </c>
      <c r="N390" s="8">
        <v>-122.2600000000001</v>
      </c>
      <c r="O390" s="8">
        <v>-122.2600000000001</v>
      </c>
      <c r="P390" s="8">
        <f>D390-F390/2</f>
        <v>112000.1400000001</v>
      </c>
      <c r="Q390" s="8">
        <f>D390+F390/2</f>
        <v>112025.1400000001</v>
      </c>
      <c r="R390" s="9">
        <f>J390*$AB$7+K390*$AC$7</f>
        <v>26222.526557515401</v>
      </c>
      <c r="S390" s="9">
        <f>K390*$AB$7-J390*$AC$7+$Z$8</f>
        <v>-36722.44921749561</v>
      </c>
      <c r="T390" s="9">
        <f>L390*$AB$7+M390*$AC$7</f>
        <v>26205.078670828228</v>
      </c>
      <c r="U390" s="9">
        <f>M390*$AB$7-L390*$AC$7+$Z$8</f>
        <v>-36740.353721123232</v>
      </c>
      <c r="V390" s="9">
        <f>N390+$Z$7</f>
        <v>-134.2600000000001</v>
      </c>
      <c r="W390" s="9">
        <f>O390+$Z$7</f>
        <v>-134.2600000000001</v>
      </c>
    </row>
    <row r="391" spans="1:23" x14ac:dyDescent="0.25">
      <c r="A391" t="s">
        <v>37</v>
      </c>
      <c r="B391" t="s">
        <v>516</v>
      </c>
      <c r="C391" t="s">
        <v>1815</v>
      </c>
      <c r="D391" s="6">
        <v>112082.6400000001</v>
      </c>
      <c r="E391" s="7">
        <f>D391+$Y$10</f>
        <v>105827.6400000001</v>
      </c>
      <c r="F391" s="8">
        <v>115</v>
      </c>
      <c r="G391" s="8">
        <v>0</v>
      </c>
      <c r="H391" s="8">
        <v>57.499999999999993</v>
      </c>
      <c r="I391" s="8">
        <v>57.499999999999993</v>
      </c>
      <c r="J391" s="8">
        <v>33271.18389231254</v>
      </c>
      <c r="K391" s="8">
        <v>-30489.146627963739</v>
      </c>
      <c r="L391" s="8">
        <v>33209.801249071657</v>
      </c>
      <c r="M391" s="8">
        <v>-30586.394615648631</v>
      </c>
      <c r="N391" s="8">
        <v>-122.2600000000001</v>
      </c>
      <c r="O391" s="8">
        <v>-122.2600000000001</v>
      </c>
      <c r="P391" s="8">
        <f>D391-F391/2</f>
        <v>112025.1400000001</v>
      </c>
      <c r="Q391" s="8">
        <f>D391+F391/2</f>
        <v>112140.1400000001</v>
      </c>
      <c r="R391" s="9">
        <f>J391*$AB$7+K391*$AC$7</f>
        <v>26205.078670828228</v>
      </c>
      <c r="S391" s="9">
        <f>K391*$AB$7-J391*$AC$7+$Z$8</f>
        <v>-36740.353721123232</v>
      </c>
      <c r="T391" s="9">
        <f>L391*$AB$7+M391*$AC$7</f>
        <v>26124.818392067267</v>
      </c>
      <c r="U391" s="9">
        <f>M391*$AB$7-L391*$AC$7+$Z$8</f>
        <v>-36822.714437810326</v>
      </c>
      <c r="V391" s="9">
        <f>N391+$Z$7</f>
        <v>-134.2600000000001</v>
      </c>
      <c r="W391" s="9">
        <f>O391+$Z$7</f>
        <v>-134.2600000000001</v>
      </c>
    </row>
    <row r="392" spans="1:23" x14ac:dyDescent="0.25">
      <c r="A392" t="s">
        <v>37</v>
      </c>
      <c r="B392" t="s">
        <v>517</v>
      </c>
      <c r="C392" t="s">
        <v>1788</v>
      </c>
      <c r="D392" s="6">
        <v>112267.6400000001</v>
      </c>
      <c r="E392" s="7">
        <f>D392+$Y$10</f>
        <v>106012.6400000001</v>
      </c>
      <c r="F392" s="8">
        <v>220</v>
      </c>
      <c r="G392" s="8">
        <v>0</v>
      </c>
      <c r="H392" s="8">
        <v>110</v>
      </c>
      <c r="I392" s="8">
        <v>110</v>
      </c>
      <c r="J392" s="8">
        <v>33200.460412056738</v>
      </c>
      <c r="K392" s="8">
        <v>-30601.19322247025</v>
      </c>
      <c r="L392" s="8">
        <v>33083.032746726363</v>
      </c>
      <c r="M392" s="8">
        <v>-30787.232851084849</v>
      </c>
      <c r="N392" s="8">
        <v>-122.2600000000001</v>
      </c>
      <c r="O392" s="8">
        <v>-122.2600000000001</v>
      </c>
      <c r="P392" s="8">
        <f>D392-F392/2</f>
        <v>112157.6400000001</v>
      </c>
      <c r="Q392" s="8">
        <f>D392+F392/2</f>
        <v>112377.6400000001</v>
      </c>
      <c r="R392" s="9">
        <f>J392*$AB$7+K392*$AC$7</f>
        <v>26112.604871386247</v>
      </c>
      <c r="S392" s="9">
        <f>K392*$AB$7-J392*$AC$7+$Z$8</f>
        <v>-36835.247590349667</v>
      </c>
      <c r="T392" s="9">
        <f>L392*$AB$7+M392*$AC$7</f>
        <v>25959.0634685392</v>
      </c>
      <c r="U392" s="9">
        <f>M392*$AB$7-L392*$AC$7+$Z$8</f>
        <v>-36992.80722227283</v>
      </c>
      <c r="V392" s="9">
        <f>N392+$Z$7</f>
        <v>-134.2600000000001</v>
      </c>
      <c r="W392" s="9">
        <f>O392+$Z$7</f>
        <v>-134.2600000000001</v>
      </c>
    </row>
    <row r="393" spans="1:23" x14ac:dyDescent="0.25">
      <c r="A393" t="s">
        <v>37</v>
      </c>
      <c r="B393" t="s">
        <v>1722</v>
      </c>
      <c r="C393" t="s">
        <v>1699</v>
      </c>
      <c r="D393" s="6">
        <v>112795.1400000001</v>
      </c>
      <c r="E393" s="7">
        <f>D393+$Y$10</f>
        <v>106540.1400000001</v>
      </c>
      <c r="F393" s="8">
        <v>775.00000000000011</v>
      </c>
      <c r="G393" s="8">
        <v>-5.48</v>
      </c>
      <c r="H393" s="8">
        <v>387.76848365843779</v>
      </c>
      <c r="I393" s="8">
        <v>387.76848365843779</v>
      </c>
      <c r="J393" s="8">
        <v>33067.019883272224</v>
      </c>
      <c r="K393" s="8">
        <v>-30812.60189135047</v>
      </c>
      <c r="L393" s="8">
        <v>32622.69870709761</v>
      </c>
      <c r="M393" s="8">
        <v>-31447.158293457542</v>
      </c>
      <c r="N393" s="8">
        <v>-122.2600000000001</v>
      </c>
      <c r="O393" s="8">
        <v>-127.74000000000009</v>
      </c>
      <c r="P393" s="8">
        <f>D393-F393/2</f>
        <v>112407.6400000001</v>
      </c>
      <c r="Q393" s="8">
        <f>D393+F393/2</f>
        <v>113182.6400000001</v>
      </c>
      <c r="R393" s="9">
        <f>J393*$AB$7+K393*$AC$7</f>
        <v>25938.126004514605</v>
      </c>
      <c r="S393" s="9">
        <f>K393*$AB$7-J393*$AC$7+$Z$8</f>
        <v>-37014.292626625982</v>
      </c>
      <c r="T393" s="9">
        <f>L393*$AB$7+M393*$AC$7</f>
        <v>25371.582617602871</v>
      </c>
      <c r="U393" s="9">
        <f>M393*$AB$7-L393*$AC$7+$Z$8</f>
        <v>-37542.602881872692</v>
      </c>
      <c r="V393" s="9">
        <f>N393+$Z$7</f>
        <v>-134.2600000000001</v>
      </c>
      <c r="W393" s="9">
        <f>O393+$Z$7</f>
        <v>-139.74000000000009</v>
      </c>
    </row>
    <row r="394" spans="1:23" x14ac:dyDescent="0.25">
      <c r="A394" t="s">
        <v>50</v>
      </c>
      <c r="B394" t="s">
        <v>1102</v>
      </c>
      <c r="C394" t="s">
        <v>1080</v>
      </c>
      <c r="D394" s="6">
        <v>112795.14000000049</v>
      </c>
      <c r="E394" s="7">
        <f>D394+$Y$10</f>
        <v>106540.14000000049</v>
      </c>
      <c r="F394" s="8">
        <v>0</v>
      </c>
      <c r="G394" s="8">
        <v>0</v>
      </c>
      <c r="H394" s="8">
        <v>0</v>
      </c>
      <c r="I394" s="8">
        <v>0</v>
      </c>
      <c r="J394" s="8">
        <v>32853.300909162543</v>
      </c>
      <c r="K394" s="8">
        <v>-31135.790974145741</v>
      </c>
      <c r="L394" s="8">
        <v>32853.300909162543</v>
      </c>
      <c r="M394" s="8">
        <v>-31135.790974145741</v>
      </c>
      <c r="N394" s="8">
        <v>-125.0000000000001</v>
      </c>
      <c r="O394" s="8">
        <v>-125.0000000000001</v>
      </c>
      <c r="P394" s="8">
        <f>D394-F394/2</f>
        <v>112795.14000000049</v>
      </c>
      <c r="Q394" s="8">
        <f>D394+F394/2</f>
        <v>112795.14000000049</v>
      </c>
      <c r="R394" s="9">
        <f>J394*$AB$7+K394*$AC$7</f>
        <v>25661.882514100125</v>
      </c>
      <c r="S394" s="9">
        <f>K394*$AB$7-J394*$AC$7+$Z$8</f>
        <v>-37285.984579278556</v>
      </c>
      <c r="T394" s="9">
        <f>L394*$AB$7+M394*$AC$7</f>
        <v>25661.882514100125</v>
      </c>
      <c r="U394" s="9">
        <f>M394*$AB$7-L394*$AC$7+$Z$8</f>
        <v>-37285.984579278556</v>
      </c>
      <c r="V394" s="9">
        <f>N394+$Z$7</f>
        <v>-137.00000000000011</v>
      </c>
      <c r="W394" s="9">
        <f>O394+$Z$7</f>
        <v>-137.00000000000011</v>
      </c>
    </row>
    <row r="395" spans="1:23" x14ac:dyDescent="0.25">
      <c r="A395" t="s">
        <v>37</v>
      </c>
      <c r="B395" t="s">
        <v>518</v>
      </c>
      <c r="C395" t="s">
        <v>1789</v>
      </c>
      <c r="D395" s="6">
        <v>113322.6400000001</v>
      </c>
      <c r="E395" s="7">
        <f>D395+$Y$10</f>
        <v>107067.6400000001</v>
      </c>
      <c r="F395" s="8">
        <v>220</v>
      </c>
      <c r="G395" s="8">
        <v>0</v>
      </c>
      <c r="H395" s="8">
        <v>110</v>
      </c>
      <c r="I395" s="8">
        <v>110</v>
      </c>
      <c r="J395" s="8">
        <v>32604.33632901722</v>
      </c>
      <c r="K395" s="8">
        <v>-31470.882185870742</v>
      </c>
      <c r="L395" s="8">
        <v>32469.678889761031</v>
      </c>
      <c r="M395" s="8">
        <v>-31644.857396900828</v>
      </c>
      <c r="N395" s="8">
        <v>-127.74000000000009</v>
      </c>
      <c r="O395" s="8">
        <v>-127.74000000000009</v>
      </c>
      <c r="P395" s="8">
        <f>D395-F395/2</f>
        <v>113212.6400000001</v>
      </c>
      <c r="Q395" s="8">
        <f>D395+F395/2</f>
        <v>113432.6400000001</v>
      </c>
      <c r="R395" s="9">
        <f>J395*$AB$7+K395*$AC$7</f>
        <v>25348.689026955362</v>
      </c>
      <c r="S395" s="9">
        <f>K395*$AB$7-J395*$AC$7+$Z$8</f>
        <v>-37561.990597242599</v>
      </c>
      <c r="T395" s="9">
        <f>L395*$AB$7+M395*$AC$7</f>
        <v>25180.802695540326</v>
      </c>
      <c r="U395" s="9">
        <f>M395*$AB$7-L395*$AC$7+$Z$8</f>
        <v>-37704.167176621893</v>
      </c>
      <c r="V395" s="9">
        <f>N395+$Z$7</f>
        <v>-139.74000000000009</v>
      </c>
      <c r="W395" s="9">
        <f>O395+$Z$7</f>
        <v>-139.74000000000009</v>
      </c>
    </row>
    <row r="396" spans="1:23" x14ac:dyDescent="0.25">
      <c r="A396" t="s">
        <v>54</v>
      </c>
      <c r="B396" t="s">
        <v>519</v>
      </c>
      <c r="C396" t="s">
        <v>198</v>
      </c>
      <c r="D396" s="6">
        <v>113682.6400000001</v>
      </c>
      <c r="E396" s="7">
        <f>D396+$Y$10</f>
        <v>107427.6400000001</v>
      </c>
      <c r="F396" s="8">
        <v>140</v>
      </c>
      <c r="G396" s="8">
        <v>0.24</v>
      </c>
      <c r="H396" s="8">
        <v>70.000102351632648</v>
      </c>
      <c r="I396" s="8">
        <v>70.000102351632648</v>
      </c>
      <c r="J396" s="8">
        <v>32359.504621278691</v>
      </c>
      <c r="K396" s="8">
        <v>-31787.200751379991</v>
      </c>
      <c r="L396" s="8">
        <v>32274.045647438801</v>
      </c>
      <c r="M396" s="8">
        <v>-31898.091396304811</v>
      </c>
      <c r="N396" s="8">
        <v>-127.74000000000009</v>
      </c>
      <c r="O396" s="8">
        <v>-127.5000000000001</v>
      </c>
      <c r="P396" s="8">
        <f>D396-F396/2</f>
        <v>113612.6400000001</v>
      </c>
      <c r="Q396" s="8">
        <f>D396+F396/2</f>
        <v>113752.6400000001</v>
      </c>
      <c r="R396" s="9">
        <f>J396*$AB$7+K396*$AC$7</f>
        <v>25043.441151655286</v>
      </c>
      <c r="S396" s="9">
        <f>K396*$AB$7-J396*$AC$7+$Z$8</f>
        <v>-37820.493468841312</v>
      </c>
      <c r="T396" s="9">
        <f>L396*$AB$7+M396*$AC$7</f>
        <v>24936.794199950433</v>
      </c>
      <c r="U396" s="9">
        <f>M396*$AB$7-L396*$AC$7+$Z$8</f>
        <v>-37911.192967371753</v>
      </c>
      <c r="V396" s="9">
        <f>N396+$Z$7</f>
        <v>-139.74000000000009</v>
      </c>
      <c r="W396" s="9">
        <f>O396+$Z$7</f>
        <v>-139.50000000000011</v>
      </c>
    </row>
    <row r="397" spans="1:23" x14ac:dyDescent="0.25">
      <c r="A397" t="s">
        <v>37</v>
      </c>
      <c r="B397" t="s">
        <v>520</v>
      </c>
      <c r="C397" t="s">
        <v>1790</v>
      </c>
      <c r="D397" s="6">
        <v>113872.6400000001</v>
      </c>
      <c r="E397" s="7">
        <f>D397+$Y$10</f>
        <v>107617.6400000001</v>
      </c>
      <c r="F397" s="8">
        <v>220</v>
      </c>
      <c r="G397" s="8">
        <v>0</v>
      </c>
      <c r="H397" s="8">
        <v>110</v>
      </c>
      <c r="I397" s="8">
        <v>110</v>
      </c>
      <c r="J397" s="8">
        <v>32267.958033148709</v>
      </c>
      <c r="K397" s="8">
        <v>-31906.024929707721</v>
      </c>
      <c r="L397" s="8">
        <v>32134.030518766791</v>
      </c>
      <c r="M397" s="8">
        <v>-32080.5626645718</v>
      </c>
      <c r="N397" s="8">
        <v>-127.5000000000001</v>
      </c>
      <c r="O397" s="8">
        <v>-127.5000000000001</v>
      </c>
      <c r="P397" s="8">
        <f>D397-F397/2</f>
        <v>113762.6400000001</v>
      </c>
      <c r="Q397" s="8">
        <f>D397+F397/2</f>
        <v>113982.6400000001</v>
      </c>
      <c r="R397" s="9">
        <f>J397*$AB$7+K397*$AC$7</f>
        <v>24929.190140294428</v>
      </c>
      <c r="S397" s="9">
        <f>K397*$AB$7-J397*$AC$7+$Z$8</f>
        <v>-37917.687447855045</v>
      </c>
      <c r="T397" s="9">
        <f>L397*$AB$7+M397*$AC$7</f>
        <v>24761.900827862417</v>
      </c>
      <c r="U397" s="9">
        <f>M397*$AB$7-L397*$AC$7+$Z$8</f>
        <v>-38060.566018487691</v>
      </c>
      <c r="V397" s="9">
        <f>N397+$Z$7</f>
        <v>-139.50000000000011</v>
      </c>
      <c r="W397" s="9">
        <f>O397+$Z$7</f>
        <v>-139.50000000000011</v>
      </c>
    </row>
    <row r="398" spans="1:23" x14ac:dyDescent="0.25">
      <c r="A398" t="s">
        <v>54</v>
      </c>
      <c r="B398" t="s">
        <v>521</v>
      </c>
      <c r="C398" t="s">
        <v>197</v>
      </c>
      <c r="D398" s="6">
        <v>114072.6400000001</v>
      </c>
      <c r="E398" s="7">
        <f>D398+$Y$10</f>
        <v>107817.6400000001</v>
      </c>
      <c r="F398" s="8">
        <v>140</v>
      </c>
      <c r="G398" s="8">
        <v>0.24</v>
      </c>
      <c r="H398" s="8">
        <v>70.000102351632648</v>
      </c>
      <c r="I398" s="8">
        <v>70.000102351632648</v>
      </c>
      <c r="J398" s="8">
        <v>32121.85529018661</v>
      </c>
      <c r="K398" s="8">
        <v>-32096.42973137763</v>
      </c>
      <c r="L398" s="8">
        <v>32036.86156236456</v>
      </c>
      <c r="M398" s="8">
        <v>-32207.67737212799</v>
      </c>
      <c r="N398" s="8">
        <v>-127.5000000000001</v>
      </c>
      <c r="O398" s="8">
        <v>-127.2600000000001</v>
      </c>
      <c r="P398" s="8">
        <f>D398-F398/2</f>
        <v>114002.6400000001</v>
      </c>
      <c r="Q398" s="8">
        <f>D398+F398/2</f>
        <v>114142.6400000001</v>
      </c>
      <c r="R398" s="9">
        <f>J398*$AB$7+K398*$AC$7</f>
        <v>24746.69270855041</v>
      </c>
      <c r="S398" s="9">
        <f>K398*$AB$7-J398*$AC$7+$Z$8</f>
        <v>-38073.554979454304</v>
      </c>
      <c r="T398" s="9">
        <f>L398*$AB$7+M398*$AC$7</f>
        <v>24640.426612515959</v>
      </c>
      <c r="U398" s="9">
        <f>M398*$AB$7-L398*$AC$7+$Z$8</f>
        <v>-38164.700402681177</v>
      </c>
      <c r="V398" s="9">
        <f>N398+$Z$7</f>
        <v>-139.50000000000011</v>
      </c>
      <c r="W398" s="9">
        <f>O398+$Z$7</f>
        <v>-139.2600000000001</v>
      </c>
    </row>
    <row r="399" spans="1:23" x14ac:dyDescent="0.25">
      <c r="A399" t="s">
        <v>41</v>
      </c>
      <c r="B399" t="s">
        <v>522</v>
      </c>
      <c r="C399" t="s">
        <v>46</v>
      </c>
      <c r="D399" s="6">
        <v>114177.6400000002</v>
      </c>
      <c r="E399" s="7">
        <f>D399+$Y$10</f>
        <v>107922.6400000002</v>
      </c>
      <c r="F399" s="8">
        <v>25</v>
      </c>
      <c r="G399" s="8">
        <v>0</v>
      </c>
      <c r="H399" s="8">
        <v>12.5</v>
      </c>
      <c r="I399" s="8">
        <v>12.5</v>
      </c>
      <c r="J399" s="8">
        <v>32023.239321948491</v>
      </c>
      <c r="K399" s="8">
        <v>-32225.585039928312</v>
      </c>
      <c r="L399" s="8">
        <v>32008.103499263962</v>
      </c>
      <c r="M399" s="8">
        <v>-32245.482448595329</v>
      </c>
      <c r="N399" s="8">
        <v>-127.2600000000001</v>
      </c>
      <c r="O399" s="8">
        <v>-127.2600000000001</v>
      </c>
      <c r="P399" s="8">
        <f>D399-F399/2</f>
        <v>114165.1400000002</v>
      </c>
      <c r="Q399" s="8">
        <f>D399+F399/2</f>
        <v>114190.1400000002</v>
      </c>
      <c r="R399" s="9">
        <f>J399*$AB$7+K399*$AC$7</f>
        <v>24623.378837245393</v>
      </c>
      <c r="S399" s="9">
        <f>K399*$AB$7-J399*$AC$7+$Z$8</f>
        <v>-38179.384521937165</v>
      </c>
      <c r="T399" s="9">
        <f>L399*$AB$7+M399*$AC$7</f>
        <v>24604.436864722538</v>
      </c>
      <c r="U399" s="9">
        <f>M399*$AB$7-L399*$AC$7+$Z$8</f>
        <v>-38195.700209999377</v>
      </c>
      <c r="V399" s="9">
        <f>N399+$Z$7</f>
        <v>-139.2600000000001</v>
      </c>
      <c r="W399" s="9">
        <f>O399+$Z$7</f>
        <v>-139.2600000000001</v>
      </c>
    </row>
    <row r="400" spans="1:23" x14ac:dyDescent="0.25">
      <c r="A400" t="s">
        <v>37</v>
      </c>
      <c r="B400" t="s">
        <v>523</v>
      </c>
      <c r="C400" t="s">
        <v>1815</v>
      </c>
      <c r="D400" s="6">
        <v>114247.6400000002</v>
      </c>
      <c r="E400" s="7">
        <f>D400+$Y$10</f>
        <v>107992.6400000002</v>
      </c>
      <c r="F400" s="8">
        <v>115</v>
      </c>
      <c r="G400" s="8">
        <v>0</v>
      </c>
      <c r="H400" s="8">
        <v>57.499999999999993</v>
      </c>
      <c r="I400" s="8">
        <v>57.499999999999993</v>
      </c>
      <c r="J400" s="8">
        <v>32008.103499263962</v>
      </c>
      <c r="K400" s="8">
        <v>-32245.482448595329</v>
      </c>
      <c r="L400" s="8">
        <v>31938.478714915149</v>
      </c>
      <c r="M400" s="8">
        <v>-32337.010528463648</v>
      </c>
      <c r="N400" s="8">
        <v>-127.2600000000001</v>
      </c>
      <c r="O400" s="8">
        <v>-127.2600000000001</v>
      </c>
      <c r="P400" s="8">
        <f>D400-F400/2</f>
        <v>114190.1400000002</v>
      </c>
      <c r="Q400" s="8">
        <f>D400+F400/2</f>
        <v>114305.1400000002</v>
      </c>
      <c r="R400" s="9">
        <f>J400*$AB$7+K400*$AC$7</f>
        <v>24604.436864722538</v>
      </c>
      <c r="S400" s="9">
        <f>K400*$AB$7-J400*$AC$7+$Z$8</f>
        <v>-38195.700209999377</v>
      </c>
      <c r="T400" s="9">
        <f>L400*$AB$7+M400*$AC$7</f>
        <v>24517.303791117411</v>
      </c>
      <c r="U400" s="9">
        <f>M400*$AB$7-L400*$AC$7+$Z$8</f>
        <v>-38270.752375085562</v>
      </c>
      <c r="V400" s="9">
        <f>N400+$Z$7</f>
        <v>-139.2600000000001</v>
      </c>
      <c r="W400" s="9">
        <f>O400+$Z$7</f>
        <v>-139.2600000000001</v>
      </c>
    </row>
    <row r="401" spans="1:23" x14ac:dyDescent="0.25">
      <c r="A401" t="s">
        <v>37</v>
      </c>
      <c r="B401" t="s">
        <v>524</v>
      </c>
      <c r="C401" t="s">
        <v>1791</v>
      </c>
      <c r="D401" s="6">
        <v>114432.6400000001</v>
      </c>
      <c r="E401" s="7">
        <f>D401+$Y$10</f>
        <v>108177.6400000001</v>
      </c>
      <c r="F401" s="8">
        <v>220</v>
      </c>
      <c r="G401" s="8">
        <v>0</v>
      </c>
      <c r="H401" s="8">
        <v>110</v>
      </c>
      <c r="I401" s="8">
        <v>110</v>
      </c>
      <c r="J401" s="8">
        <v>31927.883639035979</v>
      </c>
      <c r="K401" s="8">
        <v>-32350.93871453057</v>
      </c>
      <c r="L401" s="8">
        <v>31794.68839941216</v>
      </c>
      <c r="M401" s="8">
        <v>-32526.03591080039</v>
      </c>
      <c r="N401" s="8">
        <v>-127.2600000000001</v>
      </c>
      <c r="O401" s="8">
        <v>-127.2600000000001</v>
      </c>
      <c r="P401" s="8">
        <f>D401-F401/2</f>
        <v>114322.6400000001</v>
      </c>
      <c r="Q401" s="8">
        <f>D401+F401/2</f>
        <v>114542.6400000001</v>
      </c>
      <c r="R401" s="9">
        <f>J401*$AB$7+K401*$AC$7</f>
        <v>24504.044410351413</v>
      </c>
      <c r="S401" s="9">
        <f>K401*$AB$7-J401*$AC$7+$Z$8</f>
        <v>-38282.173356729108</v>
      </c>
      <c r="T401" s="9">
        <f>L401*$AB$7+M401*$AC$7</f>
        <v>24337.355052150298</v>
      </c>
      <c r="U401" s="9">
        <f>M401*$AB$7-L401*$AC$7+$Z$8</f>
        <v>-38425.751411676589</v>
      </c>
      <c r="V401" s="9">
        <f>N401+$Z$7</f>
        <v>-139.2600000000001</v>
      </c>
      <c r="W401" s="9">
        <f>O401+$Z$7</f>
        <v>-139.2600000000001</v>
      </c>
    </row>
    <row r="402" spans="1:23" x14ac:dyDescent="0.25">
      <c r="A402" t="s">
        <v>37</v>
      </c>
      <c r="B402" t="s">
        <v>1723</v>
      </c>
      <c r="C402" t="s">
        <v>1701</v>
      </c>
      <c r="D402" s="6">
        <v>114960.1400000001</v>
      </c>
      <c r="E402" s="7">
        <f>D402+$Y$10</f>
        <v>108705.1400000001</v>
      </c>
      <c r="F402" s="8">
        <v>775.00000000000011</v>
      </c>
      <c r="G402" s="8">
        <v>-5.48</v>
      </c>
      <c r="H402" s="8">
        <v>387.76848365843779</v>
      </c>
      <c r="I402" s="8">
        <v>387.76848365843779</v>
      </c>
      <c r="J402" s="8">
        <v>31776.525412190731</v>
      </c>
      <c r="K402" s="8">
        <v>-32549.912801200819</v>
      </c>
      <c r="L402" s="8">
        <v>31278.589777694771</v>
      </c>
      <c r="M402" s="8">
        <v>-33143.32938249204</v>
      </c>
      <c r="N402" s="8">
        <v>-127.2600000000001</v>
      </c>
      <c r="O402" s="8">
        <v>-132.74000000000021</v>
      </c>
      <c r="P402" s="8">
        <f>D402-F402/2</f>
        <v>114572.6400000001</v>
      </c>
      <c r="Q402" s="8">
        <f>D402+F402/2</f>
        <v>115347.6400000001</v>
      </c>
      <c r="R402" s="9">
        <f>J402*$AB$7+K402*$AC$7</f>
        <v>24314.624685122879</v>
      </c>
      <c r="S402" s="9">
        <f>K402*$AB$7-J402*$AC$7+$Z$8</f>
        <v>-38445.330237351242</v>
      </c>
      <c r="T402" s="9">
        <f>L402*$AB$7+M402*$AC$7</f>
        <v>23704.191894145239</v>
      </c>
      <c r="U402" s="9">
        <f>M402*$AB$7-L402*$AC$7+$Z$8</f>
        <v>-38922.252602890439</v>
      </c>
      <c r="V402" s="9">
        <f>N402+$Z$7</f>
        <v>-139.2600000000001</v>
      </c>
      <c r="W402" s="9">
        <f>O402+$Z$7</f>
        <v>-144.74000000000021</v>
      </c>
    </row>
    <row r="403" spans="1:23" x14ac:dyDescent="0.25">
      <c r="A403" t="s">
        <v>50</v>
      </c>
      <c r="B403" t="s">
        <v>1103</v>
      </c>
      <c r="C403" t="s">
        <v>1080</v>
      </c>
      <c r="D403" s="6">
        <v>114960.14000000049</v>
      </c>
      <c r="E403" s="7">
        <f>D403+$Y$10</f>
        <v>108705.14000000049</v>
      </c>
      <c r="F403" s="8">
        <v>0</v>
      </c>
      <c r="G403" s="8">
        <v>0</v>
      </c>
      <c r="H403" s="8">
        <v>0</v>
      </c>
      <c r="I403" s="8">
        <v>0</v>
      </c>
      <c r="J403" s="8">
        <v>31535.451918742099</v>
      </c>
      <c r="K403" s="8">
        <v>-32853.245216034797</v>
      </c>
      <c r="L403" s="8">
        <v>31535.451918742099</v>
      </c>
      <c r="M403" s="8">
        <v>-32853.245216034797</v>
      </c>
      <c r="N403" s="8">
        <v>-130.00000000000011</v>
      </c>
      <c r="O403" s="8">
        <v>-130.00000000000011</v>
      </c>
      <c r="P403" s="8">
        <f>D403-F403/2</f>
        <v>114960.14000000049</v>
      </c>
      <c r="Q403" s="8">
        <f>D403+F403/2</f>
        <v>114960.14000000049</v>
      </c>
      <c r="R403" s="9">
        <f>J403*$AB$7+K403*$AC$7</f>
        <v>24015.752870657612</v>
      </c>
      <c r="S403" s="9">
        <f>K403*$AB$7-J403*$AC$7+$Z$8</f>
        <v>-38691.912113511637</v>
      </c>
      <c r="T403" s="9">
        <f>L403*$AB$7+M403*$AC$7</f>
        <v>24015.752870657612</v>
      </c>
      <c r="U403" s="9">
        <f>M403*$AB$7-L403*$AC$7+$Z$8</f>
        <v>-38691.912113511637</v>
      </c>
      <c r="V403" s="9">
        <f>N403+$Z$7</f>
        <v>-142.00000000000011</v>
      </c>
      <c r="W403" s="9">
        <f>O403+$Z$7</f>
        <v>-142.00000000000011</v>
      </c>
    </row>
    <row r="404" spans="1:23" x14ac:dyDescent="0.25">
      <c r="A404" t="s">
        <v>37</v>
      </c>
      <c r="B404" t="s">
        <v>525</v>
      </c>
      <c r="C404" t="s">
        <v>1787</v>
      </c>
      <c r="D404" s="6">
        <v>115487.6400000002</v>
      </c>
      <c r="E404" s="7">
        <f>D404+$Y$10</f>
        <v>109232.6400000002</v>
      </c>
      <c r="F404" s="8">
        <v>220</v>
      </c>
      <c r="G404" s="8">
        <v>0</v>
      </c>
      <c r="H404" s="8">
        <v>110</v>
      </c>
      <c r="I404" s="8">
        <v>110</v>
      </c>
      <c r="J404" s="8">
        <v>31258.2296005426</v>
      </c>
      <c r="K404" s="8">
        <v>-33165.36261163195</v>
      </c>
      <c r="L404" s="8">
        <v>31108.921634759961</v>
      </c>
      <c r="M404" s="8">
        <v>-33326.939625324652</v>
      </c>
      <c r="N404" s="8">
        <v>-132.74000000000021</v>
      </c>
      <c r="O404" s="8">
        <v>-132.74000000000021</v>
      </c>
      <c r="P404" s="8">
        <f>D404-F404/2</f>
        <v>115377.6400000002</v>
      </c>
      <c r="Q404" s="8">
        <f>D404+F404/2</f>
        <v>115597.6400000002</v>
      </c>
      <c r="R404" s="9">
        <f>J404*$AB$7+K404*$AC$7</f>
        <v>23679.695669788671</v>
      </c>
      <c r="S404" s="9">
        <f>K404*$AB$7-J404*$AC$7+$Z$8</f>
        <v>-38939.571234253002</v>
      </c>
      <c r="T404" s="9">
        <f>L404*$AB$7+M404*$AC$7</f>
        <v>23500.056691173802</v>
      </c>
      <c r="U404" s="9">
        <f>M404*$AB$7-L404*$AC$7+$Z$8</f>
        <v>-39066.574530911821</v>
      </c>
      <c r="V404" s="9">
        <f>N404+$Z$7</f>
        <v>-144.74000000000021</v>
      </c>
      <c r="W404" s="9">
        <f>O404+$Z$7</f>
        <v>-144.74000000000021</v>
      </c>
    </row>
    <row r="405" spans="1:23" x14ac:dyDescent="0.25">
      <c r="A405" t="s">
        <v>54</v>
      </c>
      <c r="B405" t="s">
        <v>526</v>
      </c>
      <c r="C405" t="s">
        <v>198</v>
      </c>
      <c r="D405" s="6">
        <v>115847.6400000002</v>
      </c>
      <c r="E405" s="7">
        <f>D405+$Y$10</f>
        <v>109592.6400000002</v>
      </c>
      <c r="F405" s="8">
        <v>140</v>
      </c>
      <c r="G405" s="8">
        <v>0.24</v>
      </c>
      <c r="H405" s="8">
        <v>70.000102351632648</v>
      </c>
      <c r="I405" s="8">
        <v>70.000102351632648</v>
      </c>
      <c r="J405" s="8">
        <v>30986.760571846891</v>
      </c>
      <c r="K405" s="8">
        <v>-33459.139000164127</v>
      </c>
      <c r="L405" s="8">
        <v>30891.962038681038</v>
      </c>
      <c r="M405" s="8">
        <v>-33562.159432366738</v>
      </c>
      <c r="N405" s="8">
        <v>-132.74000000000021</v>
      </c>
      <c r="O405" s="8">
        <v>-132.50000000000011</v>
      </c>
      <c r="P405" s="8">
        <f>D405-F405/2</f>
        <v>115777.6400000002</v>
      </c>
      <c r="Q405" s="8">
        <f>D405+F405/2</f>
        <v>115917.6400000002</v>
      </c>
      <c r="R405" s="9">
        <f>J405*$AB$7+K405*$AC$7</f>
        <v>23353.07934503437</v>
      </c>
      <c r="S405" s="9">
        <f>K405*$AB$7-J405*$AC$7+$Z$8</f>
        <v>-39170.486319087213</v>
      </c>
      <c r="T405" s="9">
        <f>L405*$AB$7+M405*$AC$7</f>
        <v>23238.933235017084</v>
      </c>
      <c r="U405" s="9">
        <f>M405*$AB$7-L405*$AC$7+$Z$8</f>
        <v>-39251.545784355199</v>
      </c>
      <c r="V405" s="9">
        <f>N405+$Z$7</f>
        <v>-144.74000000000021</v>
      </c>
      <c r="W405" s="9">
        <f>O405+$Z$7</f>
        <v>-144.50000000000011</v>
      </c>
    </row>
    <row r="406" spans="1:23" x14ac:dyDescent="0.25">
      <c r="A406" t="s">
        <v>37</v>
      </c>
      <c r="B406" t="s">
        <v>527</v>
      </c>
      <c r="C406" t="s">
        <v>1790</v>
      </c>
      <c r="D406" s="6">
        <v>116037.6400000002</v>
      </c>
      <c r="E406" s="7">
        <f>D406+$Y$10</f>
        <v>109782.6400000002</v>
      </c>
      <c r="F406" s="8">
        <v>220</v>
      </c>
      <c r="G406" s="8">
        <v>0</v>
      </c>
      <c r="H406" s="8">
        <v>110</v>
      </c>
      <c r="I406" s="8">
        <v>110</v>
      </c>
      <c r="J406" s="8">
        <v>30885.206136604891</v>
      </c>
      <c r="K406" s="8">
        <v>-33569.532205734838</v>
      </c>
      <c r="L406" s="8">
        <v>30736.576290929439</v>
      </c>
      <c r="M406" s="8">
        <v>-33731.73321983307</v>
      </c>
      <c r="N406" s="8">
        <v>-132.50000000000011</v>
      </c>
      <c r="O406" s="8">
        <v>-132.50000000000011</v>
      </c>
      <c r="P406" s="8">
        <f>D406-F406/2</f>
        <v>115927.6400000002</v>
      </c>
      <c r="Q406" s="8">
        <f>D406+F406/2</f>
        <v>116147.6400000002</v>
      </c>
      <c r="R406" s="9">
        <f>J406*$AB$7+K406*$AC$7</f>
        <v>23230.792079833529</v>
      </c>
      <c r="S406" s="9">
        <f>K406*$AB$7-J406*$AC$7+$Z$8</f>
        <v>-39257.352813912308</v>
      </c>
      <c r="T406" s="9">
        <f>L406*$AB$7+M406*$AC$7</f>
        <v>23051.686665795132</v>
      </c>
      <c r="U406" s="9">
        <f>M406*$AB$7-L406*$AC$7+$Z$8</f>
        <v>-39385.107464168716</v>
      </c>
      <c r="V406" s="9">
        <f>N406+$Z$7</f>
        <v>-144.50000000000011</v>
      </c>
      <c r="W406" s="9">
        <f>O406+$Z$7</f>
        <v>-144.50000000000011</v>
      </c>
    </row>
    <row r="407" spans="1:23" x14ac:dyDescent="0.25">
      <c r="A407" t="s">
        <v>54</v>
      </c>
      <c r="B407" t="s">
        <v>528</v>
      </c>
      <c r="C407" t="s">
        <v>197</v>
      </c>
      <c r="D407" s="6">
        <v>116237.6400000002</v>
      </c>
      <c r="E407" s="7">
        <f>D407+$Y$10</f>
        <v>109982.6400000002</v>
      </c>
      <c r="F407" s="8">
        <v>140</v>
      </c>
      <c r="G407" s="8">
        <v>0.24</v>
      </c>
      <c r="H407" s="8">
        <v>70.000102351632648</v>
      </c>
      <c r="I407" s="8">
        <v>70.000102351632648</v>
      </c>
      <c r="J407" s="8">
        <v>30723.06448677713</v>
      </c>
      <c r="K407" s="8">
        <v>-33746.478766569271</v>
      </c>
      <c r="L407" s="8">
        <v>30628.69831499123</v>
      </c>
      <c r="M407" s="8">
        <v>-33849.895384982767</v>
      </c>
      <c r="N407" s="8">
        <v>-132.50000000000011</v>
      </c>
      <c r="O407" s="8">
        <v>-132.2600000000001</v>
      </c>
      <c r="P407" s="8">
        <f>D407-F407/2</f>
        <v>116167.6400000002</v>
      </c>
      <c r="Q407" s="8">
        <f>D407+F407/2</f>
        <v>116307.6400000002</v>
      </c>
      <c r="R407" s="9">
        <f>J407*$AB$7+K407*$AC$7</f>
        <v>23035.404355428011</v>
      </c>
      <c r="S407" s="9">
        <f>K407*$AB$7-J407*$AC$7+$Z$8</f>
        <v>-39396.72152328294</v>
      </c>
      <c r="T407" s="9">
        <f>L407*$AB$7+M407*$AC$7</f>
        <v>22921.598786912193</v>
      </c>
      <c r="U407" s="9">
        <f>M407*$AB$7-L407*$AC$7+$Z$8</f>
        <v>-39478.258410128095</v>
      </c>
      <c r="V407" s="9">
        <f>N407+$Z$7</f>
        <v>-144.50000000000011</v>
      </c>
      <c r="W407" s="9">
        <f>O407+$Z$7</f>
        <v>-144.2600000000001</v>
      </c>
    </row>
    <row r="408" spans="1:23" x14ac:dyDescent="0.25">
      <c r="A408" t="s">
        <v>41</v>
      </c>
      <c r="B408" t="s">
        <v>529</v>
      </c>
      <c r="C408" t="s">
        <v>46</v>
      </c>
      <c r="D408" s="6">
        <v>116342.6400000002</v>
      </c>
      <c r="E408" s="7">
        <f>D408+$Y$10</f>
        <v>110087.6400000002</v>
      </c>
      <c r="F408" s="8">
        <v>25</v>
      </c>
      <c r="G408" s="8">
        <v>0</v>
      </c>
      <c r="H408" s="8">
        <v>12.5</v>
      </c>
      <c r="I408" s="8">
        <v>12.5</v>
      </c>
      <c r="J408" s="8">
        <v>30613.567155224591</v>
      </c>
      <c r="K408" s="8">
        <v>-33866.547652219291</v>
      </c>
      <c r="L408" s="8">
        <v>30596.754755483878</v>
      </c>
      <c r="M408" s="8">
        <v>-33885.050171370982</v>
      </c>
      <c r="N408" s="8">
        <v>-132.2600000000001</v>
      </c>
      <c r="O408" s="8">
        <v>-132.2600000000001</v>
      </c>
      <c r="P408" s="8">
        <f>D408-F408/2</f>
        <v>116330.1400000002</v>
      </c>
      <c r="Q408" s="8">
        <f>D408+F408/2</f>
        <v>116355.1400000002</v>
      </c>
      <c r="R408" s="9">
        <f>J408*$AB$7+K408*$AC$7</f>
        <v>22903.33607825304</v>
      </c>
      <c r="S408" s="9">
        <f>K408*$AB$7-J408*$AC$7+$Z$8</f>
        <v>-39491.400840361166</v>
      </c>
      <c r="T408" s="9">
        <f>L408*$AB$7+M408*$AC$7</f>
        <v>22883.044179742868</v>
      </c>
      <c r="U408" s="9">
        <f>M408*$AB$7-L408*$AC$7+$Z$8</f>
        <v>-39506.003540620128</v>
      </c>
      <c r="V408" s="9">
        <f>N408+$Z$7</f>
        <v>-144.2600000000001</v>
      </c>
      <c r="W408" s="9">
        <f>O408+$Z$7</f>
        <v>-144.2600000000001</v>
      </c>
    </row>
    <row r="409" spans="1:23" x14ac:dyDescent="0.25">
      <c r="A409" t="s">
        <v>37</v>
      </c>
      <c r="B409" t="s">
        <v>530</v>
      </c>
      <c r="C409" t="s">
        <v>1815</v>
      </c>
      <c r="D409" s="6">
        <v>116412.6400000002</v>
      </c>
      <c r="E409" s="7">
        <f>D409+$Y$10</f>
        <v>110157.6400000002</v>
      </c>
      <c r="F409" s="8">
        <v>115</v>
      </c>
      <c r="G409" s="8">
        <v>0</v>
      </c>
      <c r="H409" s="8">
        <v>57.499999999999993</v>
      </c>
      <c r="I409" s="8">
        <v>57.499999999999993</v>
      </c>
      <c r="J409" s="8">
        <v>30596.754755483878</v>
      </c>
      <c r="K409" s="8">
        <v>-33885.050171370982</v>
      </c>
      <c r="L409" s="8">
        <v>30519.41771667662</v>
      </c>
      <c r="M409" s="8">
        <v>-33970.161759468763</v>
      </c>
      <c r="N409" s="8">
        <v>-132.2600000000001</v>
      </c>
      <c r="O409" s="8">
        <v>-132.2600000000001</v>
      </c>
      <c r="P409" s="8">
        <f>D409-F409/2</f>
        <v>116355.1400000002</v>
      </c>
      <c r="Q409" s="8">
        <f>D409+F409/2</f>
        <v>116470.1400000002</v>
      </c>
      <c r="R409" s="9">
        <f>J409*$AB$7+K409*$AC$7</f>
        <v>22883.044179742868</v>
      </c>
      <c r="S409" s="9">
        <f>K409*$AB$7-J409*$AC$7+$Z$8</f>
        <v>-39506.003540620128</v>
      </c>
      <c r="T409" s="9">
        <f>L409*$AB$7+M409*$AC$7</f>
        <v>22789.701446596097</v>
      </c>
      <c r="U409" s="9">
        <f>M409*$AB$7-L409*$AC$7+$Z$8</f>
        <v>-39573.175961811357</v>
      </c>
      <c r="V409" s="9">
        <f>N409+$Z$7</f>
        <v>-144.2600000000001</v>
      </c>
      <c r="W409" s="9">
        <f>O409+$Z$7</f>
        <v>-144.2600000000001</v>
      </c>
    </row>
    <row r="410" spans="1:23" x14ac:dyDescent="0.25">
      <c r="A410" t="s">
        <v>37</v>
      </c>
      <c r="B410" t="s">
        <v>531</v>
      </c>
      <c r="C410" t="s">
        <v>1788</v>
      </c>
      <c r="D410" s="6">
        <v>116597.6400000002</v>
      </c>
      <c r="E410" s="7">
        <f>D410+$Y$10</f>
        <v>110342.6400000002</v>
      </c>
      <c r="F410" s="8">
        <v>220</v>
      </c>
      <c r="G410" s="8">
        <v>0</v>
      </c>
      <c r="H410" s="8">
        <v>110</v>
      </c>
      <c r="I410" s="8">
        <v>110</v>
      </c>
      <c r="J410" s="8">
        <v>30507.649036858129</v>
      </c>
      <c r="K410" s="8">
        <v>-33983.113522874934</v>
      </c>
      <c r="L410" s="8">
        <v>30359.69991913989</v>
      </c>
      <c r="M410" s="8">
        <v>-34145.935691409788</v>
      </c>
      <c r="N410" s="8">
        <v>-132.2600000000001</v>
      </c>
      <c r="O410" s="8">
        <v>-132.2600000000001</v>
      </c>
      <c r="P410" s="8">
        <f>D410-F410/2</f>
        <v>116487.6400000002</v>
      </c>
      <c r="Q410" s="8">
        <f>D410+F410/2</f>
        <v>116707.6400000002</v>
      </c>
      <c r="R410" s="9">
        <f>J410*$AB$7+K410*$AC$7</f>
        <v>22775.497117638988</v>
      </c>
      <c r="S410" s="9">
        <f>K410*$AB$7-J410*$AC$7+$Z$8</f>
        <v>-39583.397851992624</v>
      </c>
      <c r="T410" s="9">
        <f>L410*$AB$7+M410*$AC$7</f>
        <v>22596.928410749511</v>
      </c>
      <c r="U410" s="9">
        <f>M410*$AB$7-L410*$AC$7+$Z$8</f>
        <v>-39711.901614271468</v>
      </c>
      <c r="V410" s="9">
        <f>N410+$Z$7</f>
        <v>-144.2600000000001</v>
      </c>
      <c r="W410" s="9">
        <f>O410+$Z$7</f>
        <v>-144.2600000000001</v>
      </c>
    </row>
    <row r="411" spans="1:23" x14ac:dyDescent="0.25">
      <c r="A411" t="s">
        <v>37</v>
      </c>
      <c r="B411" t="s">
        <v>1724</v>
      </c>
      <c r="C411" t="s">
        <v>1701</v>
      </c>
      <c r="D411" s="6">
        <v>117125.1400000002</v>
      </c>
      <c r="E411" s="7">
        <f>D411+$Y$10</f>
        <v>110870.1400000002</v>
      </c>
      <c r="F411" s="8">
        <v>775.00000000000011</v>
      </c>
      <c r="G411" s="8">
        <v>-5.48</v>
      </c>
      <c r="H411" s="8">
        <v>387.76848365843779</v>
      </c>
      <c r="I411" s="8">
        <v>387.76848365843779</v>
      </c>
      <c r="J411" s="8">
        <v>30339.52503945104</v>
      </c>
      <c r="K411" s="8">
        <v>-34168.138714391811</v>
      </c>
      <c r="L411" s="8">
        <v>29791.76453747401</v>
      </c>
      <c r="M411" s="8">
        <v>-34715.899216368838</v>
      </c>
      <c r="N411" s="8">
        <v>-132.2600000000001</v>
      </c>
      <c r="O411" s="8">
        <v>-137.74000000000009</v>
      </c>
      <c r="P411" s="8">
        <f>D411-F411/2</f>
        <v>116737.6400000002</v>
      </c>
      <c r="Q411" s="8">
        <f>D411+F411/2</f>
        <v>117512.6400000002</v>
      </c>
      <c r="R411" s="9">
        <f>J411*$AB$7+K411*$AC$7</f>
        <v>22572.578132537314</v>
      </c>
      <c r="S411" s="9">
        <f>K411*$AB$7-J411*$AC$7+$Z$8</f>
        <v>-39729.424854582219</v>
      </c>
      <c r="T411" s="9">
        <f>L411*$AB$7+M411*$AC$7</f>
        <v>21922.901699622507</v>
      </c>
      <c r="U411" s="9">
        <f>M411*$AB$7-L411*$AC$7+$Z$8</f>
        <v>-40151.329663238561</v>
      </c>
      <c r="V411" s="9">
        <f>N411+$Z$7</f>
        <v>-144.2600000000001</v>
      </c>
      <c r="W411" s="9">
        <f>O411+$Z$7</f>
        <v>-149.74000000000009</v>
      </c>
    </row>
    <row r="412" spans="1:23" x14ac:dyDescent="0.25">
      <c r="A412" t="s">
        <v>50</v>
      </c>
      <c r="B412" t="s">
        <v>1104</v>
      </c>
      <c r="C412" t="s">
        <v>1080</v>
      </c>
      <c r="D412" s="6">
        <v>117125.14000000049</v>
      </c>
      <c r="E412" s="7">
        <f>D412+$Y$10</f>
        <v>110870.14000000049</v>
      </c>
      <c r="F412" s="8">
        <v>0</v>
      </c>
      <c r="G412" s="8">
        <v>0</v>
      </c>
      <c r="H412" s="8">
        <v>0</v>
      </c>
      <c r="I412" s="8">
        <v>0</v>
      </c>
      <c r="J412" s="8">
        <v>30072.931741512759</v>
      </c>
      <c r="K412" s="8">
        <v>-34449.305918430517</v>
      </c>
      <c r="L412" s="8">
        <v>30072.931741512759</v>
      </c>
      <c r="M412" s="8">
        <v>-34449.305918430517</v>
      </c>
      <c r="N412" s="8">
        <v>-135</v>
      </c>
      <c r="O412" s="8">
        <v>-135</v>
      </c>
      <c r="P412" s="8">
        <f>D412-F412/2</f>
        <v>117125.14000000049</v>
      </c>
      <c r="Q412" s="8">
        <f>D412+F412/2</f>
        <v>117125.14000000049</v>
      </c>
      <c r="R412" s="9">
        <f>J412*$AB$7+K412*$AC$7</f>
        <v>22253.352588993082</v>
      </c>
      <c r="S412" s="9">
        <f>K412*$AB$7-J412*$AC$7+$Z$8</f>
        <v>-39949.020017282688</v>
      </c>
      <c r="T412" s="9">
        <f>L412*$AB$7+M412*$AC$7</f>
        <v>22253.352588993082</v>
      </c>
      <c r="U412" s="9">
        <f>M412*$AB$7-L412*$AC$7+$Z$8</f>
        <v>-39949.020017282688</v>
      </c>
      <c r="V412" s="9">
        <f>N412+$Z$7</f>
        <v>-147</v>
      </c>
      <c r="W412" s="9">
        <f>O412+$Z$7</f>
        <v>-147</v>
      </c>
    </row>
    <row r="413" spans="1:23" x14ac:dyDescent="0.25">
      <c r="A413" t="s">
        <v>37</v>
      </c>
      <c r="B413" t="s">
        <v>532</v>
      </c>
      <c r="C413" t="s">
        <v>1787</v>
      </c>
      <c r="D413" s="6">
        <v>117652.6400000002</v>
      </c>
      <c r="E413" s="7">
        <f>D413+$Y$10</f>
        <v>111397.6400000002</v>
      </c>
      <c r="F413" s="8">
        <v>220</v>
      </c>
      <c r="G413" s="8">
        <v>0</v>
      </c>
      <c r="H413" s="8">
        <v>110</v>
      </c>
      <c r="I413" s="8">
        <v>110</v>
      </c>
      <c r="J413" s="8">
        <v>29769.561514491979</v>
      </c>
      <c r="K413" s="8">
        <v>-34736.074096057688</v>
      </c>
      <c r="L413" s="8">
        <v>29606.739345957121</v>
      </c>
      <c r="M413" s="8">
        <v>-34884.02321377593</v>
      </c>
      <c r="N413" s="8">
        <v>-137.74000000000009</v>
      </c>
      <c r="O413" s="8">
        <v>-137.74000000000009</v>
      </c>
      <c r="P413" s="8">
        <f>D413-F413/2</f>
        <v>117542.6400000002</v>
      </c>
      <c r="Q413" s="8">
        <f>D413+F413/2</f>
        <v>117762.6400000002</v>
      </c>
      <c r="R413" s="9">
        <f>J413*$AB$7+K413*$AC$7</f>
        <v>21896.989272615443</v>
      </c>
      <c r="S413" s="9">
        <f>K413*$AB$7-J413*$AC$7+$Z$8</f>
        <v>-40166.44740535185</v>
      </c>
      <c r="T413" s="9">
        <f>L413*$AB$7+M413*$AC$7</f>
        <v>21706.964807896999</v>
      </c>
      <c r="U413" s="9">
        <f>M413*$AB$7-L413*$AC$7+$Z$8</f>
        <v>-40277.310847515932</v>
      </c>
      <c r="V413" s="9">
        <f>N413+$Z$7</f>
        <v>-149.74000000000009</v>
      </c>
      <c r="W413" s="9">
        <f>O413+$Z$7</f>
        <v>-149.74000000000009</v>
      </c>
    </row>
    <row r="414" spans="1:23" x14ac:dyDescent="0.25">
      <c r="A414" t="s">
        <v>54</v>
      </c>
      <c r="B414" t="s">
        <v>533</v>
      </c>
      <c r="C414" t="s">
        <v>198</v>
      </c>
      <c r="D414" s="6">
        <v>118012.6400000002</v>
      </c>
      <c r="E414" s="7">
        <f>D414+$Y$10</f>
        <v>111757.6400000002</v>
      </c>
      <c r="F414" s="8">
        <v>140</v>
      </c>
      <c r="G414" s="8">
        <v>0.24</v>
      </c>
      <c r="H414" s="8">
        <v>70.000102351632648</v>
      </c>
      <c r="I414" s="8">
        <v>70.000102351632648</v>
      </c>
      <c r="J414" s="8">
        <v>29473.521208064951</v>
      </c>
      <c r="K414" s="8">
        <v>-35005.072491909028</v>
      </c>
      <c r="L414" s="8">
        <v>29370.104589651459</v>
      </c>
      <c r="M414" s="8">
        <v>-35099.438663694928</v>
      </c>
      <c r="N414" s="8">
        <v>-137.74000000000009</v>
      </c>
      <c r="O414" s="8">
        <v>-137.50000000000011</v>
      </c>
      <c r="P414" s="8">
        <f>D414-F414/2</f>
        <v>117942.6400000002</v>
      </c>
      <c r="Q414" s="8">
        <f>D414+F414/2</f>
        <v>118082.6400000002</v>
      </c>
      <c r="R414" s="9">
        <f>J414*$AB$7+K414*$AC$7</f>
        <v>21551.490245854628</v>
      </c>
      <c r="S414" s="9">
        <f>K414*$AB$7-J414*$AC$7+$Z$8</f>
        <v>-40368.017300195628</v>
      </c>
      <c r="T414" s="9">
        <f>L414*$AB$7+M414*$AC$7</f>
        <v>21430.713698345462</v>
      </c>
      <c r="U414" s="9">
        <f>M414*$AB$7-L414*$AC$7+$Z$8</f>
        <v>-40438.819820725432</v>
      </c>
      <c r="V414" s="9">
        <f>N414+$Z$7</f>
        <v>-149.74000000000009</v>
      </c>
      <c r="W414" s="9">
        <f>O414+$Z$7</f>
        <v>-149.50000000000011</v>
      </c>
    </row>
    <row r="415" spans="1:23" x14ac:dyDescent="0.25">
      <c r="A415" t="s">
        <v>37</v>
      </c>
      <c r="B415" t="s">
        <v>534</v>
      </c>
      <c r="C415" t="s">
        <v>1792</v>
      </c>
      <c r="D415" s="6">
        <v>118212.6400000002</v>
      </c>
      <c r="E415" s="7">
        <f>D415+$Y$10</f>
        <v>111957.6400000002</v>
      </c>
      <c r="F415" s="8">
        <v>220</v>
      </c>
      <c r="G415" s="8">
        <v>0</v>
      </c>
      <c r="H415" s="8">
        <v>110</v>
      </c>
      <c r="I415" s="8">
        <v>110</v>
      </c>
      <c r="J415" s="8">
        <v>29355.35904291525</v>
      </c>
      <c r="K415" s="8">
        <v>-35112.950467847237</v>
      </c>
      <c r="L415" s="8">
        <v>29193.158028817019</v>
      </c>
      <c r="M415" s="8">
        <v>-35261.580313522689</v>
      </c>
      <c r="N415" s="8">
        <v>-137.50000000000011</v>
      </c>
      <c r="O415" s="8">
        <v>-137.50000000000011</v>
      </c>
      <c r="P415" s="8">
        <f>D415-F415/2</f>
        <v>118102.6400000002</v>
      </c>
      <c r="Q415" s="8">
        <f>D415+F415/2</f>
        <v>118322.6400000002</v>
      </c>
      <c r="R415" s="9">
        <f>J415*$AB$7+K415*$AC$7</f>
        <v>21413.481115136627</v>
      </c>
      <c r="S415" s="9">
        <f>K415*$AB$7-J415*$AC$7+$Z$8</f>
        <v>-40448.970587984644</v>
      </c>
      <c r="T415" s="9">
        <f>L415*$AB$7+M415*$AC$7</f>
        <v>21223.922699839488</v>
      </c>
      <c r="U415" s="9">
        <f>M415*$AB$7-L415*$AC$7+$Z$8</f>
        <v>-40560.62902783601</v>
      </c>
      <c r="V415" s="9">
        <f>N415+$Z$7</f>
        <v>-149.50000000000011</v>
      </c>
      <c r="W415" s="9">
        <f>O415+$Z$7</f>
        <v>-149.50000000000011</v>
      </c>
    </row>
    <row r="416" spans="1:23" x14ac:dyDescent="0.25">
      <c r="A416" t="s">
        <v>54</v>
      </c>
      <c r="B416" t="s">
        <v>535</v>
      </c>
      <c r="C416" t="s">
        <v>197</v>
      </c>
      <c r="D416" s="6">
        <v>118402.6400000002</v>
      </c>
      <c r="E416" s="7">
        <f>D416+$Y$10</f>
        <v>112147.6400000002</v>
      </c>
      <c r="F416" s="8">
        <v>140</v>
      </c>
      <c r="G416" s="8">
        <v>0.24</v>
      </c>
      <c r="H416" s="8">
        <v>70.000102351632648</v>
      </c>
      <c r="I416" s="8">
        <v>70.000102351632648</v>
      </c>
      <c r="J416" s="8">
        <v>29185.785255448922</v>
      </c>
      <c r="K416" s="8">
        <v>-35268.336215598843</v>
      </c>
      <c r="L416" s="8">
        <v>29082.764823246311</v>
      </c>
      <c r="M416" s="8">
        <v>-35363.1347487647</v>
      </c>
      <c r="N416" s="8">
        <v>-137.50000000000011</v>
      </c>
      <c r="O416" s="8">
        <v>-137.2600000000001</v>
      </c>
      <c r="P416" s="8">
        <f>D416-F416/2</f>
        <v>118332.6400000002</v>
      </c>
      <c r="Q416" s="8">
        <f>D416+F416/2</f>
        <v>118472.6400000002</v>
      </c>
      <c r="R416" s="9">
        <f>J416*$AB$7+K416*$AC$7</f>
        <v>21215.306408235072</v>
      </c>
      <c r="S416" s="9">
        <f>K416*$AB$7-J416*$AC$7+$Z$8</f>
        <v>-40565.704411465616</v>
      </c>
      <c r="T416" s="9">
        <f>L416*$AB$7+M416*$AC$7</f>
        <v>21094.827496331975</v>
      </c>
      <c r="U416" s="9">
        <f>M416*$AB$7-L416*$AC$7+$Z$8</f>
        <v>-40637.012216986855</v>
      </c>
      <c r="V416" s="9">
        <f>N416+$Z$7</f>
        <v>-149.50000000000011</v>
      </c>
      <c r="W416" s="9">
        <f>O416+$Z$7</f>
        <v>-149.2600000000001</v>
      </c>
    </row>
    <row r="417" spans="1:23" x14ac:dyDescent="0.25">
      <c r="A417" t="s">
        <v>41</v>
      </c>
      <c r="B417" t="s">
        <v>536</v>
      </c>
      <c r="C417" t="s">
        <v>46</v>
      </c>
      <c r="D417" s="6">
        <v>118507.6400000002</v>
      </c>
      <c r="E417" s="7">
        <f>D417+$Y$10</f>
        <v>112252.6400000002</v>
      </c>
      <c r="F417" s="8">
        <v>25</v>
      </c>
      <c r="G417" s="8">
        <v>0</v>
      </c>
      <c r="H417" s="8">
        <v>12.5</v>
      </c>
      <c r="I417" s="8">
        <v>12.5</v>
      </c>
      <c r="J417" s="8">
        <v>29066.239901391371</v>
      </c>
      <c r="K417" s="8">
        <v>-35378.404881628827</v>
      </c>
      <c r="L417" s="8">
        <v>29047.87887710812</v>
      </c>
      <c r="M417" s="8">
        <v>-35395.371695922309</v>
      </c>
      <c r="N417" s="8">
        <v>-137.2600000000001</v>
      </c>
      <c r="O417" s="8">
        <v>-137.2600000000001</v>
      </c>
      <c r="P417" s="8">
        <f>D417-F417/2</f>
        <v>118495.1400000002</v>
      </c>
      <c r="Q417" s="8">
        <f>D417+F417/2</f>
        <v>118520.1400000002</v>
      </c>
      <c r="R417" s="9">
        <f>J417*$AB$7+K417*$AC$7</f>
        <v>21075.488844524458</v>
      </c>
      <c r="S417" s="9">
        <f>K417*$AB$7-J417*$AC$7+$Z$8</f>
        <v>-40648.512936367297</v>
      </c>
      <c r="T417" s="9">
        <f>L417*$AB$7+M417*$AC$7</f>
        <v>21054.001453627232</v>
      </c>
      <c r="U417" s="9">
        <f>M417*$AB$7-L417*$AC$7+$Z$8</f>
        <v>-40661.291513456687</v>
      </c>
      <c r="V417" s="9">
        <f>N417+$Z$7</f>
        <v>-149.2600000000001</v>
      </c>
      <c r="W417" s="9">
        <f>O417+$Z$7</f>
        <v>-149.2600000000001</v>
      </c>
    </row>
    <row r="418" spans="1:23" x14ac:dyDescent="0.25">
      <c r="A418" t="s">
        <v>37</v>
      </c>
      <c r="B418" t="s">
        <v>1831</v>
      </c>
      <c r="C418" t="s">
        <v>1815</v>
      </c>
      <c r="D418" s="6">
        <v>118577.6400000002</v>
      </c>
      <c r="E418" s="7">
        <f>D418+$Y$10</f>
        <v>112322.6400000002</v>
      </c>
      <c r="F418" s="8">
        <v>115</v>
      </c>
      <c r="G418" s="8">
        <v>0</v>
      </c>
      <c r="H418" s="8">
        <v>57.499999999999993</v>
      </c>
      <c r="I418" s="8">
        <v>57.499999999999993</v>
      </c>
      <c r="J418" s="8">
        <v>29047.87887710812</v>
      </c>
      <c r="K418" s="8">
        <v>-35395.371695922309</v>
      </c>
      <c r="L418" s="8">
        <v>28963.41816540511</v>
      </c>
      <c r="M418" s="8">
        <v>-35473.419041672329</v>
      </c>
      <c r="N418" s="8">
        <v>-137.2600000000001</v>
      </c>
      <c r="O418" s="8">
        <v>-137.2600000000001</v>
      </c>
      <c r="P418" s="8">
        <f>D418-F418/2</f>
        <v>118520.1400000002</v>
      </c>
      <c r="Q418" s="8">
        <f>D418+F418/2</f>
        <v>118635.1400000002</v>
      </c>
      <c r="R418" s="9">
        <f>J418*$AB$7+K418*$AC$7</f>
        <v>21054.001453627232</v>
      </c>
      <c r="S418" s="9">
        <f>K418*$AB$7-J418*$AC$7+$Z$8</f>
        <v>-40661.291513456687</v>
      </c>
      <c r="T418" s="9">
        <f>L418*$AB$7+M418*$AC$7</f>
        <v>20955.159455499939</v>
      </c>
      <c r="U418" s="9">
        <f>M418*$AB$7-L418*$AC$7+$Z$8</f>
        <v>-40720.072968067871</v>
      </c>
      <c r="V418" s="9">
        <f>N418+$Z$7</f>
        <v>-149.2600000000001</v>
      </c>
      <c r="W418" s="9">
        <f>O418+$Z$7</f>
        <v>-149.2600000000001</v>
      </c>
    </row>
    <row r="419" spans="1:23" x14ac:dyDescent="0.25">
      <c r="A419" t="s">
        <v>37</v>
      </c>
      <c r="B419" t="s">
        <v>537</v>
      </c>
      <c r="C419" t="s">
        <v>1791</v>
      </c>
      <c r="D419" s="6">
        <v>118762.6400000002</v>
      </c>
      <c r="E419" s="7">
        <f>D419+$Y$10</f>
        <v>112507.6400000002</v>
      </c>
      <c r="F419" s="8">
        <v>220</v>
      </c>
      <c r="G419" s="8">
        <v>0</v>
      </c>
      <c r="H419" s="8">
        <v>110</v>
      </c>
      <c r="I419" s="8">
        <v>110</v>
      </c>
      <c r="J419" s="8">
        <v>28950.565448406829</v>
      </c>
      <c r="K419" s="8">
        <v>-35485.295811677759</v>
      </c>
      <c r="L419" s="8">
        <v>28788.988434714131</v>
      </c>
      <c r="M419" s="8">
        <v>-35634.60377746039</v>
      </c>
      <c r="N419" s="8">
        <v>-137.2600000000001</v>
      </c>
      <c r="O419" s="8">
        <v>-137.2600000000001</v>
      </c>
      <c r="P419" s="8">
        <f>D419-F419/2</f>
        <v>118652.6400000002</v>
      </c>
      <c r="Q419" s="8">
        <f>D419+F419/2</f>
        <v>118872.6400000002</v>
      </c>
      <c r="R419" s="9">
        <f>J419*$AB$7+K419*$AC$7</f>
        <v>20940.118281871877</v>
      </c>
      <c r="S419" s="9">
        <f>K419*$AB$7-J419*$AC$7+$Z$8</f>
        <v>-40729.017972030437</v>
      </c>
      <c r="T419" s="9">
        <f>L419*$AB$7+M419*$AC$7</f>
        <v>20751.029241976205</v>
      </c>
      <c r="U419" s="9">
        <f>M419*$AB$7-L419*$AC$7+$Z$8</f>
        <v>-40841.469450417018</v>
      </c>
      <c r="V419" s="9">
        <f>N419+$Z$7</f>
        <v>-149.2600000000001</v>
      </c>
      <c r="W419" s="9">
        <f>O419+$Z$7</f>
        <v>-149.2600000000001</v>
      </c>
    </row>
    <row r="420" spans="1:23" x14ac:dyDescent="0.25">
      <c r="A420" t="s">
        <v>37</v>
      </c>
      <c r="B420" t="s">
        <v>1725</v>
      </c>
      <c r="C420" t="s">
        <v>1701</v>
      </c>
      <c r="D420" s="6">
        <v>119290.1400000002</v>
      </c>
      <c r="E420" s="7">
        <f>D420+$Y$10</f>
        <v>113035.1400000002</v>
      </c>
      <c r="F420" s="8">
        <v>775.00000000000011</v>
      </c>
      <c r="G420" s="8">
        <v>-5.48</v>
      </c>
      <c r="H420" s="8">
        <v>387.76848365843779</v>
      </c>
      <c r="I420" s="8">
        <v>387.76848365843779</v>
      </c>
      <c r="J420" s="8">
        <v>28766.95520557421</v>
      </c>
      <c r="K420" s="8">
        <v>-35654.963954612569</v>
      </c>
      <c r="L420" s="8">
        <v>28173.538624282981</v>
      </c>
      <c r="M420" s="8">
        <v>-36152.899589108521</v>
      </c>
      <c r="N420" s="8">
        <v>-137.2600000000001</v>
      </c>
      <c r="O420" s="8">
        <v>-142.74000000000009</v>
      </c>
      <c r="P420" s="8">
        <f>D420-F420/2</f>
        <v>118902.6400000002</v>
      </c>
      <c r="Q420" s="8">
        <f>D420+F420/2</f>
        <v>119677.6400000002</v>
      </c>
      <c r="R420" s="9">
        <f>J420*$AB$7+K420*$AC$7</f>
        <v>20725.244372899513</v>
      </c>
      <c r="S420" s="9">
        <f>K420*$AB$7-J420*$AC$7+$Z$8</f>
        <v>-40856.80374292429</v>
      </c>
      <c r="T420" s="9">
        <f>L420*$AB$7+M420*$AC$7</f>
        <v>20041.268727987372</v>
      </c>
      <c r="U420" s="9">
        <f>M420*$AB$7-L420*$AC$7+$Z$8</f>
        <v>-41220.480044350814</v>
      </c>
      <c r="V420" s="9">
        <f>N420+$Z$7</f>
        <v>-149.2600000000001</v>
      </c>
      <c r="W420" s="9">
        <f>O420+$Z$7</f>
        <v>-154.74000000000009</v>
      </c>
    </row>
    <row r="421" spans="1:23" x14ac:dyDescent="0.25">
      <c r="A421" t="s">
        <v>50</v>
      </c>
      <c r="B421" t="s">
        <v>1105</v>
      </c>
      <c r="C421" t="s">
        <v>1080</v>
      </c>
      <c r="D421" s="6">
        <v>119290.1400000006</v>
      </c>
      <c r="E421" s="7">
        <f>D421+$Y$10</f>
        <v>113035.1400000006</v>
      </c>
      <c r="F421" s="8">
        <v>0</v>
      </c>
      <c r="G421" s="8">
        <v>0</v>
      </c>
      <c r="H421" s="8">
        <v>0</v>
      </c>
      <c r="I421" s="8">
        <v>0</v>
      </c>
      <c r="J421" s="8">
        <v>28476.871039117061</v>
      </c>
      <c r="K421" s="8">
        <v>-35911.826095659868</v>
      </c>
      <c r="L421" s="8">
        <v>28476.871039117061</v>
      </c>
      <c r="M421" s="8">
        <v>-35911.826095659868</v>
      </c>
      <c r="N421" s="8">
        <v>-140</v>
      </c>
      <c r="O421" s="8">
        <v>-140</v>
      </c>
      <c r="P421" s="8">
        <f>D421-F421/2</f>
        <v>119290.1400000006</v>
      </c>
      <c r="Q421" s="8">
        <f>D421+F421/2</f>
        <v>119290.1400000006</v>
      </c>
      <c r="R421" s="9">
        <f>J421*$AB$7+K421*$AC$7</f>
        <v>20388.094599416374</v>
      </c>
      <c r="S421" s="9">
        <f>K421*$AB$7-J421*$AC$7+$Z$8</f>
        <v>-41047.740940381482</v>
      </c>
      <c r="T421" s="9">
        <f>L421*$AB$7+M421*$AC$7</f>
        <v>20388.094599416374</v>
      </c>
      <c r="U421" s="9">
        <f>M421*$AB$7-L421*$AC$7+$Z$8</f>
        <v>-41047.740940381482</v>
      </c>
      <c r="V421" s="9">
        <f>N421+$Z$7</f>
        <v>-152</v>
      </c>
      <c r="W421" s="9">
        <f>O421+$Z$7</f>
        <v>-152</v>
      </c>
    </row>
    <row r="422" spans="1:23" x14ac:dyDescent="0.25">
      <c r="A422" t="s">
        <v>37</v>
      </c>
      <c r="B422" t="s">
        <v>538</v>
      </c>
      <c r="C422" t="s">
        <v>1787</v>
      </c>
      <c r="D422" s="6">
        <v>119817.6400000002</v>
      </c>
      <c r="E422" s="7">
        <f>D422+$Y$10</f>
        <v>113562.6400000002</v>
      </c>
      <c r="F422" s="8">
        <v>220</v>
      </c>
      <c r="G422" s="8">
        <v>0</v>
      </c>
      <c r="H422" s="8">
        <v>110</v>
      </c>
      <c r="I422" s="8">
        <v>110</v>
      </c>
      <c r="J422" s="8">
        <v>28149.661733882549</v>
      </c>
      <c r="K422" s="8">
        <v>-36171.062576329947</v>
      </c>
      <c r="L422" s="8">
        <v>27974.564537612721</v>
      </c>
      <c r="M422" s="8">
        <v>-36304.257815953773</v>
      </c>
      <c r="N422" s="8">
        <v>-142.74000000000009</v>
      </c>
      <c r="O422" s="8">
        <v>-142.74000000000009</v>
      </c>
      <c r="P422" s="8">
        <f>D422-F422/2</f>
        <v>119707.6400000002</v>
      </c>
      <c r="Q422" s="8">
        <f>D422+F422/2</f>
        <v>119927.6400000002</v>
      </c>
      <c r="R422" s="9">
        <f>J422*$AB$7+K422*$AC$7</f>
        <v>20014.137307545701</v>
      </c>
      <c r="S422" s="9">
        <f>K422*$AB$7-J422*$AC$7+$Z$8</f>
        <v>-41233.281842068987</v>
      </c>
      <c r="T422" s="9">
        <f>L422*$AB$7+M422*$AC$7</f>
        <v>19815.173557640082</v>
      </c>
      <c r="U422" s="9">
        <f>M422*$AB$7-L422*$AC$7+$Z$8</f>
        <v>-41327.161692002286</v>
      </c>
      <c r="V422" s="9">
        <f>N422+$Z$7</f>
        <v>-154.74000000000009</v>
      </c>
      <c r="W422" s="9">
        <f>O422+$Z$7</f>
        <v>-154.74000000000009</v>
      </c>
    </row>
    <row r="423" spans="1:23" x14ac:dyDescent="0.25">
      <c r="A423" t="s">
        <v>54</v>
      </c>
      <c r="B423" t="s">
        <v>539</v>
      </c>
      <c r="C423" t="s">
        <v>198</v>
      </c>
      <c r="D423" s="6">
        <v>120177.6400000002</v>
      </c>
      <c r="E423" s="7">
        <f>D423+$Y$10</f>
        <v>113922.6400000002</v>
      </c>
      <c r="F423" s="8">
        <v>140</v>
      </c>
      <c r="G423" s="8">
        <v>0.24</v>
      </c>
      <c r="H423" s="8">
        <v>70.000102351632648</v>
      </c>
      <c r="I423" s="8">
        <v>70.000102351632648</v>
      </c>
      <c r="J423" s="8">
        <v>27831.303195210141</v>
      </c>
      <c r="K423" s="8">
        <v>-36413.235739282347</v>
      </c>
      <c r="L423" s="8">
        <v>27720.055554459781</v>
      </c>
      <c r="M423" s="8">
        <v>-36498.229467104393</v>
      </c>
      <c r="N423" s="8">
        <v>-142.74000000000009</v>
      </c>
      <c r="O423" s="8">
        <v>-142.50000000000011</v>
      </c>
      <c r="P423" s="8">
        <f>D423-F423/2</f>
        <v>120107.6400000002</v>
      </c>
      <c r="Q423" s="8">
        <f>D423+F423/2</f>
        <v>120247.6400000002</v>
      </c>
      <c r="R423" s="9">
        <f>J423*$AB$7+K423*$AC$7</f>
        <v>19652.385034990046</v>
      </c>
      <c r="S423" s="9">
        <f>K423*$AB$7-J423*$AC$7+$Z$8</f>
        <v>-41403.972478311342</v>
      </c>
      <c r="T423" s="9">
        <f>L423*$AB$7+M423*$AC$7</f>
        <v>19525.897232442396</v>
      </c>
      <c r="U423" s="9">
        <f>M423*$AB$7-L423*$AC$7+$Z$8</f>
        <v>-41463.979204170006</v>
      </c>
      <c r="V423" s="9">
        <f>N423+$Z$7</f>
        <v>-154.74000000000009</v>
      </c>
      <c r="W423" s="9">
        <f>O423+$Z$7</f>
        <v>-154.50000000000011</v>
      </c>
    </row>
    <row r="424" spans="1:23" x14ac:dyDescent="0.25">
      <c r="A424" t="s">
        <v>37</v>
      </c>
      <c r="B424" t="s">
        <v>540</v>
      </c>
      <c r="C424" t="s">
        <v>1792</v>
      </c>
      <c r="D424" s="6">
        <v>120377.6400000002</v>
      </c>
      <c r="E424" s="7">
        <f>D424+$Y$10</f>
        <v>114122.6400000002</v>
      </c>
      <c r="F424" s="8">
        <v>220</v>
      </c>
      <c r="G424" s="8">
        <v>0</v>
      </c>
      <c r="H424" s="8">
        <v>110</v>
      </c>
      <c r="I424" s="8">
        <v>110</v>
      </c>
      <c r="J424" s="8">
        <v>27704.188487653959</v>
      </c>
      <c r="K424" s="8">
        <v>-36510.404695684563</v>
      </c>
      <c r="L424" s="8">
        <v>27529.65075278989</v>
      </c>
      <c r="M424" s="8">
        <v>-36644.332210066481</v>
      </c>
      <c r="N424" s="8">
        <v>-142.50000000000011</v>
      </c>
      <c r="O424" s="8">
        <v>-142.50000000000011</v>
      </c>
      <c r="P424" s="8">
        <f>D424-F424/2</f>
        <v>120267.6400000002</v>
      </c>
      <c r="Q424" s="8">
        <f>D424+F424/2</f>
        <v>120487.6400000002</v>
      </c>
      <c r="R424" s="9">
        <f>J424*$AB$7+K424*$AC$7</f>
        <v>19507.845526755402</v>
      </c>
      <c r="S424" s="9">
        <f>K424*$AB$7-J424*$AC$7+$Z$8</f>
        <v>-41472.589426106169</v>
      </c>
      <c r="T424" s="9">
        <f>L424*$AB$7+M424*$AC$7</f>
        <v>19309.276764198436</v>
      </c>
      <c r="U424" s="9">
        <f>M424*$AB$7-L424*$AC$7+$Z$8</f>
        <v>-41567.301867403992</v>
      </c>
      <c r="V424" s="9">
        <f>N424+$Z$7</f>
        <v>-154.50000000000011</v>
      </c>
      <c r="W424" s="9">
        <f>O424+$Z$7</f>
        <v>-154.50000000000011</v>
      </c>
    </row>
    <row r="425" spans="1:23" x14ac:dyDescent="0.25">
      <c r="A425" t="s">
        <v>54</v>
      </c>
      <c r="B425" t="s">
        <v>541</v>
      </c>
      <c r="C425" t="s">
        <v>197</v>
      </c>
      <c r="D425" s="6">
        <v>120567.6400000002</v>
      </c>
      <c r="E425" s="7">
        <f>D425+$Y$10</f>
        <v>114312.6400000002</v>
      </c>
      <c r="F425" s="8">
        <v>140</v>
      </c>
      <c r="G425" s="8">
        <v>0.24</v>
      </c>
      <c r="H425" s="8">
        <v>70.000102351632648</v>
      </c>
      <c r="I425" s="8">
        <v>70.000102351632648</v>
      </c>
      <c r="J425" s="8">
        <v>27521.717219386981</v>
      </c>
      <c r="K425" s="8">
        <v>-36650.419824356562</v>
      </c>
      <c r="L425" s="8">
        <v>27410.82657446216</v>
      </c>
      <c r="M425" s="8">
        <v>-36735.878798196463</v>
      </c>
      <c r="N425" s="8">
        <v>-142.50000000000011</v>
      </c>
      <c r="O425" s="8">
        <v>-142.2600000000001</v>
      </c>
      <c r="P425" s="8">
        <f>D425-F425/2</f>
        <v>120497.6400000002</v>
      </c>
      <c r="Q425" s="8">
        <f>D425+F425/2</f>
        <v>120637.6400000002</v>
      </c>
      <c r="R425" s="9">
        <f>J425*$AB$7+K425*$AC$7</f>
        <v>19300.250911354942</v>
      </c>
      <c r="S425" s="9">
        <f>K425*$AB$7-J425*$AC$7+$Z$8</f>
        <v>-41571.606978372074</v>
      </c>
      <c r="T425" s="9">
        <f>L425*$AB$7+M425*$AC$7</f>
        <v>19174.0155733313</v>
      </c>
      <c r="U425" s="9">
        <f>M425*$AB$7-L425*$AC$7+$Z$8</f>
        <v>-41632.143007112551</v>
      </c>
      <c r="V425" s="9">
        <f>N425+$Z$7</f>
        <v>-154.50000000000011</v>
      </c>
      <c r="W425" s="9">
        <f>O425+$Z$7</f>
        <v>-154.2600000000001</v>
      </c>
    </row>
    <row r="426" spans="1:23" x14ac:dyDescent="0.25">
      <c r="A426" t="s">
        <v>41</v>
      </c>
      <c r="B426" t="s">
        <v>542</v>
      </c>
      <c r="C426" t="s">
        <v>46</v>
      </c>
      <c r="D426" s="6">
        <v>120672.6400000002</v>
      </c>
      <c r="E426" s="7">
        <f>D426+$Y$10</f>
        <v>114417.6400000002</v>
      </c>
      <c r="F426" s="8">
        <v>25</v>
      </c>
      <c r="G426" s="8">
        <v>0</v>
      </c>
      <c r="H426" s="8">
        <v>12.5</v>
      </c>
      <c r="I426" s="8">
        <v>12.5</v>
      </c>
      <c r="J426" s="8">
        <v>27393.03365515226</v>
      </c>
      <c r="K426" s="8">
        <v>-36749.650581756752</v>
      </c>
      <c r="L426" s="8">
        <v>27373.263744807929</v>
      </c>
      <c r="M426" s="8">
        <v>-36764.952563490413</v>
      </c>
      <c r="N426" s="8">
        <v>-142.2600000000001</v>
      </c>
      <c r="O426" s="8">
        <v>-142.2600000000001</v>
      </c>
      <c r="P426" s="8">
        <f>D426-F426/2</f>
        <v>120660.1400000002</v>
      </c>
      <c r="Q426" s="8">
        <f>D426+F426/2</f>
        <v>120685.1400000002</v>
      </c>
      <c r="R426" s="9">
        <f>J426*$AB$7+K426*$AC$7</f>
        <v>19153.748157192676</v>
      </c>
      <c r="S426" s="9">
        <f>K426*$AB$7-J426*$AC$7+$Z$8</f>
        <v>-41641.91448822157</v>
      </c>
      <c r="T426" s="9">
        <f>L426*$AB$7+M426*$AC$7</f>
        <v>19131.228805927538</v>
      </c>
      <c r="U426" s="9">
        <f>M426*$AB$7-L426*$AC$7+$Z$8</f>
        <v>-41652.771689453817</v>
      </c>
      <c r="V426" s="9">
        <f>N426+$Z$7</f>
        <v>-154.2600000000001</v>
      </c>
      <c r="W426" s="9">
        <f>O426+$Z$7</f>
        <v>-154.2600000000001</v>
      </c>
    </row>
    <row r="427" spans="1:23" x14ac:dyDescent="0.25">
      <c r="A427" t="s">
        <v>37</v>
      </c>
      <c r="B427" t="s">
        <v>1830</v>
      </c>
      <c r="C427" t="s">
        <v>1815</v>
      </c>
      <c r="D427" s="6">
        <v>120742.6400000002</v>
      </c>
      <c r="E427" s="7">
        <f>D427+$Y$10</f>
        <v>114487.6400000002</v>
      </c>
      <c r="F427" s="8">
        <v>115</v>
      </c>
      <c r="G427" s="8">
        <v>0</v>
      </c>
      <c r="H427" s="8">
        <v>57.499999999999993</v>
      </c>
      <c r="I427" s="8">
        <v>57.499999999999993</v>
      </c>
      <c r="J427" s="8">
        <v>27373.263744807929</v>
      </c>
      <c r="K427" s="8">
        <v>-36764.952563490413</v>
      </c>
      <c r="L427" s="8">
        <v>27282.322157224022</v>
      </c>
      <c r="M427" s="8">
        <v>-36835.341679465237</v>
      </c>
      <c r="N427" s="8">
        <v>-142.2600000000001</v>
      </c>
      <c r="O427" s="8">
        <v>-142.2600000000001</v>
      </c>
      <c r="P427" s="8">
        <f>D427-F427/2</f>
        <v>120685.1400000002</v>
      </c>
      <c r="Q427" s="8">
        <f>D427+F427/2</f>
        <v>120800.1400000002</v>
      </c>
      <c r="R427" s="9">
        <f>J427*$AB$7+K427*$AC$7</f>
        <v>19131.228805927538</v>
      </c>
      <c r="S427" s="9">
        <f>K427*$AB$7-J427*$AC$7+$Z$8</f>
        <v>-41652.771689453817</v>
      </c>
      <c r="T427" s="9">
        <f>L427*$AB$7+M427*$AC$7</f>
        <v>19027.639790107922</v>
      </c>
      <c r="U427" s="9">
        <f>M427*$AB$7-L427*$AC$7+$Z$8</f>
        <v>-41702.714815122141</v>
      </c>
      <c r="V427" s="9">
        <f>N427+$Z$7</f>
        <v>-154.2600000000001</v>
      </c>
      <c r="W427" s="9">
        <f>O427+$Z$7</f>
        <v>-154.2600000000001</v>
      </c>
    </row>
    <row r="428" spans="1:23" x14ac:dyDescent="0.25">
      <c r="A428" t="s">
        <v>37</v>
      </c>
      <c r="B428" t="s">
        <v>543</v>
      </c>
      <c r="C428" t="s">
        <v>1791</v>
      </c>
      <c r="D428" s="6">
        <v>120927.6400000002</v>
      </c>
      <c r="E428" s="7">
        <f>D428+$Y$10</f>
        <v>114672.6400000002</v>
      </c>
      <c r="F428" s="8">
        <v>220</v>
      </c>
      <c r="G428" s="8">
        <v>0</v>
      </c>
      <c r="H428" s="8">
        <v>110</v>
      </c>
      <c r="I428" s="8">
        <v>110</v>
      </c>
      <c r="J428" s="8">
        <v>27268.483219982991</v>
      </c>
      <c r="K428" s="8">
        <v>-36846.053066678811</v>
      </c>
      <c r="L428" s="8">
        <v>27094.5080089529</v>
      </c>
      <c r="M428" s="8">
        <v>-36980.710505935</v>
      </c>
      <c r="N428" s="8">
        <v>-142.2600000000001</v>
      </c>
      <c r="O428" s="8">
        <v>-142.2600000000001</v>
      </c>
      <c r="P428" s="8">
        <f>D428-F428/2</f>
        <v>120817.6400000002</v>
      </c>
      <c r="Q428" s="8">
        <f>D428+F428/2</f>
        <v>121037.6400000002</v>
      </c>
      <c r="R428" s="9">
        <f>J428*$AB$7+K428*$AC$7</f>
        <v>19011.876244222323</v>
      </c>
      <c r="S428" s="9">
        <f>K428*$AB$7-J428*$AC$7+$Z$8</f>
        <v>-41710.314855984725</v>
      </c>
      <c r="T428" s="9">
        <f>L428*$AB$7+M428*$AC$7</f>
        <v>18813.705953089142</v>
      </c>
      <c r="U428" s="9">
        <f>M428*$AB$7-L428*$AC$7+$Z$8</f>
        <v>-41805.858226828481</v>
      </c>
      <c r="V428" s="9">
        <f>N428+$Z$7</f>
        <v>-154.2600000000001</v>
      </c>
      <c r="W428" s="9">
        <f>O428+$Z$7</f>
        <v>-154.2600000000001</v>
      </c>
    </row>
    <row r="429" spans="1:23" x14ac:dyDescent="0.25">
      <c r="A429" t="s">
        <v>37</v>
      </c>
      <c r="B429" t="s">
        <v>1726</v>
      </c>
      <c r="C429" t="s">
        <v>1704</v>
      </c>
      <c r="D429" s="6">
        <v>121455.1400000002</v>
      </c>
      <c r="E429" s="7">
        <f>D429+$Y$10</f>
        <v>115200.1400000002</v>
      </c>
      <c r="F429" s="8">
        <v>775.00000000000011</v>
      </c>
      <c r="G429" s="8">
        <v>-5.48</v>
      </c>
      <c r="H429" s="8">
        <v>387.76848365843779</v>
      </c>
      <c r="I429" s="8">
        <v>387.76848365843779</v>
      </c>
      <c r="J429" s="8">
        <v>27070.7841165397</v>
      </c>
      <c r="K429" s="8">
        <v>-36999.07288401539</v>
      </c>
      <c r="L429" s="8">
        <v>26436.227714432629</v>
      </c>
      <c r="M429" s="8">
        <v>-37443.394060190003</v>
      </c>
      <c r="N429" s="8">
        <v>-142.2600000000001</v>
      </c>
      <c r="O429" s="8">
        <v>-147.74000000000009</v>
      </c>
      <c r="P429" s="8">
        <f>D429-F429/2</f>
        <v>121067.6400000002</v>
      </c>
      <c r="Q429" s="8">
        <f>D429+F429/2</f>
        <v>121842.6400000002</v>
      </c>
      <c r="R429" s="9">
        <f>J429*$AB$7+K429*$AC$7</f>
        <v>18786.682731570974</v>
      </c>
      <c r="S429" s="9">
        <f>K429*$AB$7-J429*$AC$7+$Z$8</f>
        <v>-41818.886868307171</v>
      </c>
      <c r="T429" s="9">
        <f>L429*$AB$7+M429*$AC$7</f>
        <v>18073.613342315068</v>
      </c>
      <c r="U429" s="9">
        <f>M429*$AB$7-L429*$AC$7+$Z$8</f>
        <v>-42121.566866256282</v>
      </c>
      <c r="V429" s="9">
        <f>N429+$Z$7</f>
        <v>-154.2600000000001</v>
      </c>
      <c r="W429" s="9">
        <f>O429+$Z$7</f>
        <v>-159.74000000000009</v>
      </c>
    </row>
    <row r="430" spans="1:23" x14ac:dyDescent="0.25">
      <c r="A430" t="s">
        <v>50</v>
      </c>
      <c r="B430" t="s">
        <v>1106</v>
      </c>
      <c r="C430" t="s">
        <v>1080</v>
      </c>
      <c r="D430" s="6">
        <v>121455.1400000006</v>
      </c>
      <c r="E430" s="7">
        <f>D430+$Y$10</f>
        <v>115200.1400000006</v>
      </c>
      <c r="F430" s="8">
        <v>0</v>
      </c>
      <c r="G430" s="8">
        <v>0</v>
      </c>
      <c r="H430" s="8">
        <v>0</v>
      </c>
      <c r="I430" s="8">
        <v>0</v>
      </c>
      <c r="J430" s="8">
        <v>26759.416797228001</v>
      </c>
      <c r="K430" s="8">
        <v>-37229.675086080293</v>
      </c>
      <c r="L430" s="8">
        <v>26759.416797228001</v>
      </c>
      <c r="M430" s="8">
        <v>-37229.675086080293</v>
      </c>
      <c r="N430" s="8">
        <v>-144.99999999999989</v>
      </c>
      <c r="O430" s="8">
        <v>-144.99999999999989</v>
      </c>
      <c r="P430" s="8">
        <f>D430-F430/2</f>
        <v>121455.1400000006</v>
      </c>
      <c r="Q430" s="8">
        <f>D430+F430/2</f>
        <v>121455.1400000006</v>
      </c>
      <c r="R430" s="9">
        <f>J430*$AB$7+K430*$AC$7</f>
        <v>18434.174641501704</v>
      </c>
      <c r="S430" s="9">
        <f>K430*$AB$7-J430*$AC$7+$Z$8</f>
        <v>-41979.712953157403</v>
      </c>
      <c r="T430" s="9">
        <f>L430*$AB$7+M430*$AC$7</f>
        <v>18434.174641501704</v>
      </c>
      <c r="U430" s="9">
        <f>M430*$AB$7-L430*$AC$7+$Z$8</f>
        <v>-41979.712953157403</v>
      </c>
      <c r="V430" s="9">
        <f>N430+$Z$7</f>
        <v>-156.99999999999989</v>
      </c>
      <c r="W430" s="9">
        <f>O430+$Z$7</f>
        <v>-156.99999999999989</v>
      </c>
    </row>
    <row r="431" spans="1:23" x14ac:dyDescent="0.25">
      <c r="A431" t="s">
        <v>37</v>
      </c>
      <c r="B431" t="s">
        <v>544</v>
      </c>
      <c r="C431" t="s">
        <v>1787</v>
      </c>
      <c r="D431" s="6">
        <v>121982.6400000002</v>
      </c>
      <c r="E431" s="7">
        <f>D431+$Y$10</f>
        <v>115727.6400000002</v>
      </c>
      <c r="F431" s="8">
        <v>220</v>
      </c>
      <c r="G431" s="8">
        <v>0</v>
      </c>
      <c r="H431" s="8">
        <v>110</v>
      </c>
      <c r="I431" s="8">
        <v>110</v>
      </c>
      <c r="J431" s="8">
        <v>26410.858674167001</v>
      </c>
      <c r="K431" s="8">
        <v>-37459.406923644143</v>
      </c>
      <c r="L431" s="8">
        <v>26224.819045552409</v>
      </c>
      <c r="M431" s="8">
        <v>-37576.834588974532</v>
      </c>
      <c r="N431" s="8">
        <v>-147.74000000000009</v>
      </c>
      <c r="O431" s="8">
        <v>-147.74000000000009</v>
      </c>
      <c r="P431" s="8">
        <f>D431-F431/2</f>
        <v>121872.6400000002</v>
      </c>
      <c r="Q431" s="8">
        <f>D431+F431/2</f>
        <v>122092.6400000002</v>
      </c>
      <c r="R431" s="9">
        <f>J431*$AB$7+K431*$AC$7</f>
        <v>18045.46941493074</v>
      </c>
      <c r="S431" s="9">
        <f>K431*$AB$7-J431*$AC$7+$Z$8</f>
        <v>-42131.955290168778</v>
      </c>
      <c r="T431" s="9">
        <f>L431*$AB$7+M431*$AC$7</f>
        <v>17839.080614112347</v>
      </c>
      <c r="U431" s="9">
        <f>M431*$AB$7-L431*$AC$7+$Z$8</f>
        <v>-42208.137065527102</v>
      </c>
      <c r="V431" s="9">
        <f>N431+$Z$7</f>
        <v>-159.74000000000009</v>
      </c>
      <c r="W431" s="9">
        <f>O431+$Z$7</f>
        <v>-159.74000000000009</v>
      </c>
    </row>
    <row r="432" spans="1:23" x14ac:dyDescent="0.25">
      <c r="A432" t="s">
        <v>54</v>
      </c>
      <c r="B432" t="s">
        <v>545</v>
      </c>
      <c r="C432" t="s">
        <v>198</v>
      </c>
      <c r="D432" s="6">
        <v>122342.6400000002</v>
      </c>
      <c r="E432" s="7">
        <f>D432+$Y$10</f>
        <v>116087.6400000002</v>
      </c>
      <c r="F432" s="8">
        <v>140</v>
      </c>
      <c r="G432" s="8">
        <v>0.24</v>
      </c>
      <c r="H432" s="8">
        <v>70.000102351632648</v>
      </c>
      <c r="I432" s="8">
        <v>70.000102351632648</v>
      </c>
      <c r="J432" s="8">
        <v>26072.604803958649</v>
      </c>
      <c r="K432" s="8">
        <v>-37672.911769699378</v>
      </c>
      <c r="L432" s="8">
        <v>25954.372802590711</v>
      </c>
      <c r="M432" s="8">
        <v>-37747.886199968241</v>
      </c>
      <c r="N432" s="8">
        <v>-147.74000000000009</v>
      </c>
      <c r="O432" s="8">
        <v>-147.50000000000011</v>
      </c>
      <c r="P432" s="8">
        <f>D432-F432/2</f>
        <v>122272.6400000002</v>
      </c>
      <c r="Q432" s="8">
        <f>D432+F432/2</f>
        <v>122412.6400000002</v>
      </c>
      <c r="R432" s="9">
        <f>J432*$AB$7+K432*$AC$7</f>
        <v>17670.217049806386</v>
      </c>
      <c r="S432" s="9">
        <f>K432*$AB$7-J432*$AC$7+$Z$8</f>
        <v>-42270.467609002073</v>
      </c>
      <c r="T432" s="9">
        <f>L432*$AB$7+M432*$AC$7</f>
        <v>17538.980640773083</v>
      </c>
      <c r="U432" s="9">
        <f>M432*$AB$7-L432*$AC$7+$Z$8</f>
        <v>-42319.221852772767</v>
      </c>
      <c r="V432" s="9">
        <f>N432+$Z$7</f>
        <v>-159.74000000000009</v>
      </c>
      <c r="W432" s="9">
        <f>O432+$Z$7</f>
        <v>-159.50000000000011</v>
      </c>
    </row>
    <row r="433" spans="1:23" x14ac:dyDescent="0.25">
      <c r="A433" t="s">
        <v>37</v>
      </c>
      <c r="B433" t="s">
        <v>546</v>
      </c>
      <c r="C433" t="s">
        <v>1788</v>
      </c>
      <c r="D433" s="6">
        <v>122542.6400000002</v>
      </c>
      <c r="E433" s="7">
        <f>D433+$Y$10</f>
        <v>116287.6400000002</v>
      </c>
      <c r="F433" s="8">
        <v>220</v>
      </c>
      <c r="G433" s="8">
        <v>0</v>
      </c>
      <c r="H433" s="8">
        <v>110</v>
      </c>
      <c r="I433" s="8">
        <v>110</v>
      </c>
      <c r="J433" s="8">
        <v>25937.504973674451</v>
      </c>
      <c r="K433" s="8">
        <v>-37758.632192135192</v>
      </c>
      <c r="L433" s="8">
        <v>25751.958855595622</v>
      </c>
      <c r="M433" s="8">
        <v>-37876.838105971488</v>
      </c>
      <c r="N433" s="8">
        <v>-147.50000000000011</v>
      </c>
      <c r="O433" s="8">
        <v>-147.50000000000011</v>
      </c>
      <c r="P433" s="8">
        <f>D433-F433/2</f>
        <v>122432.6400000002</v>
      </c>
      <c r="Q433" s="8">
        <f>D433+F433/2</f>
        <v>122652.6400000002</v>
      </c>
      <c r="R433" s="9">
        <f>J433*$AB$7+K433*$AC$7</f>
        <v>17520.247196988108</v>
      </c>
      <c r="S433" s="9">
        <f>K433*$AB$7-J433*$AC$7+$Z$8</f>
        <v>-42326.226000397975</v>
      </c>
      <c r="T433" s="9">
        <f>L433*$AB$7+M433*$AC$7</f>
        <v>17314.179315353467</v>
      </c>
      <c r="U433" s="9">
        <f>M433*$AB$7-L433*$AC$7+$Z$8</f>
        <v>-42403.271624275054</v>
      </c>
      <c r="V433" s="9">
        <f>N433+$Z$7</f>
        <v>-159.50000000000011</v>
      </c>
      <c r="W433" s="9">
        <f>O433+$Z$7</f>
        <v>-159.50000000000011</v>
      </c>
    </row>
    <row r="434" spans="1:23" x14ac:dyDescent="0.25">
      <c r="A434" t="s">
        <v>54</v>
      </c>
      <c r="B434" t="s">
        <v>547</v>
      </c>
      <c r="C434" t="s">
        <v>199</v>
      </c>
      <c r="D434" s="6">
        <v>122737.6400000002</v>
      </c>
      <c r="E434" s="7">
        <f>D434+$Y$10</f>
        <v>116482.6400000002</v>
      </c>
      <c r="F434" s="8">
        <v>150</v>
      </c>
      <c r="G434" s="8">
        <v>0.26</v>
      </c>
      <c r="H434" s="8">
        <v>75.000128701124865</v>
      </c>
      <c r="I434" s="8">
        <v>75.000128701124865</v>
      </c>
      <c r="J434" s="8">
        <v>25743.52494113749</v>
      </c>
      <c r="K434" s="8">
        <v>-37882.211102054956</v>
      </c>
      <c r="L434" s="8">
        <v>25617.19952225322</v>
      </c>
      <c r="M434" s="8">
        <v>-37963.092805384469</v>
      </c>
      <c r="N434" s="8">
        <v>-147.50000000000011</v>
      </c>
      <c r="O434" s="8">
        <v>-147.24000000000009</v>
      </c>
      <c r="P434" s="8">
        <f>D434-F434/2</f>
        <v>122662.6400000002</v>
      </c>
      <c r="Q434" s="8">
        <f>D434+F434/2</f>
        <v>122812.6400000002</v>
      </c>
      <c r="R434" s="9">
        <f>J434*$AB$7+K434*$AC$7</f>
        <v>17304.812593460982</v>
      </c>
      <c r="S434" s="9">
        <f>K434*$AB$7-J434*$AC$7+$Z$8</f>
        <v>-42406.773698087643</v>
      </c>
      <c r="T434" s="9">
        <f>L434*$AB$7+M434*$AC$7</f>
        <v>17164.431436372179</v>
      </c>
      <c r="U434" s="9">
        <f>M434*$AB$7-L434*$AC$7+$Z$8</f>
        <v>-42459.62341070918</v>
      </c>
      <c r="V434" s="9">
        <f>N434+$Z$7</f>
        <v>-159.50000000000011</v>
      </c>
      <c r="W434" s="9">
        <f>O434+$Z$7</f>
        <v>-159.24000000000009</v>
      </c>
    </row>
    <row r="435" spans="1:23" x14ac:dyDescent="0.25">
      <c r="A435" t="s">
        <v>41</v>
      </c>
      <c r="B435" t="s">
        <v>548</v>
      </c>
      <c r="C435" t="s">
        <v>46</v>
      </c>
      <c r="D435" s="6">
        <v>122847.6400000002</v>
      </c>
      <c r="E435" s="7">
        <f>D435+$Y$10</f>
        <v>116592.6400000002</v>
      </c>
      <c r="F435" s="8">
        <v>25</v>
      </c>
      <c r="G435" s="8">
        <v>0</v>
      </c>
      <c r="H435" s="8">
        <v>12.5</v>
      </c>
      <c r="I435" s="8">
        <v>12.5</v>
      </c>
      <c r="J435" s="8">
        <v>25598.278269151509</v>
      </c>
      <c r="K435" s="8">
        <v>-37975.268033557317</v>
      </c>
      <c r="L435" s="8">
        <v>25577.25465459406</v>
      </c>
      <c r="M435" s="8">
        <v>-37988.796064860493</v>
      </c>
      <c r="N435" s="8">
        <v>-147.24000000000009</v>
      </c>
      <c r="O435" s="8">
        <v>-147.24000000000009</v>
      </c>
      <c r="P435" s="8">
        <f>D435-F435/2</f>
        <v>122835.1400000002</v>
      </c>
      <c r="Q435" s="8">
        <f>D435+F435/2</f>
        <v>122860.1400000002</v>
      </c>
      <c r="R435" s="9">
        <f>J435*$AB$7+K435*$AC$7</f>
        <v>17143.392285772359</v>
      </c>
      <c r="S435" s="9">
        <f>K435*$AB$7-J435*$AC$7+$Z$8</f>
        <v>-42467.598631210072</v>
      </c>
      <c r="T435" s="9">
        <f>L435*$AB$7+M435*$AC$7</f>
        <v>17120.015451772553</v>
      </c>
      <c r="U435" s="9">
        <f>M435*$AB$7-L435*$AC$7+$Z$8</f>
        <v>-42476.459987322189</v>
      </c>
      <c r="V435" s="9">
        <f>N435+$Z$7</f>
        <v>-159.24000000000009</v>
      </c>
      <c r="W435" s="9">
        <f>O435+$Z$7</f>
        <v>-159.24000000000009</v>
      </c>
    </row>
    <row r="436" spans="1:23" x14ac:dyDescent="0.25">
      <c r="A436" t="s">
        <v>37</v>
      </c>
      <c r="B436" t="s">
        <v>1807</v>
      </c>
      <c r="C436" t="s">
        <v>1815</v>
      </c>
      <c r="D436" s="6">
        <v>122917.6400000002</v>
      </c>
      <c r="E436" s="7">
        <f>D436+$Y$10</f>
        <v>116662.6400000002</v>
      </c>
      <c r="F436" s="8">
        <v>115</v>
      </c>
      <c r="G436" s="8">
        <v>0</v>
      </c>
      <c r="H436" s="8">
        <v>57.499999999999993</v>
      </c>
      <c r="I436" s="8">
        <v>57.499999999999993</v>
      </c>
      <c r="J436" s="8">
        <v>25577.25465459406</v>
      </c>
      <c r="K436" s="8">
        <v>-37988.796064860493</v>
      </c>
      <c r="L436" s="8">
        <v>25480.546027629771</v>
      </c>
      <c r="M436" s="8">
        <v>-38051.025008855082</v>
      </c>
      <c r="N436" s="8">
        <v>-147.24000000000009</v>
      </c>
      <c r="O436" s="8">
        <v>-147.24000000000009</v>
      </c>
      <c r="P436" s="8">
        <f>D436-F436/2</f>
        <v>122860.1400000002</v>
      </c>
      <c r="Q436" s="8">
        <f>D436+F436/2</f>
        <v>122975.1400000002</v>
      </c>
      <c r="R436" s="9">
        <f>J436*$AB$7+K436*$AC$7</f>
        <v>17120.015451772553</v>
      </c>
      <c r="S436" s="9">
        <f>K436*$AB$7-J436*$AC$7+$Z$8</f>
        <v>-42476.459987322189</v>
      </c>
      <c r="T436" s="9">
        <f>L436*$AB$7+M436*$AC$7</f>
        <v>17012.482015373458</v>
      </c>
      <c r="U436" s="9">
        <f>M436*$AB$7-L436*$AC$7+$Z$8</f>
        <v>-42517.222225437879</v>
      </c>
      <c r="V436" s="9">
        <f>N436+$Z$7</f>
        <v>-159.24000000000009</v>
      </c>
      <c r="W436" s="9">
        <f>O436+$Z$7</f>
        <v>-159.24000000000009</v>
      </c>
    </row>
    <row r="437" spans="1:23" x14ac:dyDescent="0.25">
      <c r="A437" t="s">
        <v>54</v>
      </c>
      <c r="B437" t="s">
        <v>549</v>
      </c>
      <c r="C437" t="s">
        <v>200</v>
      </c>
      <c r="D437" s="6">
        <v>123242.1400000002</v>
      </c>
      <c r="E437" s="7">
        <f>D437+$Y$10</f>
        <v>116987.1400000002</v>
      </c>
      <c r="F437" s="8">
        <v>240</v>
      </c>
      <c r="G437" s="8">
        <v>-1</v>
      </c>
      <c r="H437" s="8">
        <v>120.0030462669925</v>
      </c>
      <c r="I437" s="8">
        <v>120.0030462669925</v>
      </c>
      <c r="J437" s="8">
        <v>25356.927174031938</v>
      </c>
      <c r="K437" s="8">
        <v>-38130.569832917739</v>
      </c>
      <c r="L437" s="8">
        <v>25153.977427847651</v>
      </c>
      <c r="M437" s="8">
        <v>-38258.671114624703</v>
      </c>
      <c r="N437" s="8">
        <v>-147.24000000000009</v>
      </c>
      <c r="O437" s="8">
        <v>-148.24000000000009</v>
      </c>
      <c r="P437" s="8">
        <f>D437-F437/2</f>
        <v>123122.1400000002</v>
      </c>
      <c r="Q437" s="8">
        <f>D437+F437/2</f>
        <v>123362.1400000002</v>
      </c>
      <c r="R437" s="9">
        <f>J437*$AB$7+K437*$AC$7</f>
        <v>16875.026231454605</v>
      </c>
      <c r="S437" s="9">
        <f>K437*$AB$7-J437*$AC$7+$Z$8</f>
        <v>-42569.326999377081</v>
      </c>
      <c r="T437" s="9">
        <f>L437*$AB$7+M437*$AC$7</f>
        <v>16649.877670079295</v>
      </c>
      <c r="U437" s="9">
        <f>M437*$AB$7-L437*$AC$7+$Z$8</f>
        <v>-42652.43333584947</v>
      </c>
      <c r="V437" s="9">
        <f>N437+$Z$7</f>
        <v>-159.24000000000009</v>
      </c>
      <c r="W437" s="9">
        <f>O437+$Z$7</f>
        <v>-160.24000000000009</v>
      </c>
    </row>
    <row r="438" spans="1:23" x14ac:dyDescent="0.25">
      <c r="A438" t="s">
        <v>37</v>
      </c>
      <c r="B438" t="s">
        <v>550</v>
      </c>
      <c r="C438" t="s">
        <v>53</v>
      </c>
      <c r="D438" s="6">
        <v>123442.1400000002</v>
      </c>
      <c r="E438" s="7">
        <f>D438+$Y$10</f>
        <v>117187.1400000002</v>
      </c>
      <c r="F438" s="8">
        <v>140</v>
      </c>
      <c r="G438" s="8">
        <v>0</v>
      </c>
      <c r="H438" s="8">
        <v>70</v>
      </c>
      <c r="I438" s="8">
        <v>70</v>
      </c>
      <c r="J438" s="8">
        <v>25145.474824143759</v>
      </c>
      <c r="K438" s="8">
        <v>-38263.93473792568</v>
      </c>
      <c r="L438" s="8">
        <v>25026.438372289289</v>
      </c>
      <c r="M438" s="8">
        <v>-38337.625464139361</v>
      </c>
      <c r="N438" s="8">
        <v>-148.24000000000009</v>
      </c>
      <c r="O438" s="8">
        <v>-148.24000000000009</v>
      </c>
      <c r="P438" s="8">
        <f>D438-F438/2</f>
        <v>123372.1400000002</v>
      </c>
      <c r="Q438" s="8">
        <f>D438+F438/2</f>
        <v>123512.1400000002</v>
      </c>
      <c r="R438" s="9">
        <f>J438*$AB$7+K438*$AC$7</f>
        <v>16640.46649984601</v>
      </c>
      <c r="S438" s="9">
        <f>K438*$AB$7-J438*$AC$7+$Z$8</f>
        <v>-42655.814145640055</v>
      </c>
      <c r="T438" s="9">
        <f>L438*$AB$7+M438*$AC$7</f>
        <v>16508.710116580016</v>
      </c>
      <c r="U438" s="9">
        <f>M438*$AB$7-L438*$AC$7+$Z$8</f>
        <v>-42703.145482708285</v>
      </c>
      <c r="V438" s="9">
        <f>N438+$Z$7</f>
        <v>-160.24000000000009</v>
      </c>
      <c r="W438" s="9">
        <f>O438+$Z$7</f>
        <v>-160.24000000000009</v>
      </c>
    </row>
    <row r="439" spans="1:23" x14ac:dyDescent="0.25">
      <c r="A439" t="s">
        <v>37</v>
      </c>
      <c r="B439" t="s">
        <v>551</v>
      </c>
      <c r="C439" t="s">
        <v>58</v>
      </c>
      <c r="D439" s="6">
        <v>123643.3900000002</v>
      </c>
      <c r="E439" s="7">
        <f>D439+$Y$10</f>
        <v>117388.3900000002</v>
      </c>
      <c r="F439" s="8">
        <v>242.5</v>
      </c>
      <c r="G439" s="8">
        <v>-1.76</v>
      </c>
      <c r="H439" s="8">
        <v>121.2595395645824</v>
      </c>
      <c r="I439" s="8">
        <v>121.259530473635</v>
      </c>
      <c r="J439" s="8">
        <v>25017.935768585401</v>
      </c>
      <c r="K439" s="8">
        <v>-38342.889087440337</v>
      </c>
      <c r="L439" s="8">
        <v>24809.819753720869</v>
      </c>
      <c r="M439" s="8">
        <v>-38467.345306468953</v>
      </c>
      <c r="N439" s="8">
        <v>-148.24000000000009</v>
      </c>
      <c r="O439" s="8">
        <v>-150.00000000000011</v>
      </c>
      <c r="P439" s="8">
        <f>D439-F439/2</f>
        <v>123522.1400000002</v>
      </c>
      <c r="Q439" s="8">
        <f>D439+F439/2</f>
        <v>123764.6400000002</v>
      </c>
      <c r="R439" s="9">
        <f>J439*$AB$7+K439*$AC$7</f>
        <v>16499.298946346735</v>
      </c>
      <c r="S439" s="9">
        <f>K439*$AB$7-J439*$AC$7+$Z$8</f>
        <v>-42706.526292498871</v>
      </c>
      <c r="T439" s="9">
        <f>L439*$AB$7+M439*$AC$7</f>
        <v>16269.854862801687</v>
      </c>
      <c r="U439" s="9">
        <f>M439*$AB$7-L439*$AC$7+$Z$8</f>
        <v>-42784.993092001379</v>
      </c>
      <c r="V439" s="9">
        <f>N439+$Z$7</f>
        <v>-160.24000000000009</v>
      </c>
      <c r="W439" s="9">
        <f>O439+$Z$7</f>
        <v>-162.00000000000011</v>
      </c>
    </row>
    <row r="440" spans="1:23" x14ac:dyDescent="0.25">
      <c r="A440" t="s">
        <v>50</v>
      </c>
      <c r="B440" t="s">
        <v>552</v>
      </c>
      <c r="C440" t="s">
        <v>51</v>
      </c>
      <c r="D440" s="6">
        <v>123750.8616000007</v>
      </c>
      <c r="E440" s="7">
        <f>D440+$Y$10</f>
        <v>117495.8616000007</v>
      </c>
      <c r="F440" s="8">
        <v>0</v>
      </c>
      <c r="G440" s="8">
        <v>0</v>
      </c>
      <c r="H440" s="8">
        <v>0</v>
      </c>
      <c r="I440" s="8">
        <v>0</v>
      </c>
      <c r="J440" s="8">
        <v>24821.746180126778</v>
      </c>
      <c r="K440" s="8">
        <v>-38460.445696947048</v>
      </c>
      <c r="L440" s="8">
        <v>24821.746180126778</v>
      </c>
      <c r="M440" s="8">
        <v>-38460.445696947048</v>
      </c>
      <c r="N440" s="8">
        <v>-149.89999999999989</v>
      </c>
      <c r="O440" s="8">
        <v>-149.89999999999989</v>
      </c>
      <c r="P440" s="8">
        <f>D440-F440/2</f>
        <v>123750.8616000007</v>
      </c>
      <c r="Q440" s="8">
        <f>D440+F440/2</f>
        <v>123750.8616000007</v>
      </c>
      <c r="R440" s="9">
        <f>J440*$AB$7+K440*$AC$7</f>
        <v>16282.955177657637</v>
      </c>
      <c r="S440" s="9">
        <f>K440*$AB$7-J440*$AC$7+$Z$8</f>
        <v>-42780.723898980992</v>
      </c>
      <c r="T440" s="9">
        <f>L440*$AB$7+M440*$AC$7</f>
        <v>16282.955177657637</v>
      </c>
      <c r="U440" s="9">
        <f>M440*$AB$7-L440*$AC$7+$Z$8</f>
        <v>-42780.723898980992</v>
      </c>
      <c r="V440" s="9">
        <f>N440+$Z$7</f>
        <v>-161.89999999999989</v>
      </c>
      <c r="W440" s="9">
        <f>O440+$Z$7</f>
        <v>-161.89999999999989</v>
      </c>
    </row>
    <row r="441" spans="1:23" x14ac:dyDescent="0.25">
      <c r="A441" t="s">
        <v>37</v>
      </c>
      <c r="B441" t="s">
        <v>553</v>
      </c>
      <c r="C441" t="s">
        <v>55</v>
      </c>
      <c r="D441" s="6">
        <v>124085.1400000002</v>
      </c>
      <c r="E441" s="7">
        <f>D441+$Y$10</f>
        <v>117830.1400000002</v>
      </c>
      <c r="F441" s="8">
        <v>230</v>
      </c>
      <c r="G441" s="8">
        <v>0</v>
      </c>
      <c r="H441" s="8">
        <v>115</v>
      </c>
      <c r="I441" s="8">
        <v>115</v>
      </c>
      <c r="J441" s="8">
        <v>24631.851533243171</v>
      </c>
      <c r="K441" s="8">
        <v>-38570.095306468953</v>
      </c>
      <c r="L441" s="8">
        <v>24432.665690372749</v>
      </c>
      <c r="M441" s="8">
        <v>-38685.095306468953</v>
      </c>
      <c r="N441" s="8">
        <v>-150.00000000000011</v>
      </c>
      <c r="O441" s="8">
        <v>-150.00000000000011</v>
      </c>
      <c r="P441" s="8">
        <f>D441-F441/2</f>
        <v>123970.1400000002</v>
      </c>
      <c r="Q441" s="8">
        <f>D441+F441/2</f>
        <v>124200.1400000002</v>
      </c>
      <c r="R441" s="9">
        <f>J441*$AB$7+K441*$AC$7</f>
        <v>16074.412748703035</v>
      </c>
      <c r="S441" s="9">
        <f>K441*$AB$7-J441*$AC$7+$Z$8</f>
        <v>-42848.496084345432</v>
      </c>
      <c r="T441" s="9">
        <f>L441*$AB$7+M441*$AC$7</f>
        <v>15855.66974995515</v>
      </c>
      <c r="U441" s="9">
        <f>M441*$AB$7-L441*$AC$7+$Z$8</f>
        <v>-42919.569993051664</v>
      </c>
      <c r="V441" s="9">
        <f>N441+$Z$7</f>
        <v>-162.00000000000011</v>
      </c>
      <c r="W441" s="9">
        <f>O441+$Z$7</f>
        <v>-162.00000000000011</v>
      </c>
    </row>
    <row r="442" spans="1:23" x14ac:dyDescent="0.25">
      <c r="A442" t="s">
        <v>37</v>
      </c>
      <c r="B442" t="s">
        <v>554</v>
      </c>
      <c r="C442" t="s">
        <v>59</v>
      </c>
      <c r="D442" s="6">
        <v>124295.1400000002</v>
      </c>
      <c r="E442" s="7">
        <f>D442+$Y$10</f>
        <v>118040.1400000002</v>
      </c>
      <c r="F442" s="8">
        <v>170</v>
      </c>
      <c r="G442" s="8">
        <v>0</v>
      </c>
      <c r="H442" s="8">
        <v>85</v>
      </c>
      <c r="I442" s="8">
        <v>85</v>
      </c>
      <c r="J442" s="8">
        <v>24424.005436334901</v>
      </c>
      <c r="K442" s="8">
        <v>-38690.095306468953</v>
      </c>
      <c r="L442" s="8">
        <v>24276.781117691549</v>
      </c>
      <c r="M442" s="8">
        <v>-38775.095306468953</v>
      </c>
      <c r="N442" s="8">
        <v>-150.00000000000011</v>
      </c>
      <c r="O442" s="8">
        <v>-150.00000000000011</v>
      </c>
      <c r="P442" s="8">
        <f>D442-F442/2</f>
        <v>124210.1400000002</v>
      </c>
      <c r="Q442" s="8">
        <f>D442+F442/2</f>
        <v>124380.1400000002</v>
      </c>
      <c r="R442" s="9">
        <f>J442*$AB$7+K442*$AC$7</f>
        <v>15846.159184792194</v>
      </c>
      <c r="S442" s="9">
        <f>K442*$AB$7-J442*$AC$7+$Z$8</f>
        <v>-42922.660162995417</v>
      </c>
      <c r="T442" s="9">
        <f>L442*$AB$7+M442*$AC$7</f>
        <v>15684.479577022023</v>
      </c>
      <c r="U442" s="9">
        <f>M442*$AB$7-L442*$AC$7+$Z$8</f>
        <v>-42975.193052039162</v>
      </c>
      <c r="V442" s="9">
        <f>N442+$Z$7</f>
        <v>-162.00000000000011</v>
      </c>
      <c r="W442" s="9">
        <f>O442+$Z$7</f>
        <v>-162.00000000000011</v>
      </c>
    </row>
    <row r="443" spans="1:23" x14ac:dyDescent="0.25">
      <c r="A443" t="s">
        <v>37</v>
      </c>
      <c r="B443" t="s">
        <v>555</v>
      </c>
      <c r="C443" t="s">
        <v>55</v>
      </c>
      <c r="D443" s="6">
        <v>124505.1400000002</v>
      </c>
      <c r="E443" s="7">
        <f>D443+$Y$10</f>
        <v>118250.1400000002</v>
      </c>
      <c r="F443" s="8">
        <v>230</v>
      </c>
      <c r="G443" s="8">
        <v>0</v>
      </c>
      <c r="H443" s="8">
        <v>115</v>
      </c>
      <c r="I443" s="8">
        <v>115</v>
      </c>
      <c r="J443" s="8">
        <v>24268.120863653701</v>
      </c>
      <c r="K443" s="8">
        <v>-38780.095306468953</v>
      </c>
      <c r="L443" s="8">
        <v>24068.935020783279</v>
      </c>
      <c r="M443" s="8">
        <v>-38895.095306468953</v>
      </c>
      <c r="N443" s="8">
        <v>-150.00000000000011</v>
      </c>
      <c r="O443" s="8">
        <v>-150.00000000000011</v>
      </c>
      <c r="P443" s="8">
        <f>D443-F443/2</f>
        <v>124390.1400000002</v>
      </c>
      <c r="Q443" s="8">
        <f>D443+F443/2</f>
        <v>124620.1400000002</v>
      </c>
      <c r="R443" s="9">
        <f>J443*$AB$7+K443*$AC$7</f>
        <v>15674.969011859066</v>
      </c>
      <c r="S443" s="9">
        <f>K443*$AB$7-J443*$AC$7+$Z$8</f>
        <v>-42978.283221982914</v>
      </c>
      <c r="T443" s="9">
        <f>L443*$AB$7+M443*$AC$7</f>
        <v>15456.22601311118</v>
      </c>
      <c r="U443" s="9">
        <f>M443*$AB$7-L443*$AC$7+$Z$8</f>
        <v>-43049.357130689146</v>
      </c>
      <c r="V443" s="9">
        <f>N443+$Z$7</f>
        <v>-162.00000000000011</v>
      </c>
      <c r="W443" s="9">
        <f>O443+$Z$7</f>
        <v>-162.00000000000011</v>
      </c>
    </row>
    <row r="444" spans="1:23" x14ac:dyDescent="0.25">
      <c r="A444" t="s">
        <v>37</v>
      </c>
      <c r="B444" t="s">
        <v>556</v>
      </c>
      <c r="C444" t="s">
        <v>59</v>
      </c>
      <c r="D444" s="6">
        <v>124715.1400000002</v>
      </c>
      <c r="E444" s="7">
        <f>D444+$Y$10</f>
        <v>118460.1400000002</v>
      </c>
      <c r="F444" s="8">
        <v>170</v>
      </c>
      <c r="G444" s="8">
        <v>0</v>
      </c>
      <c r="H444" s="8">
        <v>85</v>
      </c>
      <c r="I444" s="8">
        <v>85</v>
      </c>
      <c r="J444" s="8">
        <v>24060.274766745439</v>
      </c>
      <c r="K444" s="8">
        <v>-38900.095306468953</v>
      </c>
      <c r="L444" s="8">
        <v>23913.05044810208</v>
      </c>
      <c r="M444" s="8">
        <v>-38985.095306468953</v>
      </c>
      <c r="N444" s="8">
        <v>-150.00000000000011</v>
      </c>
      <c r="O444" s="8">
        <v>-150.00000000000011</v>
      </c>
      <c r="P444" s="8">
        <f>D444-F444/2</f>
        <v>124630.1400000002</v>
      </c>
      <c r="Q444" s="8">
        <f>D444+F444/2</f>
        <v>124800.1400000002</v>
      </c>
      <c r="R444" s="9">
        <f>J444*$AB$7+K444*$AC$7</f>
        <v>15446.715447948234</v>
      </c>
      <c r="S444" s="9">
        <f>K444*$AB$7-J444*$AC$7+$Z$8</f>
        <v>-43052.447300632899</v>
      </c>
      <c r="T444" s="9">
        <f>L444*$AB$7+M444*$AC$7</f>
        <v>15285.03584017805</v>
      </c>
      <c r="U444" s="9">
        <f>M444*$AB$7-L444*$AC$7+$Z$8</f>
        <v>-43104.980189676637</v>
      </c>
      <c r="V444" s="9">
        <f>N444+$Z$7</f>
        <v>-162.00000000000011</v>
      </c>
      <c r="W444" s="9">
        <f>O444+$Z$7</f>
        <v>-162.00000000000011</v>
      </c>
    </row>
    <row r="445" spans="1:23" x14ac:dyDescent="0.25">
      <c r="A445" t="s">
        <v>37</v>
      </c>
      <c r="B445" t="s">
        <v>557</v>
      </c>
      <c r="C445" t="s">
        <v>55</v>
      </c>
      <c r="D445" s="6">
        <v>124925.1400000002</v>
      </c>
      <c r="E445" s="7">
        <f>D445+$Y$10</f>
        <v>118670.1400000002</v>
      </c>
      <c r="F445" s="8">
        <v>230</v>
      </c>
      <c r="G445" s="8">
        <v>0</v>
      </c>
      <c r="H445" s="8">
        <v>115</v>
      </c>
      <c r="I445" s="8">
        <v>115</v>
      </c>
      <c r="J445" s="8">
        <v>23904.390194064239</v>
      </c>
      <c r="K445" s="8">
        <v>-38990.095306468953</v>
      </c>
      <c r="L445" s="8">
        <v>23705.204351193821</v>
      </c>
      <c r="M445" s="8">
        <v>-39105.095306468953</v>
      </c>
      <c r="N445" s="8">
        <v>-150.00000000000011</v>
      </c>
      <c r="O445" s="8">
        <v>-150.00000000000011</v>
      </c>
      <c r="P445" s="8">
        <f>D445-F445/2</f>
        <v>124810.1400000002</v>
      </c>
      <c r="Q445" s="8">
        <f>D445+F445/2</f>
        <v>125040.1400000002</v>
      </c>
      <c r="R445" s="9">
        <f>J445*$AB$7+K445*$AC$7</f>
        <v>15275.525275015107</v>
      </c>
      <c r="S445" s="9">
        <f>K445*$AB$7-J445*$AC$7+$Z$8</f>
        <v>-43108.070359620389</v>
      </c>
      <c r="T445" s="9">
        <f>L445*$AB$7+M445*$AC$7</f>
        <v>15056.782276267224</v>
      </c>
      <c r="U445" s="9">
        <f>M445*$AB$7-L445*$AC$7+$Z$8</f>
        <v>-43179.144268326621</v>
      </c>
      <c r="V445" s="9">
        <f>N445+$Z$7</f>
        <v>-162.00000000000011</v>
      </c>
      <c r="W445" s="9">
        <f>O445+$Z$7</f>
        <v>-162.00000000000011</v>
      </c>
    </row>
    <row r="446" spans="1:23" x14ac:dyDescent="0.25">
      <c r="A446" t="s">
        <v>37</v>
      </c>
      <c r="B446" t="s">
        <v>558</v>
      </c>
      <c r="C446" t="s">
        <v>60</v>
      </c>
      <c r="D446" s="6">
        <v>125155.1400000002</v>
      </c>
      <c r="E446" s="7">
        <f>D446+$Y$10</f>
        <v>118900.1400000002</v>
      </c>
      <c r="F446" s="8">
        <v>210</v>
      </c>
      <c r="G446" s="8">
        <v>0</v>
      </c>
      <c r="H446" s="8">
        <v>105</v>
      </c>
      <c r="I446" s="8">
        <v>105</v>
      </c>
      <c r="J446" s="8">
        <v>23696.544097155969</v>
      </c>
      <c r="K446" s="8">
        <v>-39110.095306468953</v>
      </c>
      <c r="L446" s="8">
        <v>23514.67876236124</v>
      </c>
      <c r="M446" s="8">
        <v>-39215.095306468953</v>
      </c>
      <c r="N446" s="8">
        <v>-150.00000000000011</v>
      </c>
      <c r="O446" s="8">
        <v>-150.00000000000011</v>
      </c>
      <c r="P446" s="8">
        <f>D446-F446/2</f>
        <v>125050.1400000002</v>
      </c>
      <c r="Q446" s="8">
        <f>D446+F446/2</f>
        <v>125260.1400000002</v>
      </c>
      <c r="R446" s="9">
        <f>J446*$AB$7+K446*$AC$7</f>
        <v>15047.271711104264</v>
      </c>
      <c r="S446" s="9">
        <f>K446*$AB$7-J446*$AC$7+$Z$8</f>
        <v>-43182.234438270374</v>
      </c>
      <c r="T446" s="9">
        <f>L446*$AB$7+M446*$AC$7</f>
        <v>14847.549842682281</v>
      </c>
      <c r="U446" s="9">
        <f>M446*$AB$7-L446*$AC$7+$Z$8</f>
        <v>-43247.128007089108</v>
      </c>
      <c r="V446" s="9">
        <f>N446+$Z$7</f>
        <v>-162.00000000000011</v>
      </c>
      <c r="W446" s="9">
        <f>O446+$Z$7</f>
        <v>-162.00000000000011</v>
      </c>
    </row>
    <row r="447" spans="1:23" x14ac:dyDescent="0.25">
      <c r="A447" t="s">
        <v>41</v>
      </c>
      <c r="B447" t="s">
        <v>559</v>
      </c>
      <c r="C447" t="s">
        <v>46</v>
      </c>
      <c r="D447" s="6">
        <v>125295.1400000002</v>
      </c>
      <c r="E447" s="7">
        <f>D447+$Y$10</f>
        <v>119040.1400000002</v>
      </c>
      <c r="F447" s="8">
        <v>25</v>
      </c>
      <c r="G447" s="8">
        <v>0</v>
      </c>
      <c r="H447" s="8">
        <v>12.5</v>
      </c>
      <c r="I447" s="8">
        <v>12.5</v>
      </c>
      <c r="J447" s="8">
        <v>23495.193190776092</v>
      </c>
      <c r="K447" s="8">
        <v>-39226.345306468953</v>
      </c>
      <c r="L447" s="8">
        <v>23473.542555681481</v>
      </c>
      <c r="M447" s="8">
        <v>-39238.845306468953</v>
      </c>
      <c r="N447" s="8">
        <v>-150.00000000000011</v>
      </c>
      <c r="O447" s="8">
        <v>-150.00000000000011</v>
      </c>
      <c r="P447" s="8">
        <f>D447-F447/2</f>
        <v>125282.6400000002</v>
      </c>
      <c r="Q447" s="8">
        <f>D447+F447/2</f>
        <v>125307.6400000002</v>
      </c>
      <c r="R447" s="9">
        <f>J447*$AB$7+K447*$AC$7</f>
        <v>14826.151071065644</v>
      </c>
      <c r="S447" s="9">
        <f>K447*$AB$7-J447*$AC$7+$Z$8</f>
        <v>-43254.080889462552</v>
      </c>
      <c r="T447" s="9">
        <f>L447*$AB$7+M447*$AC$7</f>
        <v>14802.374658158265</v>
      </c>
      <c r="U447" s="9">
        <f>M447*$AB$7-L447*$AC$7+$Z$8</f>
        <v>-43261.806314321926</v>
      </c>
      <c r="V447" s="9">
        <f>N447+$Z$7</f>
        <v>-162.00000000000011</v>
      </c>
      <c r="W447" s="9">
        <f>O447+$Z$7</f>
        <v>-162.00000000000011</v>
      </c>
    </row>
    <row r="448" spans="1:23" x14ac:dyDescent="0.25">
      <c r="A448" t="s">
        <v>37</v>
      </c>
      <c r="B448" t="s">
        <v>560</v>
      </c>
      <c r="C448" t="s">
        <v>47</v>
      </c>
      <c r="D448" s="6">
        <v>125360.1400000002</v>
      </c>
      <c r="E448" s="7">
        <f>D448+$Y$10</f>
        <v>119105.1400000002</v>
      </c>
      <c r="F448" s="8">
        <v>105</v>
      </c>
      <c r="G448" s="8">
        <v>0</v>
      </c>
      <c r="H448" s="8">
        <v>52.500000000000007</v>
      </c>
      <c r="I448" s="8">
        <v>52.500000000000007</v>
      </c>
      <c r="J448" s="8">
        <v>23473.542555681481</v>
      </c>
      <c r="K448" s="8">
        <v>-39238.845306468953</v>
      </c>
      <c r="L448" s="8">
        <v>23382.609888284111</v>
      </c>
      <c r="M448" s="8">
        <v>-39291.345306468953</v>
      </c>
      <c r="N448" s="8">
        <v>-150.00000000000011</v>
      </c>
      <c r="O448" s="8">
        <v>-150.00000000000011</v>
      </c>
      <c r="P448" s="8">
        <f>D448-F448/2</f>
        <v>125307.6400000002</v>
      </c>
      <c r="Q448" s="8">
        <f>D448+F448/2</f>
        <v>125412.6400000002</v>
      </c>
      <c r="R448" s="9">
        <f>J448*$AB$7+K448*$AC$7</f>
        <v>14802.374658158265</v>
      </c>
      <c r="S448" s="9">
        <f>K448*$AB$7-J448*$AC$7+$Z$8</f>
        <v>-43261.806314321926</v>
      </c>
      <c r="T448" s="9">
        <f>L448*$AB$7+M448*$AC$7</f>
        <v>14702.513723947272</v>
      </c>
      <c r="U448" s="9">
        <f>M448*$AB$7-L448*$AC$7+$Z$8</f>
        <v>-43294.253098731293</v>
      </c>
      <c r="V448" s="9">
        <f>N448+$Z$7</f>
        <v>-162.00000000000011</v>
      </c>
      <c r="W448" s="9">
        <f>O448+$Z$7</f>
        <v>-162.00000000000011</v>
      </c>
    </row>
    <row r="449" spans="1:23" x14ac:dyDescent="0.25">
      <c r="A449" t="s">
        <v>37</v>
      </c>
      <c r="B449" t="s">
        <v>561</v>
      </c>
      <c r="C449" t="s">
        <v>60</v>
      </c>
      <c r="D449" s="6">
        <v>125535.1400000002</v>
      </c>
      <c r="E449" s="7">
        <f>D449+$Y$10</f>
        <v>119280.1400000002</v>
      </c>
      <c r="F449" s="8">
        <v>210</v>
      </c>
      <c r="G449" s="8">
        <v>0</v>
      </c>
      <c r="H449" s="8">
        <v>105</v>
      </c>
      <c r="I449" s="8">
        <v>105</v>
      </c>
      <c r="J449" s="8">
        <v>23367.454443717888</v>
      </c>
      <c r="K449" s="8">
        <v>-39300.095306468953</v>
      </c>
      <c r="L449" s="8">
        <v>23185.589108923159</v>
      </c>
      <c r="M449" s="8">
        <v>-39405.095306468953</v>
      </c>
      <c r="N449" s="8">
        <v>-150.00000000000011</v>
      </c>
      <c r="O449" s="8">
        <v>-150.00000000000011</v>
      </c>
      <c r="P449" s="8">
        <f>D449-F449/2</f>
        <v>125430.1400000002</v>
      </c>
      <c r="Q449" s="8">
        <f>D449+F449/2</f>
        <v>125640.1400000002</v>
      </c>
      <c r="R449" s="9">
        <f>J449*$AB$7+K449*$AC$7</f>
        <v>14685.87023491211</v>
      </c>
      <c r="S449" s="9">
        <f>K449*$AB$7-J449*$AC$7+$Z$8</f>
        <v>-43299.66089613286</v>
      </c>
      <c r="T449" s="9">
        <f>L449*$AB$7+M449*$AC$7</f>
        <v>14486.148366490133</v>
      </c>
      <c r="U449" s="9">
        <f>M449*$AB$7-L449*$AC$7+$Z$8</f>
        <v>-43364.554464951594</v>
      </c>
      <c r="V449" s="9">
        <f>N449+$Z$7</f>
        <v>-162.00000000000011</v>
      </c>
      <c r="W449" s="9">
        <f>O449+$Z$7</f>
        <v>-162.00000000000011</v>
      </c>
    </row>
    <row r="450" spans="1:23" x14ac:dyDescent="0.25">
      <c r="A450" t="s">
        <v>24</v>
      </c>
      <c r="B450" t="s">
        <v>562</v>
      </c>
      <c r="C450" t="s">
        <v>27</v>
      </c>
      <c r="D450" s="6">
        <v>125740.1400000002</v>
      </c>
      <c r="E450" s="7">
        <f>D450+$Y$10</f>
        <v>119485.1400000002</v>
      </c>
      <c r="F450" s="8">
        <v>0</v>
      </c>
      <c r="G450" s="8">
        <v>0</v>
      </c>
      <c r="H450" s="8">
        <v>0</v>
      </c>
      <c r="I450" s="8">
        <v>0</v>
      </c>
      <c r="J450" s="8">
        <v>23098.986568544711</v>
      </c>
      <c r="K450" s="8">
        <v>-39455.095306468953</v>
      </c>
      <c r="L450" s="8">
        <v>23098.986568544711</v>
      </c>
      <c r="M450" s="8">
        <v>-39455.095306468953</v>
      </c>
      <c r="N450" s="8">
        <v>-150.00000000000011</v>
      </c>
      <c r="O450" s="8">
        <v>-150.00000000000011</v>
      </c>
      <c r="P450" s="8">
        <f>D450-F450/2</f>
        <v>125740.1400000002</v>
      </c>
      <c r="Q450" s="8">
        <f>D450+F450/2</f>
        <v>125740.1400000002</v>
      </c>
      <c r="R450" s="9">
        <f>J450*$AB$7+K450*$AC$7</f>
        <v>14391.042714860612</v>
      </c>
      <c r="S450" s="9">
        <f>K450*$AB$7-J450*$AC$7+$Z$8</f>
        <v>-43395.456164389092</v>
      </c>
      <c r="T450" s="9">
        <f>L450*$AB$7+M450*$AC$7</f>
        <v>14391.042714860612</v>
      </c>
      <c r="U450" s="9">
        <f>M450*$AB$7-L450*$AC$7+$Z$8</f>
        <v>-43395.456164389092</v>
      </c>
      <c r="V450" s="9">
        <f>N450+$Z$7</f>
        <v>-162.00000000000011</v>
      </c>
      <c r="W450" s="9">
        <f>O450+$Z$7</f>
        <v>-162.00000000000011</v>
      </c>
    </row>
    <row r="451" spans="1:23" x14ac:dyDescent="0.25">
      <c r="A451" t="s">
        <v>24</v>
      </c>
      <c r="B451" t="s">
        <v>563</v>
      </c>
      <c r="C451" t="s">
        <v>33</v>
      </c>
      <c r="D451" s="6">
        <v>127795.1400000002</v>
      </c>
      <c r="E451" s="7">
        <f>D451+$Y$10</f>
        <v>121540.1400000002</v>
      </c>
      <c r="F451" s="8">
        <v>0</v>
      </c>
      <c r="G451" s="8">
        <v>0</v>
      </c>
      <c r="H451" s="8">
        <v>0</v>
      </c>
      <c r="I451" s="8">
        <v>0</v>
      </c>
      <c r="J451" s="8">
        <v>21319.304363767689</v>
      </c>
      <c r="K451" s="8">
        <v>-40482.595306468953</v>
      </c>
      <c r="L451" s="8">
        <v>21319.304363767689</v>
      </c>
      <c r="M451" s="8">
        <v>-40482.595306468953</v>
      </c>
      <c r="N451" s="8">
        <v>-150.00000000000011</v>
      </c>
      <c r="O451" s="8">
        <v>-150.00000000000011</v>
      </c>
      <c r="P451" s="8">
        <f>D451-F451/2</f>
        <v>127795.1400000002</v>
      </c>
      <c r="Q451" s="8">
        <f>D451+F451/2</f>
        <v>127795.1400000002</v>
      </c>
      <c r="R451" s="9">
        <f>J451*$AB$7+K451*$AC$7</f>
        <v>12436.62157387407</v>
      </c>
      <c r="S451" s="9">
        <f>K451*$AB$7-J451*$AC$7+$Z$8</f>
        <v>-44030.486087829602</v>
      </c>
      <c r="T451" s="9">
        <f>L451*$AB$7+M451*$AC$7</f>
        <v>12436.62157387407</v>
      </c>
      <c r="U451" s="9">
        <f>M451*$AB$7-L451*$AC$7+$Z$8</f>
        <v>-44030.486087829602</v>
      </c>
      <c r="V451" s="9">
        <f>N451+$Z$7</f>
        <v>-162.00000000000011</v>
      </c>
      <c r="W451" s="9">
        <f>O451+$Z$7</f>
        <v>-162.00000000000011</v>
      </c>
    </row>
    <row r="452" spans="1:23" x14ac:dyDescent="0.25">
      <c r="A452" t="s">
        <v>1667</v>
      </c>
      <c r="B452" t="s">
        <v>1679</v>
      </c>
      <c r="C452" t="s">
        <v>1680</v>
      </c>
      <c r="D452" s="6">
        <v>127795.1400000007</v>
      </c>
      <c r="E452" s="7">
        <f>D452+$Y$10</f>
        <v>121540.1400000007</v>
      </c>
      <c r="F452" s="8">
        <v>2952</v>
      </c>
      <c r="G452" s="8">
        <v>0</v>
      </c>
      <c r="H452" s="8">
        <v>1476</v>
      </c>
      <c r="I452" s="8">
        <v>1476</v>
      </c>
      <c r="J452" s="8">
        <v>22597.55785975359</v>
      </c>
      <c r="K452" s="8">
        <v>-39744.595306468938</v>
      </c>
      <c r="L452" s="8">
        <v>20041.05086778192</v>
      </c>
      <c r="M452" s="8">
        <v>-41220.595306468938</v>
      </c>
      <c r="N452" s="8">
        <v>-149.99999999999989</v>
      </c>
      <c r="O452" s="8">
        <v>-149.99999999999989</v>
      </c>
      <c r="P452" s="8">
        <f>D452-F452/2</f>
        <v>126319.1400000007</v>
      </c>
      <c r="Q452" s="8">
        <f>D452+F452/2</f>
        <v>129271.1400000007</v>
      </c>
      <c r="R452" s="9">
        <f>J452*$AB$7+K452*$AC$7</f>
        <v>13840.380991925786</v>
      </c>
      <c r="S452" s="9">
        <f>K452*$AB$7-J452*$AC$7+$Z$8</f>
        <v>-43574.377004132184</v>
      </c>
      <c r="T452" s="9">
        <f>L452*$AB$7+M452*$AC$7</f>
        <v>11032.862155822488</v>
      </c>
      <c r="U452" s="9">
        <f>M452*$AB$7-L452*$AC$7+$Z$8</f>
        <v>-44486.59517152702</v>
      </c>
      <c r="V452" s="9">
        <f>N452+$Z$7</f>
        <v>-161.99999999999989</v>
      </c>
      <c r="W452" s="9">
        <f>O452+$Z$7</f>
        <v>-161.99999999999989</v>
      </c>
    </row>
    <row r="453" spans="1:23" x14ac:dyDescent="0.25">
      <c r="A453" t="s">
        <v>50</v>
      </c>
      <c r="B453" t="s">
        <v>564</v>
      </c>
      <c r="C453" t="s">
        <v>62</v>
      </c>
      <c r="D453" s="6">
        <v>127795.1400000007</v>
      </c>
      <c r="E453" s="7">
        <f>D453+$Y$10</f>
        <v>121540.1400000007</v>
      </c>
      <c r="F453" s="8">
        <v>0</v>
      </c>
      <c r="G453" s="8">
        <v>0</v>
      </c>
      <c r="H453" s="8">
        <v>0</v>
      </c>
      <c r="I453" s="8">
        <v>0</v>
      </c>
      <c r="J453" s="8">
        <v>21319.304363767751</v>
      </c>
      <c r="K453" s="8">
        <v>-40482.595306468938</v>
      </c>
      <c r="L453" s="8">
        <v>21319.304363767751</v>
      </c>
      <c r="M453" s="8">
        <v>-40482.595306468938</v>
      </c>
      <c r="N453" s="8">
        <v>-149.99999999999989</v>
      </c>
      <c r="O453" s="8">
        <v>-149.99999999999989</v>
      </c>
      <c r="P453" s="8">
        <f>D453-F453/2</f>
        <v>127795.1400000007</v>
      </c>
      <c r="Q453" s="8">
        <f>D453+F453/2</f>
        <v>127795.1400000007</v>
      </c>
      <c r="R453" s="9">
        <f>J453*$AB$7+K453*$AC$7</f>
        <v>12436.621573874136</v>
      </c>
      <c r="S453" s="9">
        <f>K453*$AB$7-J453*$AC$7+$Z$8</f>
        <v>-44030.486087829602</v>
      </c>
      <c r="T453" s="9">
        <f>L453*$AB$7+M453*$AC$7</f>
        <v>12436.621573874136</v>
      </c>
      <c r="U453" s="9">
        <f>M453*$AB$7-L453*$AC$7+$Z$8</f>
        <v>-44030.486087829602</v>
      </c>
      <c r="V453" s="9">
        <f>N453+$Z$7</f>
        <v>-161.99999999999989</v>
      </c>
      <c r="W453" s="9">
        <f>O453+$Z$7</f>
        <v>-161.99999999999989</v>
      </c>
    </row>
    <row r="454" spans="1:23" x14ac:dyDescent="0.25">
      <c r="A454" t="s">
        <v>24</v>
      </c>
      <c r="B454" t="s">
        <v>565</v>
      </c>
      <c r="C454" t="s">
        <v>44</v>
      </c>
      <c r="D454" s="6">
        <v>129850.1400000002</v>
      </c>
      <c r="E454" s="7">
        <f>D454+$Y$10</f>
        <v>123595.1400000002</v>
      </c>
      <c r="F454" s="8">
        <v>0</v>
      </c>
      <c r="G454" s="8">
        <v>0</v>
      </c>
      <c r="H454" s="8">
        <v>0</v>
      </c>
      <c r="I454" s="8">
        <v>0</v>
      </c>
      <c r="J454" s="8">
        <v>19539.622158990671</v>
      </c>
      <c r="K454" s="8">
        <v>-41510.095306468953</v>
      </c>
      <c r="L454" s="8">
        <v>19539.622158990671</v>
      </c>
      <c r="M454" s="8">
        <v>-41510.095306468953</v>
      </c>
      <c r="N454" s="8">
        <v>-150.00000000000011</v>
      </c>
      <c r="O454" s="8">
        <v>-150.00000000000011</v>
      </c>
      <c r="P454" s="8">
        <f>D454-F454/2</f>
        <v>129850.1400000002</v>
      </c>
      <c r="Q454" s="8">
        <f>D454+F454/2</f>
        <v>129850.1400000002</v>
      </c>
      <c r="R454" s="9">
        <f>J454*$AB$7+K454*$AC$7</f>
        <v>10482.200432887532</v>
      </c>
      <c r="S454" s="9">
        <f>K454*$AB$7-J454*$AC$7+$Z$8</f>
        <v>-44665.51601127012</v>
      </c>
      <c r="T454" s="9">
        <f>L454*$AB$7+M454*$AC$7</f>
        <v>10482.200432887532</v>
      </c>
      <c r="U454" s="9">
        <f>M454*$AB$7-L454*$AC$7+$Z$8</f>
        <v>-44665.51601127012</v>
      </c>
      <c r="V454" s="9">
        <f>N454+$Z$7</f>
        <v>-162.00000000000011</v>
      </c>
      <c r="W454" s="9">
        <f>O454+$Z$7</f>
        <v>-162.00000000000011</v>
      </c>
    </row>
    <row r="455" spans="1:23" x14ac:dyDescent="0.25">
      <c r="A455" t="s">
        <v>37</v>
      </c>
      <c r="B455" t="s">
        <v>566</v>
      </c>
      <c r="C455" t="s">
        <v>45</v>
      </c>
      <c r="D455" s="6">
        <v>130055.1400000002</v>
      </c>
      <c r="E455" s="7">
        <f>D455+$Y$10</f>
        <v>123800.1400000002</v>
      </c>
      <c r="F455" s="8">
        <v>210</v>
      </c>
      <c r="G455" s="8">
        <v>0</v>
      </c>
      <c r="H455" s="8">
        <v>105</v>
      </c>
      <c r="I455" s="8">
        <v>105</v>
      </c>
      <c r="J455" s="8">
        <v>19453.019618612219</v>
      </c>
      <c r="K455" s="8">
        <v>-41560.095306468953</v>
      </c>
      <c r="L455" s="8">
        <v>19271.15428381749</v>
      </c>
      <c r="M455" s="8">
        <v>-41665.095306468953</v>
      </c>
      <c r="N455" s="8">
        <v>-150.00000000000011</v>
      </c>
      <c r="O455" s="8">
        <v>-150.00000000000011</v>
      </c>
      <c r="P455" s="8">
        <f>D455-F455/2</f>
        <v>129950.1400000002</v>
      </c>
      <c r="Q455" s="8">
        <f>D455+F455/2</f>
        <v>130160.1400000002</v>
      </c>
      <c r="R455" s="9">
        <f>J455*$AB$7+K455*$AC$7</f>
        <v>10387.094781258009</v>
      </c>
      <c r="S455" s="9">
        <f>K455*$AB$7-J455*$AC$7+$Z$8</f>
        <v>-44696.417710707618</v>
      </c>
      <c r="T455" s="9">
        <f>L455*$AB$7+M455*$AC$7</f>
        <v>10187.37291283603</v>
      </c>
      <c r="U455" s="9">
        <f>M455*$AB$7-L455*$AC$7+$Z$8</f>
        <v>-44761.311279526351</v>
      </c>
      <c r="V455" s="9">
        <f>N455+$Z$7</f>
        <v>-162.00000000000011</v>
      </c>
      <c r="W455" s="9">
        <f>O455+$Z$7</f>
        <v>-162.00000000000011</v>
      </c>
    </row>
    <row r="456" spans="1:23" x14ac:dyDescent="0.25">
      <c r="A456" t="s">
        <v>41</v>
      </c>
      <c r="B456" t="s">
        <v>567</v>
      </c>
      <c r="C456" t="s">
        <v>46</v>
      </c>
      <c r="D456" s="6">
        <v>130195.1400000002</v>
      </c>
      <c r="E456" s="7">
        <f>D456+$Y$10</f>
        <v>123940.1400000002</v>
      </c>
      <c r="F456" s="8">
        <v>25</v>
      </c>
      <c r="G456" s="8">
        <v>0</v>
      </c>
      <c r="H456" s="8">
        <v>12.5</v>
      </c>
      <c r="I456" s="8">
        <v>12.5</v>
      </c>
      <c r="J456" s="8">
        <v>19251.668712232338</v>
      </c>
      <c r="K456" s="8">
        <v>-41676.345306468953</v>
      </c>
      <c r="L456" s="8">
        <v>19230.018077137731</v>
      </c>
      <c r="M456" s="8">
        <v>-41688.845306468953</v>
      </c>
      <c r="N456" s="8">
        <v>-150.00000000000011</v>
      </c>
      <c r="O456" s="8">
        <v>-150.00000000000011</v>
      </c>
      <c r="P456" s="8">
        <f>D456-F456/2</f>
        <v>130182.6400000002</v>
      </c>
      <c r="Q456" s="8">
        <f>D456+F456/2</f>
        <v>130207.6400000002</v>
      </c>
      <c r="R456" s="9">
        <f>J456*$AB$7+K456*$AC$7</f>
        <v>10165.974141219389</v>
      </c>
      <c r="S456" s="9">
        <f>K456*$AB$7-J456*$AC$7+$Z$8</f>
        <v>-44768.264161899795</v>
      </c>
      <c r="T456" s="9">
        <f>L456*$AB$7+M456*$AC$7</f>
        <v>10142.197728312012</v>
      </c>
      <c r="U456" s="9">
        <f>M456*$AB$7-L456*$AC$7+$Z$8</f>
        <v>-44775.989586759169</v>
      </c>
      <c r="V456" s="9">
        <f>N456+$Z$7</f>
        <v>-162.00000000000011</v>
      </c>
      <c r="W456" s="9">
        <f>O456+$Z$7</f>
        <v>-162.00000000000011</v>
      </c>
    </row>
    <row r="457" spans="1:23" x14ac:dyDescent="0.25">
      <c r="A457" t="s">
        <v>37</v>
      </c>
      <c r="B457" t="s">
        <v>568</v>
      </c>
      <c r="C457" t="s">
        <v>47</v>
      </c>
      <c r="D457" s="6">
        <v>130260.1400000002</v>
      </c>
      <c r="E457" s="7">
        <f>D457+$Y$10</f>
        <v>124005.1400000002</v>
      </c>
      <c r="F457" s="8">
        <v>105</v>
      </c>
      <c r="G457" s="8">
        <v>0</v>
      </c>
      <c r="H457" s="8">
        <v>52.500000000000007</v>
      </c>
      <c r="I457" s="8">
        <v>52.500000000000007</v>
      </c>
      <c r="J457" s="8">
        <v>19230.018077137731</v>
      </c>
      <c r="K457" s="8">
        <v>-41688.845306468953</v>
      </c>
      <c r="L457" s="8">
        <v>19139.085409740361</v>
      </c>
      <c r="M457" s="8">
        <v>-41741.345306468953</v>
      </c>
      <c r="N457" s="8">
        <v>-150.00000000000011</v>
      </c>
      <c r="O457" s="8">
        <v>-150.00000000000011</v>
      </c>
      <c r="P457" s="8">
        <f>D457-F457/2</f>
        <v>130207.6400000002</v>
      </c>
      <c r="Q457" s="8">
        <f>D457+F457/2</f>
        <v>130312.6400000002</v>
      </c>
      <c r="R457" s="9">
        <f>J457*$AB$7+K457*$AC$7</f>
        <v>10142.197728312012</v>
      </c>
      <c r="S457" s="9">
        <f>K457*$AB$7-J457*$AC$7+$Z$8</f>
        <v>-44775.989586759169</v>
      </c>
      <c r="T457" s="9">
        <f>L457*$AB$7+M457*$AC$7</f>
        <v>10042.336794101018</v>
      </c>
      <c r="U457" s="9">
        <f>M457*$AB$7-L457*$AC$7+$Z$8</f>
        <v>-44808.436371168536</v>
      </c>
      <c r="V457" s="9">
        <f>N457+$Z$7</f>
        <v>-162.00000000000011</v>
      </c>
      <c r="W457" s="9">
        <f>O457+$Z$7</f>
        <v>-162.00000000000011</v>
      </c>
    </row>
    <row r="458" spans="1:23" x14ac:dyDescent="0.25">
      <c r="A458" t="s">
        <v>37</v>
      </c>
      <c r="B458" t="s">
        <v>569</v>
      </c>
      <c r="C458" t="s">
        <v>45</v>
      </c>
      <c r="D458" s="6">
        <v>130435.1400000002</v>
      </c>
      <c r="E458" s="7">
        <f>D458+$Y$10</f>
        <v>124180.1400000002</v>
      </c>
      <c r="F458" s="8">
        <v>210</v>
      </c>
      <c r="G458" s="8">
        <v>0</v>
      </c>
      <c r="H458" s="8">
        <v>105</v>
      </c>
      <c r="I458" s="8">
        <v>105</v>
      </c>
      <c r="J458" s="8">
        <v>19123.929965174138</v>
      </c>
      <c r="K458" s="8">
        <v>-41750.095306468953</v>
      </c>
      <c r="L458" s="8">
        <v>18942.064630379409</v>
      </c>
      <c r="M458" s="8">
        <v>-41855.095306468953</v>
      </c>
      <c r="N458" s="8">
        <v>-150.00000000000011</v>
      </c>
      <c r="O458" s="8">
        <v>-150.00000000000011</v>
      </c>
      <c r="P458" s="8">
        <f>D458-F458/2</f>
        <v>130330.1400000002</v>
      </c>
      <c r="Q458" s="8">
        <f>D458+F458/2</f>
        <v>130540.1400000002</v>
      </c>
      <c r="R458" s="9">
        <f>J458*$AB$7+K458*$AC$7</f>
        <v>10025.693305065859</v>
      </c>
      <c r="S458" s="9">
        <f>K458*$AB$7-J458*$AC$7+$Z$8</f>
        <v>-44813.844168570096</v>
      </c>
      <c r="T458" s="9">
        <f>L458*$AB$7+M458*$AC$7</f>
        <v>9825.9714366438766</v>
      </c>
      <c r="U458" s="9">
        <f>M458*$AB$7-L458*$AC$7+$Z$8</f>
        <v>-44878.737737388838</v>
      </c>
      <c r="V458" s="9">
        <f>N458+$Z$7</f>
        <v>-162.00000000000011</v>
      </c>
      <c r="W458" s="9">
        <f>O458+$Z$7</f>
        <v>-162.00000000000011</v>
      </c>
    </row>
    <row r="459" spans="1:23" x14ac:dyDescent="0.25">
      <c r="A459" t="s">
        <v>37</v>
      </c>
      <c r="B459" t="s">
        <v>570</v>
      </c>
      <c r="C459" t="s">
        <v>48</v>
      </c>
      <c r="D459" s="6">
        <v>130665.1400000002</v>
      </c>
      <c r="E459" s="7">
        <f>D459+$Y$10</f>
        <v>124410.1400000002</v>
      </c>
      <c r="F459" s="8">
        <v>230</v>
      </c>
      <c r="G459" s="8">
        <v>0</v>
      </c>
      <c r="H459" s="8">
        <v>115</v>
      </c>
      <c r="I459" s="8">
        <v>115</v>
      </c>
      <c r="J459" s="8">
        <v>18933.404376341561</v>
      </c>
      <c r="K459" s="8">
        <v>-41860.095306468953</v>
      </c>
      <c r="L459" s="8">
        <v>18734.218533471139</v>
      </c>
      <c r="M459" s="8">
        <v>-41975.095306468953</v>
      </c>
      <c r="N459" s="8">
        <v>-150.00000000000011</v>
      </c>
      <c r="O459" s="8">
        <v>-150.00000000000011</v>
      </c>
      <c r="P459" s="8">
        <f>D459-F459/2</f>
        <v>130550.1400000002</v>
      </c>
      <c r="Q459" s="8">
        <f>D459+F459/2</f>
        <v>130780.1400000002</v>
      </c>
      <c r="R459" s="9">
        <f>J459*$AB$7+K459*$AC$7</f>
        <v>9816.4608714809201</v>
      </c>
      <c r="S459" s="9">
        <f>K459*$AB$7-J459*$AC$7+$Z$8</f>
        <v>-44881.82790733259</v>
      </c>
      <c r="T459" s="9">
        <f>L459*$AB$7+M459*$AC$7</f>
        <v>9597.7178727330374</v>
      </c>
      <c r="U459" s="9">
        <f>M459*$AB$7-L459*$AC$7+$Z$8</f>
        <v>-44952.901816038822</v>
      </c>
      <c r="V459" s="9">
        <f>N459+$Z$7</f>
        <v>-162.00000000000011</v>
      </c>
      <c r="W459" s="9">
        <f>O459+$Z$7</f>
        <v>-162.00000000000011</v>
      </c>
    </row>
    <row r="460" spans="1:23" x14ac:dyDescent="0.25">
      <c r="A460" t="s">
        <v>37</v>
      </c>
      <c r="B460" t="s">
        <v>571</v>
      </c>
      <c r="C460" t="s">
        <v>49</v>
      </c>
      <c r="D460" s="6">
        <v>130875.1400000002</v>
      </c>
      <c r="E460" s="7">
        <f>D460+$Y$10</f>
        <v>124620.1400000002</v>
      </c>
      <c r="F460" s="8">
        <v>170</v>
      </c>
      <c r="G460" s="8">
        <v>0</v>
      </c>
      <c r="H460" s="8">
        <v>85</v>
      </c>
      <c r="I460" s="8">
        <v>85</v>
      </c>
      <c r="J460" s="8">
        <v>18725.558279433291</v>
      </c>
      <c r="K460" s="8">
        <v>-41980.095306468953</v>
      </c>
      <c r="L460" s="8">
        <v>18578.33396078994</v>
      </c>
      <c r="M460" s="8">
        <v>-42065.095306468953</v>
      </c>
      <c r="N460" s="8">
        <v>-150.00000000000011</v>
      </c>
      <c r="O460" s="8">
        <v>-150.00000000000011</v>
      </c>
      <c r="P460" s="8">
        <f>D460-F460/2</f>
        <v>130790.1400000002</v>
      </c>
      <c r="Q460" s="8">
        <f>D460+F460/2</f>
        <v>130960.1400000002</v>
      </c>
      <c r="R460" s="9">
        <f>J460*$AB$7+K460*$AC$7</f>
        <v>9588.2073075700828</v>
      </c>
      <c r="S460" s="9">
        <f>K460*$AB$7-J460*$AC$7+$Z$8</f>
        <v>-44955.991985982575</v>
      </c>
      <c r="T460" s="9">
        <f>L460*$AB$7+M460*$AC$7</f>
        <v>9426.5276997999063</v>
      </c>
      <c r="U460" s="9">
        <f>M460*$AB$7-L460*$AC$7+$Z$8</f>
        <v>-45008.524875026313</v>
      </c>
      <c r="V460" s="9">
        <f>N460+$Z$7</f>
        <v>-162.00000000000011</v>
      </c>
      <c r="W460" s="9">
        <f>O460+$Z$7</f>
        <v>-162.00000000000011</v>
      </c>
    </row>
    <row r="461" spans="1:23" x14ac:dyDescent="0.25">
      <c r="A461" t="s">
        <v>37</v>
      </c>
      <c r="B461" t="s">
        <v>572</v>
      </c>
      <c r="C461" t="s">
        <v>48</v>
      </c>
      <c r="D461" s="6">
        <v>131085.14000000019</v>
      </c>
      <c r="E461" s="7">
        <f>D461+$Y$10</f>
        <v>124830.14000000019</v>
      </c>
      <c r="F461" s="8">
        <v>230</v>
      </c>
      <c r="G461" s="8">
        <v>0</v>
      </c>
      <c r="H461" s="8">
        <v>115</v>
      </c>
      <c r="I461" s="8">
        <v>115</v>
      </c>
      <c r="J461" s="8">
        <v>18569.673706752099</v>
      </c>
      <c r="K461" s="8">
        <v>-42070.095306468953</v>
      </c>
      <c r="L461" s="8">
        <v>18370.48786388167</v>
      </c>
      <c r="M461" s="8">
        <v>-42185.095306468953</v>
      </c>
      <c r="N461" s="8">
        <v>-150.00000000000011</v>
      </c>
      <c r="O461" s="8">
        <v>-150.00000000000011</v>
      </c>
      <c r="P461" s="8">
        <f>D461-F461/2</f>
        <v>130970.14000000019</v>
      </c>
      <c r="Q461" s="8">
        <f>D461+F461/2</f>
        <v>131200.14000000019</v>
      </c>
      <c r="R461" s="9">
        <f>J461*$AB$7+K461*$AC$7</f>
        <v>9417.0171346369607</v>
      </c>
      <c r="S461" s="9">
        <f>K461*$AB$7-J461*$AC$7+$Z$8</f>
        <v>-45011.615044970065</v>
      </c>
      <c r="T461" s="9">
        <f>L461*$AB$7+M461*$AC$7</f>
        <v>9198.2741358890689</v>
      </c>
      <c r="U461" s="9">
        <f>M461*$AB$7-L461*$AC$7+$Z$8</f>
        <v>-45082.688953676297</v>
      </c>
      <c r="V461" s="9">
        <f>N461+$Z$7</f>
        <v>-162.00000000000011</v>
      </c>
      <c r="W461" s="9">
        <f>O461+$Z$7</f>
        <v>-162.00000000000011</v>
      </c>
    </row>
    <row r="462" spans="1:23" x14ac:dyDescent="0.25">
      <c r="A462" t="s">
        <v>37</v>
      </c>
      <c r="B462" t="s">
        <v>573</v>
      </c>
      <c r="C462" t="s">
        <v>49</v>
      </c>
      <c r="D462" s="6">
        <v>131295.14000000019</v>
      </c>
      <c r="E462" s="7">
        <f>D462+$Y$10</f>
        <v>125040.14000000019</v>
      </c>
      <c r="F462" s="8">
        <v>170</v>
      </c>
      <c r="G462" s="8">
        <v>0</v>
      </c>
      <c r="H462" s="8">
        <v>85</v>
      </c>
      <c r="I462" s="8">
        <v>85</v>
      </c>
      <c r="J462" s="8">
        <v>18361.827609843829</v>
      </c>
      <c r="K462" s="8">
        <v>-42190.095306468953</v>
      </c>
      <c r="L462" s="8">
        <v>18214.60329120047</v>
      </c>
      <c r="M462" s="8">
        <v>-42275.095306468953</v>
      </c>
      <c r="N462" s="8">
        <v>-150.00000000000011</v>
      </c>
      <c r="O462" s="8">
        <v>-150.00000000000011</v>
      </c>
      <c r="P462" s="8">
        <f>D462-F462/2</f>
        <v>131210.14000000019</v>
      </c>
      <c r="Q462" s="8">
        <f>D462+F462/2</f>
        <v>131380.14000000019</v>
      </c>
      <c r="R462" s="9">
        <f>J462*$AB$7+K462*$AC$7</f>
        <v>9188.7635707261197</v>
      </c>
      <c r="S462" s="9">
        <f>K462*$AB$7-J462*$AC$7+$Z$8</f>
        <v>-45085.77912362005</v>
      </c>
      <c r="T462" s="9">
        <f>L462*$AB$7+M462*$AC$7</f>
        <v>9027.0839629559396</v>
      </c>
      <c r="U462" s="9">
        <f>M462*$AB$7-L462*$AC$7+$Z$8</f>
        <v>-45138.312012663788</v>
      </c>
      <c r="V462" s="9">
        <f>N462+$Z$7</f>
        <v>-162.00000000000011</v>
      </c>
      <c r="W462" s="9">
        <f>O462+$Z$7</f>
        <v>-162.00000000000011</v>
      </c>
    </row>
    <row r="463" spans="1:23" x14ac:dyDescent="0.25">
      <c r="A463" t="s">
        <v>37</v>
      </c>
      <c r="B463" t="s">
        <v>574</v>
      </c>
      <c r="C463" t="s">
        <v>48</v>
      </c>
      <c r="D463" s="6">
        <v>131505.1400000001</v>
      </c>
      <c r="E463" s="7">
        <f>D463+$Y$10</f>
        <v>125250.1400000001</v>
      </c>
      <c r="F463" s="8">
        <v>230</v>
      </c>
      <c r="G463" s="8">
        <v>0</v>
      </c>
      <c r="H463" s="8">
        <v>115</v>
      </c>
      <c r="I463" s="8">
        <v>115</v>
      </c>
      <c r="J463" s="8">
        <v>18205.943037162629</v>
      </c>
      <c r="K463" s="8">
        <v>-42280.095306468953</v>
      </c>
      <c r="L463" s="8">
        <v>18006.757194292211</v>
      </c>
      <c r="M463" s="8">
        <v>-42395.095306468953</v>
      </c>
      <c r="N463" s="8">
        <v>-150.00000000000011</v>
      </c>
      <c r="O463" s="8">
        <v>-150.00000000000011</v>
      </c>
      <c r="P463" s="8">
        <f>D463-F463/2</f>
        <v>131390.1400000001</v>
      </c>
      <c r="Q463" s="8">
        <f>D463+F463/2</f>
        <v>131620.1400000001</v>
      </c>
      <c r="R463" s="9">
        <f>J463*$AB$7+K463*$AC$7</f>
        <v>9017.5733977929904</v>
      </c>
      <c r="S463" s="9">
        <f>K463*$AB$7-J463*$AC$7+$Z$8</f>
        <v>-45141.402182607533</v>
      </c>
      <c r="T463" s="9">
        <f>L463*$AB$7+M463*$AC$7</f>
        <v>8798.8303990451095</v>
      </c>
      <c r="U463" s="9">
        <f>M463*$AB$7-L463*$AC$7+$Z$8</f>
        <v>-45212.47609131378</v>
      </c>
      <c r="V463" s="9">
        <f>N463+$Z$7</f>
        <v>-162.00000000000011</v>
      </c>
      <c r="W463" s="9">
        <f>O463+$Z$7</f>
        <v>-162.00000000000011</v>
      </c>
    </row>
    <row r="464" spans="1:23" x14ac:dyDescent="0.25">
      <c r="A464" t="s">
        <v>41</v>
      </c>
      <c r="B464" t="s">
        <v>575</v>
      </c>
      <c r="C464" t="s">
        <v>46</v>
      </c>
      <c r="D464" s="6">
        <v>131655.1400000001</v>
      </c>
      <c r="E464" s="7">
        <f>D464+$Y$10</f>
        <v>125400.1400000001</v>
      </c>
      <c r="F464" s="8">
        <v>25</v>
      </c>
      <c r="G464" s="8">
        <v>0</v>
      </c>
      <c r="H464" s="8">
        <v>12.5</v>
      </c>
      <c r="I464" s="8">
        <v>12.5</v>
      </c>
      <c r="J464" s="8">
        <v>17987.27162270706</v>
      </c>
      <c r="K464" s="8">
        <v>-42406.345306468953</v>
      </c>
      <c r="L464" s="8">
        <v>17965.620987612449</v>
      </c>
      <c r="M464" s="8">
        <v>-42418.845306468953</v>
      </c>
      <c r="N464" s="8">
        <v>-150.00000000000011</v>
      </c>
      <c r="O464" s="8">
        <v>-150.00000000000011</v>
      </c>
      <c r="P464" s="8">
        <f>D464-F464/2</f>
        <v>131642.6400000001</v>
      </c>
      <c r="Q464" s="8">
        <f>D464+F464/2</f>
        <v>131667.6400000001</v>
      </c>
      <c r="R464" s="9">
        <f>J464*$AB$7+K464*$AC$7</f>
        <v>8777.4316274284665</v>
      </c>
      <c r="S464" s="9">
        <f>K464*$AB$7-J464*$AC$7+$Z$8</f>
        <v>-45219.428973687216</v>
      </c>
      <c r="T464" s="9">
        <f>L464*$AB$7+M464*$AC$7</f>
        <v>8753.6552145210881</v>
      </c>
      <c r="U464" s="9">
        <f>M464*$AB$7-L464*$AC$7+$Z$8</f>
        <v>-45227.154398546583</v>
      </c>
      <c r="V464" s="9">
        <f>N464+$Z$7</f>
        <v>-162.00000000000011</v>
      </c>
      <c r="W464" s="9">
        <f>O464+$Z$7</f>
        <v>-162.00000000000011</v>
      </c>
    </row>
    <row r="465" spans="1:23" x14ac:dyDescent="0.25">
      <c r="A465" t="s">
        <v>37</v>
      </c>
      <c r="B465" t="s">
        <v>576</v>
      </c>
      <c r="C465" t="s">
        <v>47</v>
      </c>
      <c r="D465" s="6">
        <v>131720.1400000001</v>
      </c>
      <c r="E465" s="7">
        <f>D465+$Y$10</f>
        <v>125465.1400000001</v>
      </c>
      <c r="F465" s="8">
        <v>105</v>
      </c>
      <c r="G465" s="8">
        <v>0</v>
      </c>
      <c r="H465" s="8">
        <v>52.500000000000007</v>
      </c>
      <c r="I465" s="8">
        <v>52.500000000000007</v>
      </c>
      <c r="J465" s="8">
        <v>17965.620987612449</v>
      </c>
      <c r="K465" s="8">
        <v>-42418.845306468953</v>
      </c>
      <c r="L465" s="8">
        <v>17874.688320215078</v>
      </c>
      <c r="M465" s="8">
        <v>-42471.345306468953</v>
      </c>
      <c r="N465" s="8">
        <v>-150.00000000000011</v>
      </c>
      <c r="O465" s="8">
        <v>-150.00000000000011</v>
      </c>
      <c r="P465" s="8">
        <f>D465-F465/2</f>
        <v>131667.6400000001</v>
      </c>
      <c r="Q465" s="8">
        <f>D465+F465/2</f>
        <v>131772.6400000001</v>
      </c>
      <c r="R465" s="9">
        <f>J465*$AB$7+K465*$AC$7</f>
        <v>8753.6552145210881</v>
      </c>
      <c r="S465" s="9">
        <f>K465*$AB$7-J465*$AC$7+$Z$8</f>
        <v>-45227.154398546583</v>
      </c>
      <c r="T465" s="9">
        <f>L465*$AB$7+M465*$AC$7</f>
        <v>8653.7942803100905</v>
      </c>
      <c r="U465" s="9">
        <f>M465*$AB$7-L465*$AC$7+$Z$8</f>
        <v>-45259.601182955957</v>
      </c>
      <c r="V465" s="9">
        <f>N465+$Z$7</f>
        <v>-162.00000000000011</v>
      </c>
      <c r="W465" s="9">
        <f>O465+$Z$7</f>
        <v>-162.00000000000011</v>
      </c>
    </row>
    <row r="466" spans="1:23" x14ac:dyDescent="0.25">
      <c r="A466" t="s">
        <v>50</v>
      </c>
      <c r="B466" t="s">
        <v>1727</v>
      </c>
      <c r="C466" t="s">
        <v>51</v>
      </c>
      <c r="D466" s="6">
        <v>131839.41840000081</v>
      </c>
      <c r="E466" s="7">
        <f>D466+$Y$10</f>
        <v>125584.41840000081</v>
      </c>
      <c r="F466" s="8">
        <v>0</v>
      </c>
      <c r="G466" s="8">
        <v>0</v>
      </c>
      <c r="H466" s="8">
        <v>0</v>
      </c>
      <c r="I466" s="8">
        <v>0</v>
      </c>
      <c r="J466" s="8">
        <v>17816.850523489509</v>
      </c>
      <c r="K466" s="8">
        <v>-42504.724089951822</v>
      </c>
      <c r="L466" s="8">
        <v>17816.850523489509</v>
      </c>
      <c r="M466" s="8">
        <v>-42504.724089951822</v>
      </c>
      <c r="N466" s="8">
        <v>-150.09999999999991</v>
      </c>
      <c r="O466" s="8">
        <v>-150.09999999999991</v>
      </c>
      <c r="P466" s="8">
        <f>D466-F466/2</f>
        <v>131839.41840000081</v>
      </c>
      <c r="Q466" s="8">
        <f>D466+F466/2</f>
        <v>131839.41840000081</v>
      </c>
      <c r="R466" s="9">
        <f>J466*$AB$7+K466*$AC$7</f>
        <v>8590.2805388998822</v>
      </c>
      <c r="S466" s="9">
        <f>K466*$AB$7-J466*$AC$7+$Z$8</f>
        <v>-45280.225405824749</v>
      </c>
      <c r="T466" s="9">
        <f>L466*$AB$7+M466*$AC$7</f>
        <v>8590.2805388998822</v>
      </c>
      <c r="U466" s="9">
        <f>M466*$AB$7-L466*$AC$7+$Z$8</f>
        <v>-45280.225405824749</v>
      </c>
      <c r="V466" s="9">
        <f>N466+$Z$7</f>
        <v>-162.09999999999991</v>
      </c>
      <c r="W466" s="9">
        <f>O466+$Z$7</f>
        <v>-162.09999999999991</v>
      </c>
    </row>
    <row r="467" spans="1:23" x14ac:dyDescent="0.25">
      <c r="A467" t="s">
        <v>37</v>
      </c>
      <c r="B467" t="s">
        <v>577</v>
      </c>
      <c r="C467" t="s">
        <v>52</v>
      </c>
      <c r="D467" s="6">
        <v>131946.8900000001</v>
      </c>
      <c r="E467" s="7">
        <f>D467+$Y$10</f>
        <v>125691.8900000001</v>
      </c>
      <c r="F467" s="8">
        <v>242.5</v>
      </c>
      <c r="G467" s="8">
        <v>-1.76</v>
      </c>
      <c r="H467" s="8">
        <v>121.259530473635</v>
      </c>
      <c r="I467" s="8">
        <v>121.2595395645824</v>
      </c>
      <c r="J467" s="8">
        <v>17828.78897381451</v>
      </c>
      <c r="K467" s="8">
        <v>-42497.845306468953</v>
      </c>
      <c r="L467" s="8">
        <v>17616.948719044511</v>
      </c>
      <c r="M467" s="8">
        <v>-42615.850952761713</v>
      </c>
      <c r="N467" s="8">
        <v>-150.00000000000011</v>
      </c>
      <c r="O467" s="8">
        <v>-151.76</v>
      </c>
      <c r="P467" s="8">
        <f>D467-F467/2</f>
        <v>131825.6400000001</v>
      </c>
      <c r="Q467" s="8">
        <f>D467+F467/2</f>
        <v>132068.1400000001</v>
      </c>
      <c r="R467" s="9">
        <f>J467*$AB$7+K467*$AC$7</f>
        <v>8603.3882849464535</v>
      </c>
      <c r="S467" s="9">
        <f>K467*$AB$7-J467*$AC$7+$Z$8</f>
        <v>-45275.979083657825</v>
      </c>
      <c r="T467" s="9">
        <f>L467*$AB$7+M467*$AC$7</f>
        <v>8371.6424945575709</v>
      </c>
      <c r="U467" s="9">
        <f>M467*$AB$7-L467*$AC$7+$Z$8</f>
        <v>-45347.361957899637</v>
      </c>
      <c r="V467" s="9">
        <f>N467+$Z$7</f>
        <v>-162.00000000000011</v>
      </c>
      <c r="W467" s="9">
        <f>O467+$Z$7</f>
        <v>-163.76</v>
      </c>
    </row>
    <row r="468" spans="1:23" x14ac:dyDescent="0.25">
      <c r="A468" t="s">
        <v>37</v>
      </c>
      <c r="B468" t="s">
        <v>578</v>
      </c>
      <c r="C468" t="s">
        <v>53</v>
      </c>
      <c r="D468" s="6">
        <v>132148.1400000001</v>
      </c>
      <c r="E468" s="7">
        <f>D468+$Y$10</f>
        <v>125893.1400000001</v>
      </c>
      <c r="F468" s="8">
        <v>140</v>
      </c>
      <c r="G468" s="8">
        <v>0</v>
      </c>
      <c r="H468" s="8">
        <v>70</v>
      </c>
      <c r="I468" s="8">
        <v>70</v>
      </c>
      <c r="J468" s="8">
        <v>17608.138985697969</v>
      </c>
      <c r="K468" s="8">
        <v>-42620.582611917111</v>
      </c>
      <c r="L468" s="8">
        <v>17484.802718846371</v>
      </c>
      <c r="M468" s="8">
        <v>-42686.825840092599</v>
      </c>
      <c r="N468" s="8">
        <v>-151.76</v>
      </c>
      <c r="O468" s="8">
        <v>-151.76</v>
      </c>
      <c r="P468" s="8">
        <f>D468-F468/2</f>
        <v>132078.1400000001</v>
      </c>
      <c r="Q468" s="8">
        <f>D468+F468/2</f>
        <v>132218.1400000001</v>
      </c>
      <c r="R468" s="9">
        <f>J468*$AB$7+K468*$AC$7</f>
        <v>8362.0415077661746</v>
      </c>
      <c r="S468" s="9">
        <f>K468*$AB$7-J468*$AC$7+$Z$8</f>
        <v>-45350.158572394255</v>
      </c>
      <c r="T468" s="9">
        <f>L468*$AB$7+M468*$AC$7</f>
        <v>8227.6276926866285</v>
      </c>
      <c r="U468" s="9">
        <f>M468*$AB$7-L468*$AC$7+$Z$8</f>
        <v>-45389.311175318704</v>
      </c>
      <c r="V468" s="9">
        <f>N468+$Z$7</f>
        <v>-163.76</v>
      </c>
      <c r="W468" s="9">
        <f>O468+$Z$7</f>
        <v>-163.76</v>
      </c>
    </row>
    <row r="469" spans="1:23" x14ac:dyDescent="0.25">
      <c r="A469" t="s">
        <v>54</v>
      </c>
      <c r="B469" t="s">
        <v>579</v>
      </c>
      <c r="C469" t="s">
        <v>195</v>
      </c>
      <c r="D469" s="6">
        <v>132348.1400000001</v>
      </c>
      <c r="E469" s="7">
        <f>D469+$Y$10</f>
        <v>126093.1400000001</v>
      </c>
      <c r="F469" s="8">
        <v>240</v>
      </c>
      <c r="G469" s="8">
        <v>-1</v>
      </c>
      <c r="H469" s="8">
        <v>120.0030462669925</v>
      </c>
      <c r="I469" s="8">
        <v>120.0030462669925</v>
      </c>
      <c r="J469" s="8">
        <v>17475.992985499819</v>
      </c>
      <c r="K469" s="8">
        <v>-42691.557499248003</v>
      </c>
      <c r="L469" s="8">
        <v>17263.579148192111</v>
      </c>
      <c r="M469" s="8">
        <v>-42803.266494281721</v>
      </c>
      <c r="N469" s="8">
        <v>-151.76</v>
      </c>
      <c r="O469" s="8">
        <v>-152.76</v>
      </c>
      <c r="P469" s="8">
        <f>D469-F469/2</f>
        <v>132228.1400000001</v>
      </c>
      <c r="Q469" s="8">
        <f>D469+F469/2</f>
        <v>132468.1400000001</v>
      </c>
      <c r="R469" s="9">
        <f>J469*$AB$7+K469*$AC$7</f>
        <v>8218.0267058952213</v>
      </c>
      <c r="S469" s="9">
        <f>K469*$AB$7-J469*$AC$7+$Z$8</f>
        <v>-45392.107789813315</v>
      </c>
      <c r="T469" s="9">
        <f>L469*$AB$7+M469*$AC$7</f>
        <v>7987.0290145330127</v>
      </c>
      <c r="U469" s="9">
        <f>M469*$AB$7-L469*$AC$7+$Z$8</f>
        <v>-45457.212355218195</v>
      </c>
      <c r="V469" s="9">
        <f>N469+$Z$7</f>
        <v>-163.76</v>
      </c>
      <c r="W469" s="9">
        <f>O469+$Z$7</f>
        <v>-164.76</v>
      </c>
    </row>
    <row r="470" spans="1:23" x14ac:dyDescent="0.25">
      <c r="A470" t="s">
        <v>54</v>
      </c>
      <c r="B470" t="s">
        <v>580</v>
      </c>
      <c r="C470" t="s">
        <v>196</v>
      </c>
      <c r="D470" s="6">
        <v>132852.6400000001</v>
      </c>
      <c r="E470" s="7">
        <f>D470+$Y$10</f>
        <v>126597.6400000001</v>
      </c>
      <c r="F470" s="8">
        <v>150</v>
      </c>
      <c r="G470" s="8">
        <v>0.26</v>
      </c>
      <c r="H470" s="8">
        <v>75.000128701124865</v>
      </c>
      <c r="I470" s="8">
        <v>75.000128701124865</v>
      </c>
      <c r="J470" s="8">
        <v>16988.403613687351</v>
      </c>
      <c r="K470" s="8">
        <v>-42944.930445977363</v>
      </c>
      <c r="L470" s="8">
        <v>16855.195294460511</v>
      </c>
      <c r="M470" s="8">
        <v>-43013.89061621009</v>
      </c>
      <c r="N470" s="8">
        <v>-152.76</v>
      </c>
      <c r="O470" s="8">
        <v>-152.50000000000011</v>
      </c>
      <c r="P470" s="8">
        <f>D470-F470/2</f>
        <v>132777.6400000001</v>
      </c>
      <c r="Q470" s="8">
        <f>D470+F470/2</f>
        <v>132927.6400000001</v>
      </c>
      <c r="R470" s="9">
        <f>J470*$AB$7+K470*$AC$7</f>
        <v>7688.4131339515716</v>
      </c>
      <c r="S470" s="9">
        <f>K470*$AB$7-J470*$AC$7+$Z$8</f>
        <v>-45538.568399029187</v>
      </c>
      <c r="T470" s="9">
        <f>L470*$AB$7+M470*$AC$7</f>
        <v>7543.7781105098875</v>
      </c>
      <c r="U470" s="9">
        <f>M470*$AB$7-L470*$AC$7+$Z$8</f>
        <v>-45578.326057207087</v>
      </c>
      <c r="V470" s="9">
        <f>N470+$Z$7</f>
        <v>-164.76</v>
      </c>
      <c r="W470" s="9">
        <f>O470+$Z$7</f>
        <v>-164.50000000000011</v>
      </c>
    </row>
    <row r="471" spans="1:23" x14ac:dyDescent="0.25">
      <c r="A471" t="s">
        <v>37</v>
      </c>
      <c r="B471" t="s">
        <v>581</v>
      </c>
      <c r="C471" t="s">
        <v>1787</v>
      </c>
      <c r="D471" s="6">
        <v>133047.6400000001</v>
      </c>
      <c r="E471" s="7">
        <f>D471+$Y$10</f>
        <v>126792.6400000001</v>
      </c>
      <c r="F471" s="8">
        <v>220</v>
      </c>
      <c r="G471" s="8">
        <v>0</v>
      </c>
      <c r="H471" s="8">
        <v>110</v>
      </c>
      <c r="I471" s="8">
        <v>110</v>
      </c>
      <c r="J471" s="8">
        <v>16846.325186128732</v>
      </c>
      <c r="K471" s="8">
        <v>-43018.508102342443</v>
      </c>
      <c r="L471" s="8">
        <v>16651.18280282952</v>
      </c>
      <c r="M471" s="8">
        <v>-43120.092797254147</v>
      </c>
      <c r="N471" s="8">
        <v>-152.50000000000011</v>
      </c>
      <c r="O471" s="8">
        <v>-152.50000000000011</v>
      </c>
      <c r="P471" s="8">
        <f>D471-F471/2</f>
        <v>132937.6400000001</v>
      </c>
      <c r="Q471" s="8">
        <f>D471+F471/2</f>
        <v>133157.6400000001</v>
      </c>
      <c r="R471" s="9">
        <f>J471*$AB$7+K471*$AC$7</f>
        <v>7534.1418059778061</v>
      </c>
      <c r="S471" s="9">
        <f>K471*$AB$7-J471*$AC$7+$Z$8</f>
        <v>-45580.998440967873</v>
      </c>
      <c r="T471" s="9">
        <f>L471*$AB$7+M471*$AC$7</f>
        <v>7322.1431062719057</v>
      </c>
      <c r="U471" s="9">
        <f>M471*$AB$7-L471*$AC$7+$Z$8</f>
        <v>-45639.790883705085</v>
      </c>
      <c r="V471" s="9">
        <f>N471+$Z$7</f>
        <v>-164.50000000000011</v>
      </c>
      <c r="W471" s="9">
        <f>O471+$Z$7</f>
        <v>-164.50000000000011</v>
      </c>
    </row>
    <row r="472" spans="1:23" x14ac:dyDescent="0.25">
      <c r="A472" t="s">
        <v>54</v>
      </c>
      <c r="B472" t="s">
        <v>582</v>
      </c>
      <c r="C472" t="s">
        <v>197</v>
      </c>
      <c r="D472" s="6">
        <v>133247.6400000001</v>
      </c>
      <c r="E472" s="7">
        <f>D472+$Y$10</f>
        <v>126992.6400000001</v>
      </c>
      <c r="F472" s="8">
        <v>140</v>
      </c>
      <c r="G472" s="8">
        <v>0.24</v>
      </c>
      <c r="H472" s="8">
        <v>70.000102351632648</v>
      </c>
      <c r="I472" s="8">
        <v>70.000102351632648</v>
      </c>
      <c r="J472" s="8">
        <v>16633.442586165951</v>
      </c>
      <c r="K472" s="8">
        <v>-43129.327769518859</v>
      </c>
      <c r="L472" s="8">
        <v>16509.396824234889</v>
      </c>
      <c r="M472" s="8">
        <v>-43194.232471109339</v>
      </c>
      <c r="N472" s="8">
        <v>-152.50000000000011</v>
      </c>
      <c r="O472" s="8">
        <v>-152.26</v>
      </c>
      <c r="P472" s="8">
        <f>D472-F472/2</f>
        <v>133177.6400000001</v>
      </c>
      <c r="Q472" s="8">
        <f>D472+F472/2</f>
        <v>133317.6400000001</v>
      </c>
      <c r="R472" s="9">
        <f>J472*$AB$7+K472*$AC$7</f>
        <v>7302.8704972077248</v>
      </c>
      <c r="S472" s="9">
        <f>K472*$AB$7-J472*$AC$7+$Z$8</f>
        <v>-45645.135651226658</v>
      </c>
      <c r="T472" s="9">
        <f>L472*$AB$7+M472*$AC$7</f>
        <v>7168.0409865439615</v>
      </c>
      <c r="U472" s="9">
        <f>M472*$AB$7-L472*$AC$7+$Z$8</f>
        <v>-45682.831465261865</v>
      </c>
      <c r="V472" s="9">
        <f>N472+$Z$7</f>
        <v>-164.50000000000011</v>
      </c>
      <c r="W472" s="9">
        <f>O472+$Z$7</f>
        <v>-164.26</v>
      </c>
    </row>
    <row r="473" spans="1:23" x14ac:dyDescent="0.25">
      <c r="A473" t="s">
        <v>41</v>
      </c>
      <c r="B473" t="s">
        <v>583</v>
      </c>
      <c r="C473" t="s">
        <v>46</v>
      </c>
      <c r="D473" s="6">
        <v>133352.6400000001</v>
      </c>
      <c r="E473" s="7">
        <f>D473+$Y$10</f>
        <v>127097.6400000001</v>
      </c>
      <c r="F473" s="8">
        <v>25</v>
      </c>
      <c r="G473" s="8">
        <v>0</v>
      </c>
      <c r="H473" s="8">
        <v>12.5</v>
      </c>
      <c r="I473" s="8">
        <v>12.5</v>
      </c>
      <c r="J473" s="8">
        <v>16489.48277423131</v>
      </c>
      <c r="K473" s="8">
        <v>-43204.705322318783</v>
      </c>
      <c r="L473" s="8">
        <v>16467.356052005121</v>
      </c>
      <c r="M473" s="8">
        <v>-43216.341823662602</v>
      </c>
      <c r="N473" s="8">
        <v>-152.26</v>
      </c>
      <c r="O473" s="8">
        <v>-152.26</v>
      </c>
      <c r="P473" s="8">
        <f>D473-F473/2</f>
        <v>133340.1400000001</v>
      </c>
      <c r="Q473" s="8">
        <f>D473+F473/2</f>
        <v>133365.1400000001</v>
      </c>
      <c r="R473" s="9">
        <f>J473*$AB$7+K473*$AC$7</f>
        <v>7146.3846781094308</v>
      </c>
      <c r="S473" s="9">
        <f>K473*$AB$7-J473*$AC$7+$Z$8</f>
        <v>-45688.93509573795</v>
      </c>
      <c r="T473" s="9">
        <f>L473*$AB$7+M473*$AC$7</f>
        <v>7122.3221131821829</v>
      </c>
      <c r="U473" s="9">
        <f>M473*$AB$7-L473*$AC$7+$Z$8</f>
        <v>-45695.716907378039</v>
      </c>
      <c r="V473" s="9">
        <f>N473+$Z$7</f>
        <v>-164.26</v>
      </c>
      <c r="W473" s="9">
        <f>O473+$Z$7</f>
        <v>-164.26</v>
      </c>
    </row>
    <row r="474" spans="1:23" x14ac:dyDescent="0.25">
      <c r="A474" t="s">
        <v>37</v>
      </c>
      <c r="B474" t="s">
        <v>584</v>
      </c>
      <c r="C474" t="s">
        <v>1815</v>
      </c>
      <c r="D474" s="6">
        <v>133422.6400000001</v>
      </c>
      <c r="E474" s="7">
        <f>D474+$Y$10</f>
        <v>127167.6400000001</v>
      </c>
      <c r="F474" s="8">
        <v>115</v>
      </c>
      <c r="G474" s="8">
        <v>0</v>
      </c>
      <c r="H474" s="8">
        <v>57.499999999999993</v>
      </c>
      <c r="I474" s="8">
        <v>57.499999999999993</v>
      </c>
      <c r="J474" s="8">
        <v>16467.356052005121</v>
      </c>
      <c r="K474" s="8">
        <v>-43216.341823662602</v>
      </c>
      <c r="L474" s="8">
        <v>16365.573129764631</v>
      </c>
      <c r="M474" s="8">
        <v>-43269.869729844198</v>
      </c>
      <c r="N474" s="8">
        <v>-152.26</v>
      </c>
      <c r="O474" s="8">
        <v>-152.26</v>
      </c>
      <c r="P474" s="8">
        <f>D474-F474/2</f>
        <v>133365.1400000001</v>
      </c>
      <c r="Q474" s="8">
        <f>D474+F474/2</f>
        <v>133480.1400000001</v>
      </c>
      <c r="R474" s="9">
        <f>J474*$AB$7+K474*$AC$7</f>
        <v>7122.3221131821829</v>
      </c>
      <c r="S474" s="9">
        <f>K474*$AB$7-J474*$AC$7+$Z$8</f>
        <v>-45695.716907378039</v>
      </c>
      <c r="T474" s="9">
        <f>L474*$AB$7+M474*$AC$7</f>
        <v>7011.6343145168212</v>
      </c>
      <c r="U474" s="9">
        <f>M474*$AB$7-L474*$AC$7+$Z$8</f>
        <v>-45726.913240922484</v>
      </c>
      <c r="V474" s="9">
        <f>N474+$Z$7</f>
        <v>-164.26</v>
      </c>
      <c r="W474" s="9">
        <f>O474+$Z$7</f>
        <v>-164.26</v>
      </c>
    </row>
    <row r="475" spans="1:23" x14ac:dyDescent="0.25">
      <c r="A475" t="s">
        <v>37</v>
      </c>
      <c r="B475" t="s">
        <v>585</v>
      </c>
      <c r="C475" t="s">
        <v>1788</v>
      </c>
      <c r="D475" s="6">
        <v>133607.64000000019</v>
      </c>
      <c r="E475" s="7">
        <f>D475+$Y$10</f>
        <v>127352.64000000019</v>
      </c>
      <c r="F475" s="8">
        <v>220</v>
      </c>
      <c r="G475" s="8">
        <v>0</v>
      </c>
      <c r="H475" s="8">
        <v>110</v>
      </c>
      <c r="I475" s="8">
        <v>110</v>
      </c>
      <c r="J475" s="8">
        <v>16350.08442420629</v>
      </c>
      <c r="K475" s="8">
        <v>-43278.015280784879</v>
      </c>
      <c r="L475" s="8">
        <v>16155.36926861579</v>
      </c>
      <c r="M475" s="8">
        <v>-43380.416492610537</v>
      </c>
      <c r="N475" s="8">
        <v>-152.26</v>
      </c>
      <c r="O475" s="8">
        <v>-152.26</v>
      </c>
      <c r="P475" s="8">
        <f>D475-F475/2</f>
        <v>133497.64000000019</v>
      </c>
      <c r="Q475" s="8">
        <f>D475+F475/2</f>
        <v>133717.64000000019</v>
      </c>
      <c r="R475" s="9">
        <f>J475*$AB$7+K475*$AC$7</f>
        <v>6994.7905190677393</v>
      </c>
      <c r="S475" s="9">
        <f>K475*$AB$7-J475*$AC$7+$Z$8</f>
        <v>-45731.660509070549</v>
      </c>
      <c r="T475" s="9">
        <f>L475*$AB$7+M475*$AC$7</f>
        <v>6783.0399477079227</v>
      </c>
      <c r="U475" s="9">
        <f>M475*$AB$7-L475*$AC$7+$Z$8</f>
        <v>-45791.340451503391</v>
      </c>
      <c r="V475" s="9">
        <f>N475+$Z$7</f>
        <v>-164.26</v>
      </c>
      <c r="W475" s="9">
        <f>O475+$Z$7</f>
        <v>-164.26</v>
      </c>
    </row>
    <row r="476" spans="1:23" x14ac:dyDescent="0.25">
      <c r="A476" t="s">
        <v>37</v>
      </c>
      <c r="B476" t="s">
        <v>1728</v>
      </c>
      <c r="C476" t="s">
        <v>1699</v>
      </c>
      <c r="D476" s="6">
        <v>134135.1400000001</v>
      </c>
      <c r="E476" s="7">
        <f>D476+$Y$10</f>
        <v>127880.1400000001</v>
      </c>
      <c r="F476" s="8">
        <v>775.00000000000011</v>
      </c>
      <c r="G476" s="8">
        <v>-5.48</v>
      </c>
      <c r="H476" s="8">
        <v>387.76848365843779</v>
      </c>
      <c r="I476" s="8">
        <v>387.76848365843779</v>
      </c>
      <c r="J476" s="8">
        <v>16128.817201944359</v>
      </c>
      <c r="K476" s="8">
        <v>-43394.380294223141</v>
      </c>
      <c r="L476" s="8">
        <v>15426.745574884229</v>
      </c>
      <c r="M476" s="8">
        <v>-43721.761670494612</v>
      </c>
      <c r="N476" s="8">
        <v>-152.26</v>
      </c>
      <c r="O476" s="8">
        <v>-157.74</v>
      </c>
      <c r="P476" s="8">
        <f>D476-F476/2</f>
        <v>133747.6400000001</v>
      </c>
      <c r="Q476" s="8">
        <f>D476+F476/2</f>
        <v>134522.6400000001</v>
      </c>
      <c r="R476" s="9">
        <f>J476*$AB$7+K476*$AC$7</f>
        <v>6754.1648697952169</v>
      </c>
      <c r="S476" s="9">
        <f>K476*$AB$7-J476*$AC$7+$Z$8</f>
        <v>-45799.478625471515</v>
      </c>
      <c r="T476" s="9">
        <f>L476*$AB$7+M476*$AC$7</f>
        <v>5999.368776760226</v>
      </c>
      <c r="U476" s="9">
        <f>M476*$AB$7-L476*$AC$7+$Z$8</f>
        <v>-45973.737034139136</v>
      </c>
      <c r="V476" s="9">
        <f>N476+$Z$7</f>
        <v>-164.26</v>
      </c>
      <c r="W476" s="9">
        <f>O476+$Z$7</f>
        <v>-169.74</v>
      </c>
    </row>
    <row r="477" spans="1:23" x14ac:dyDescent="0.25">
      <c r="A477" t="s">
        <v>50</v>
      </c>
      <c r="B477" t="s">
        <v>1107</v>
      </c>
      <c r="C477" t="s">
        <v>1080</v>
      </c>
      <c r="D477" s="6">
        <v>134135.1400000008</v>
      </c>
      <c r="E477" s="7">
        <f>D477+$Y$10</f>
        <v>127880.1400000008</v>
      </c>
      <c r="F477" s="8">
        <v>0</v>
      </c>
      <c r="G477" s="8">
        <v>0</v>
      </c>
      <c r="H477" s="8">
        <v>0</v>
      </c>
      <c r="I477" s="8">
        <v>0</v>
      </c>
      <c r="J477" s="8">
        <v>15782.13659969702</v>
      </c>
      <c r="K477" s="8">
        <v>-43567.410763094857</v>
      </c>
      <c r="L477" s="8">
        <v>15782.13659969702</v>
      </c>
      <c r="M477" s="8">
        <v>-43567.410763094857</v>
      </c>
      <c r="N477" s="8">
        <v>-154.99999999999989</v>
      </c>
      <c r="O477" s="8">
        <v>-154.99999999999989</v>
      </c>
      <c r="P477" s="8">
        <f>D477-F477/2</f>
        <v>134135.1400000008</v>
      </c>
      <c r="Q477" s="8">
        <f>D477+F477/2</f>
        <v>134135.1400000008</v>
      </c>
      <c r="R477" s="9">
        <f>J477*$AB$7+K477*$AC$7</f>
        <v>6379.0850131399238</v>
      </c>
      <c r="S477" s="9">
        <f>K477*$AB$7-J477*$AC$7+$Z$8</f>
        <v>-45896.649013265269</v>
      </c>
      <c r="T477" s="9">
        <f>L477*$AB$7+M477*$AC$7</f>
        <v>6379.0850131399238</v>
      </c>
      <c r="U477" s="9">
        <f>M477*$AB$7-L477*$AC$7+$Z$8</f>
        <v>-45896.649013265269</v>
      </c>
      <c r="V477" s="9">
        <f>N477+$Z$7</f>
        <v>-166.99999999999989</v>
      </c>
      <c r="W477" s="9">
        <f>O477+$Z$7</f>
        <v>-166.99999999999989</v>
      </c>
    </row>
    <row r="478" spans="1:23" x14ac:dyDescent="0.25">
      <c r="A478" t="s">
        <v>37</v>
      </c>
      <c r="B478" t="s">
        <v>586</v>
      </c>
      <c r="C478" t="s">
        <v>1789</v>
      </c>
      <c r="D478" s="6">
        <v>134662.64000000019</v>
      </c>
      <c r="E478" s="7">
        <f>D478+$Y$10</f>
        <v>128407.64000000019</v>
      </c>
      <c r="F478" s="8">
        <v>220</v>
      </c>
      <c r="G478" s="8">
        <v>0</v>
      </c>
      <c r="H478" s="8">
        <v>110</v>
      </c>
      <c r="I478" s="8">
        <v>110</v>
      </c>
      <c r="J478" s="8">
        <v>15398.981342786121</v>
      </c>
      <c r="K478" s="8">
        <v>-43733.125974960887</v>
      </c>
      <c r="L478" s="8">
        <v>15195.37697406665</v>
      </c>
      <c r="M478" s="8">
        <v>-43816.464207713609</v>
      </c>
      <c r="N478" s="8">
        <v>-157.74</v>
      </c>
      <c r="O478" s="8">
        <v>-157.74</v>
      </c>
      <c r="P478" s="8">
        <f>D478-F478/2</f>
        <v>134552.64000000019</v>
      </c>
      <c r="Q478" s="8">
        <f>D478+F478/2</f>
        <v>134772.64000000019</v>
      </c>
      <c r="R478" s="9">
        <f>J478*$AB$7+K478*$AC$7</f>
        <v>5969.8484879906937</v>
      </c>
      <c r="S478" s="9">
        <f>K478*$AB$7-J478*$AC$7+$Z$8</f>
        <v>-45979.080492847061</v>
      </c>
      <c r="T478" s="9">
        <f>L478*$AB$7+M478*$AC$7</f>
        <v>5753.3663703474394</v>
      </c>
      <c r="U478" s="9">
        <f>M478*$AB$7-L478*$AC$7+$Z$8</f>
        <v>-46018.265856705177</v>
      </c>
      <c r="V478" s="9">
        <f>N478+$Z$7</f>
        <v>-169.74</v>
      </c>
      <c r="W478" s="9">
        <f>O478+$Z$7</f>
        <v>-169.74</v>
      </c>
    </row>
    <row r="479" spans="1:23" x14ac:dyDescent="0.25">
      <c r="A479" t="s">
        <v>54</v>
      </c>
      <c r="B479" t="s">
        <v>587</v>
      </c>
      <c r="C479" t="s">
        <v>198</v>
      </c>
      <c r="D479" s="6">
        <v>135022.6400000001</v>
      </c>
      <c r="E479" s="7">
        <f>D479+$Y$10</f>
        <v>128767.6400000001</v>
      </c>
      <c r="F479" s="8">
        <v>140</v>
      </c>
      <c r="G479" s="8">
        <v>0.24</v>
      </c>
      <c r="H479" s="8">
        <v>70.000102351632648</v>
      </c>
      <c r="I479" s="8">
        <v>70.000102351632648</v>
      </c>
      <c r="J479" s="8">
        <v>15028.791581478001</v>
      </c>
      <c r="K479" s="8">
        <v>-43884.650034511287</v>
      </c>
      <c r="L479" s="8">
        <v>14899.33661668889</v>
      </c>
      <c r="M479" s="8">
        <v>-43937.954663138269</v>
      </c>
      <c r="N479" s="8">
        <v>-157.74</v>
      </c>
      <c r="O479" s="8">
        <v>-157.5</v>
      </c>
      <c r="P479" s="8">
        <f>D479-F479/2</f>
        <v>134952.6400000001</v>
      </c>
      <c r="Q479" s="8">
        <f>D479+F479/2</f>
        <v>135092.6400000001</v>
      </c>
      <c r="R479" s="9">
        <f>J479*$AB$7+K479*$AC$7</f>
        <v>5576.2446377302422</v>
      </c>
      <c r="S479" s="9">
        <f>K479*$AB$7-J479*$AC$7+$Z$8</f>
        <v>-46050.326608952739</v>
      </c>
      <c r="T479" s="9">
        <f>L479*$AB$7+M479*$AC$7</f>
        <v>5438.535919052445</v>
      </c>
      <c r="U479" s="9">
        <f>M479*$AB$7-L479*$AC$7+$Z$8</f>
        <v>-46075.551202938164</v>
      </c>
      <c r="V479" s="9">
        <f>N479+$Z$7</f>
        <v>-169.74</v>
      </c>
      <c r="W479" s="9">
        <f>O479+$Z$7</f>
        <v>-169.5</v>
      </c>
    </row>
    <row r="480" spans="1:23" x14ac:dyDescent="0.25">
      <c r="A480" t="s">
        <v>37</v>
      </c>
      <c r="B480" t="s">
        <v>588</v>
      </c>
      <c r="C480" t="s">
        <v>1790</v>
      </c>
      <c r="D480" s="6">
        <v>135212.6400000001</v>
      </c>
      <c r="E480" s="7">
        <f>D480+$Y$10</f>
        <v>128957.6400000001</v>
      </c>
      <c r="F480" s="8">
        <v>220</v>
      </c>
      <c r="G480" s="8">
        <v>0</v>
      </c>
      <c r="H480" s="8">
        <v>110</v>
      </c>
      <c r="I480" s="8">
        <v>110</v>
      </c>
      <c r="J480" s="8">
        <v>14890.097821363781</v>
      </c>
      <c r="K480" s="8">
        <v>-43941.781497461932</v>
      </c>
      <c r="L480" s="8">
        <v>14686.84432421129</v>
      </c>
      <c r="M480" s="8">
        <v>-44025.971852582239</v>
      </c>
      <c r="N480" s="8">
        <v>-157.5</v>
      </c>
      <c r="O480" s="8">
        <v>-157.5</v>
      </c>
      <c r="P480" s="8">
        <f>D480-F480/2</f>
        <v>135102.6400000001</v>
      </c>
      <c r="Q480" s="8">
        <f>D480+F480/2</f>
        <v>135322.6400000001</v>
      </c>
      <c r="R480" s="9">
        <f>J480*$AB$7+K480*$AC$7</f>
        <v>5428.7033699768053</v>
      </c>
      <c r="S480" s="9">
        <f>K480*$AB$7-J480*$AC$7+$Z$8</f>
        <v>-46077.373558193103</v>
      </c>
      <c r="T480" s="9">
        <f>L480*$AB$7+M480*$AC$7</f>
        <v>5212.3872903127321</v>
      </c>
      <c r="U480" s="9">
        <f>M480*$AB$7-L480*$AC$7+$Z$8</f>
        <v>-46117.465373801359</v>
      </c>
      <c r="V480" s="9">
        <f>N480+$Z$7</f>
        <v>-169.5</v>
      </c>
      <c r="W480" s="9">
        <f>O480+$Z$7</f>
        <v>-169.5</v>
      </c>
    </row>
    <row r="481" spans="1:23" x14ac:dyDescent="0.25">
      <c r="A481" t="s">
        <v>54</v>
      </c>
      <c r="B481" t="s">
        <v>589</v>
      </c>
      <c r="C481" t="s">
        <v>197</v>
      </c>
      <c r="D481" s="6">
        <v>135412.6400000001</v>
      </c>
      <c r="E481" s="7">
        <f>D481+$Y$10</f>
        <v>129157.6400000001</v>
      </c>
      <c r="F481" s="8">
        <v>140</v>
      </c>
      <c r="G481" s="8">
        <v>0.24</v>
      </c>
      <c r="H481" s="8">
        <v>70.000102351632648</v>
      </c>
      <c r="I481" s="8">
        <v>70.000102351632648</v>
      </c>
      <c r="J481" s="8">
        <v>14668.36673356107</v>
      </c>
      <c r="K481" s="8">
        <v>-44033.625521229551</v>
      </c>
      <c r="L481" s="8">
        <v>14539.136185729651</v>
      </c>
      <c r="M481" s="8">
        <v>-44087.471940319418</v>
      </c>
      <c r="N481" s="8">
        <v>-157.5</v>
      </c>
      <c r="O481" s="8">
        <v>-157.26</v>
      </c>
      <c r="P481" s="8">
        <f>D481-F481/2</f>
        <v>135342.6400000001</v>
      </c>
      <c r="Q481" s="8">
        <f>D481+F481/2</f>
        <v>135482.6400000001</v>
      </c>
      <c r="R481" s="9">
        <f>J481*$AB$7+K481*$AC$7</f>
        <v>5192.7221921614564</v>
      </c>
      <c r="S481" s="9">
        <f>K481*$AB$7-J481*$AC$7+$Z$8</f>
        <v>-46121.110084311214</v>
      </c>
      <c r="T481" s="9">
        <f>L481*$AB$7+M481*$AC$7</f>
        <v>5055.1203418211826</v>
      </c>
      <c r="U481" s="9">
        <f>M481*$AB$7-L481*$AC$7+$Z$8</f>
        <v>-46146.911288247138</v>
      </c>
      <c r="V481" s="9">
        <f>N481+$Z$7</f>
        <v>-169.5</v>
      </c>
      <c r="W481" s="9">
        <f>O481+$Z$7</f>
        <v>-169.26</v>
      </c>
    </row>
    <row r="482" spans="1:23" x14ac:dyDescent="0.25">
      <c r="A482" t="s">
        <v>41</v>
      </c>
      <c r="B482" t="s">
        <v>590</v>
      </c>
      <c r="C482" t="s">
        <v>46</v>
      </c>
      <c r="D482" s="6">
        <v>135517.64000000001</v>
      </c>
      <c r="E482" s="7">
        <f>D482+$Y$10</f>
        <v>129262.64000000001</v>
      </c>
      <c r="F482" s="8">
        <v>25</v>
      </c>
      <c r="G482" s="8">
        <v>0</v>
      </c>
      <c r="H482" s="8">
        <v>12.5</v>
      </c>
      <c r="I482" s="8">
        <v>12.5</v>
      </c>
      <c r="J482" s="8">
        <v>14518.385145572711</v>
      </c>
      <c r="K482" s="8">
        <v>-44096.16931534899</v>
      </c>
      <c r="L482" s="8">
        <v>14495.328434287219</v>
      </c>
      <c r="M482" s="8">
        <v>-44105.833065381863</v>
      </c>
      <c r="N482" s="8">
        <v>-157.26</v>
      </c>
      <c r="O482" s="8">
        <v>-157.26</v>
      </c>
      <c r="P482" s="8">
        <f>D482-F482/2</f>
        <v>135505.14000000001</v>
      </c>
      <c r="Q482" s="8">
        <f>D482+F482/2</f>
        <v>135530.14000000001</v>
      </c>
      <c r="R482" s="9">
        <f>J482*$AB$7+K482*$AC$7</f>
        <v>5033.0144757308663</v>
      </c>
      <c r="S482" s="9">
        <f>K482*$AB$7-J482*$AC$7+$Z$8</f>
        <v>-46151.10422091974</v>
      </c>
      <c r="T482" s="9">
        <f>L482*$AB$7+M482*$AC$7</f>
        <v>5008.4524022971746</v>
      </c>
      <c r="U482" s="9">
        <f>M482*$AB$7-L482*$AC$7+$Z$8</f>
        <v>-46155.763035000426</v>
      </c>
      <c r="V482" s="9">
        <f>N482+$Z$7</f>
        <v>-169.26</v>
      </c>
      <c r="W482" s="9">
        <f>O482+$Z$7</f>
        <v>-169.26</v>
      </c>
    </row>
    <row r="483" spans="1:23" x14ac:dyDescent="0.25">
      <c r="A483" t="s">
        <v>37</v>
      </c>
      <c r="B483" t="s">
        <v>591</v>
      </c>
      <c r="C483" t="s">
        <v>1815</v>
      </c>
      <c r="D483" s="6">
        <v>135587.6400000001</v>
      </c>
      <c r="E483" s="7">
        <f>D483+$Y$10</f>
        <v>129332.6400000001</v>
      </c>
      <c r="F483" s="8">
        <v>115</v>
      </c>
      <c r="G483" s="8">
        <v>0</v>
      </c>
      <c r="H483" s="8">
        <v>57.499999999999993</v>
      </c>
      <c r="I483" s="8">
        <v>57.499999999999993</v>
      </c>
      <c r="J483" s="8">
        <v>14495.328434287219</v>
      </c>
      <c r="K483" s="8">
        <v>-44105.833065381863</v>
      </c>
      <c r="L483" s="8">
        <v>14389.26756237398</v>
      </c>
      <c r="M483" s="8">
        <v>-44150.286315533027</v>
      </c>
      <c r="N483" s="8">
        <v>-157.26</v>
      </c>
      <c r="O483" s="8">
        <v>-157.26</v>
      </c>
      <c r="P483" s="8">
        <f>D483-F483/2</f>
        <v>135530.1400000001</v>
      </c>
      <c r="Q483" s="8">
        <f>D483+F483/2</f>
        <v>135645.1400000001</v>
      </c>
      <c r="R483" s="9">
        <f>J483*$AB$7+K483*$AC$7</f>
        <v>5008.4524022971746</v>
      </c>
      <c r="S483" s="9">
        <f>K483*$AB$7-J483*$AC$7+$Z$8</f>
        <v>-46155.763035000426</v>
      </c>
      <c r="T483" s="9">
        <f>L483*$AB$7+M483*$AC$7</f>
        <v>4895.4668645022321</v>
      </c>
      <c r="U483" s="9">
        <f>M483*$AB$7-L483*$AC$7+$Z$8</f>
        <v>-46177.193579771512</v>
      </c>
      <c r="V483" s="9">
        <f>N483+$Z$7</f>
        <v>-169.26</v>
      </c>
      <c r="W483" s="9">
        <f>O483+$Z$7</f>
        <v>-169.26</v>
      </c>
    </row>
    <row r="484" spans="1:23" x14ac:dyDescent="0.25">
      <c r="A484" t="s">
        <v>37</v>
      </c>
      <c r="B484" t="s">
        <v>592</v>
      </c>
      <c r="C484" t="s">
        <v>1791</v>
      </c>
      <c r="D484" s="6">
        <v>135772.6400000001</v>
      </c>
      <c r="E484" s="7">
        <f>D484+$Y$10</f>
        <v>129517.6400000001</v>
      </c>
      <c r="F484" s="8">
        <v>220</v>
      </c>
      <c r="G484" s="8">
        <v>0</v>
      </c>
      <c r="H484" s="8">
        <v>110</v>
      </c>
      <c r="I484" s="8">
        <v>110</v>
      </c>
      <c r="J484" s="8">
        <v>14373.12786447414</v>
      </c>
      <c r="K484" s="8">
        <v>-44157.05094055603</v>
      </c>
      <c r="L484" s="8">
        <v>14170.22880516184</v>
      </c>
      <c r="M484" s="8">
        <v>-44242.091940845217</v>
      </c>
      <c r="N484" s="8">
        <v>-157.26</v>
      </c>
      <c r="O484" s="8">
        <v>-157.26</v>
      </c>
      <c r="P484" s="8">
        <f>D484-F484/2</f>
        <v>135662.6400000001</v>
      </c>
      <c r="Q484" s="8">
        <f>D484+F484/2</f>
        <v>135882.6400000001</v>
      </c>
      <c r="R484" s="9">
        <f>J484*$AB$7+K484*$AC$7</f>
        <v>4878.2734130986519</v>
      </c>
      <c r="S484" s="9">
        <f>K484*$AB$7-J484*$AC$7+$Z$8</f>
        <v>-46180.454749627985</v>
      </c>
      <c r="T484" s="9">
        <f>L484*$AB$7+M484*$AC$7</f>
        <v>4662.1271668822228</v>
      </c>
      <c r="U484" s="9">
        <f>M484*$AB$7-L484*$AC$7+$Z$8</f>
        <v>-46221.452313537906</v>
      </c>
      <c r="V484" s="9">
        <f>N484+$Z$7</f>
        <v>-169.26</v>
      </c>
      <c r="W484" s="9">
        <f>O484+$Z$7</f>
        <v>-169.26</v>
      </c>
    </row>
    <row r="485" spans="1:23" x14ac:dyDescent="0.25">
      <c r="A485" t="s">
        <v>37</v>
      </c>
      <c r="B485" t="s">
        <v>1729</v>
      </c>
      <c r="C485" t="s">
        <v>1701</v>
      </c>
      <c r="D485" s="6">
        <v>136300.1400000001</v>
      </c>
      <c r="E485" s="7">
        <f>D485+$Y$10</f>
        <v>130045.1400000001</v>
      </c>
      <c r="F485" s="8">
        <v>775.00000000000011</v>
      </c>
      <c r="G485" s="8">
        <v>-5.48</v>
      </c>
      <c r="H485" s="8">
        <v>387.76848365843779</v>
      </c>
      <c r="I485" s="8">
        <v>387.76848365843779</v>
      </c>
      <c r="J485" s="8">
        <v>14142.56075161925</v>
      </c>
      <c r="K485" s="8">
        <v>-44253.688440884653</v>
      </c>
      <c r="L485" s="8">
        <v>13414.627552050621</v>
      </c>
      <c r="M485" s="8">
        <v>-44518.634458061788</v>
      </c>
      <c r="N485" s="8">
        <v>-157.26</v>
      </c>
      <c r="O485" s="8">
        <v>-162.74</v>
      </c>
      <c r="P485" s="8">
        <f>D485-F485/2</f>
        <v>135912.6400000001</v>
      </c>
      <c r="Q485" s="8">
        <f>D485+F485/2</f>
        <v>136687.6400000001</v>
      </c>
      <c r="R485" s="9">
        <f>J485*$AB$7+K485*$AC$7</f>
        <v>4632.6526787617968</v>
      </c>
      <c r="S485" s="9">
        <f>K485*$AB$7-J485*$AC$7+$Z$8</f>
        <v>-46227.042890434714</v>
      </c>
      <c r="T485" s="9">
        <f>L485*$AB$7+M485*$AC$7</f>
        <v>3865.5411917025303</v>
      </c>
      <c r="U485" s="9">
        <f>M485*$AB$7-L485*$AC$7+$Z$8</f>
        <v>-46334.853379135813</v>
      </c>
      <c r="V485" s="9">
        <f>N485+$Z$7</f>
        <v>-169.26</v>
      </c>
      <c r="W485" s="9">
        <f>O485+$Z$7</f>
        <v>-174.74</v>
      </c>
    </row>
    <row r="486" spans="1:23" x14ac:dyDescent="0.25">
      <c r="A486" t="s">
        <v>50</v>
      </c>
      <c r="B486" t="s">
        <v>1108</v>
      </c>
      <c r="C486" t="s">
        <v>1080</v>
      </c>
      <c r="D486" s="6">
        <v>136300.14000000089</v>
      </c>
      <c r="E486" s="7">
        <f>D486+$Y$10</f>
        <v>130045.14000000089</v>
      </c>
      <c r="F486" s="8">
        <v>0</v>
      </c>
      <c r="G486" s="8">
        <v>0</v>
      </c>
      <c r="H486" s="8">
        <v>0</v>
      </c>
      <c r="I486" s="8">
        <v>0</v>
      </c>
      <c r="J486" s="8">
        <v>13782.118774696721</v>
      </c>
      <c r="K486" s="8">
        <v>-44395.845271197963</v>
      </c>
      <c r="L486" s="8">
        <v>13782.118774696721</v>
      </c>
      <c r="M486" s="8">
        <v>-44395.845271197963</v>
      </c>
      <c r="N486" s="8">
        <v>-159.99999999999989</v>
      </c>
      <c r="O486" s="8">
        <v>-159.99999999999989</v>
      </c>
      <c r="P486" s="8">
        <f>D486-F486/2</f>
        <v>136300.14000000089</v>
      </c>
      <c r="Q486" s="8">
        <f>D486+F486/2</f>
        <v>136300.14000000089</v>
      </c>
      <c r="R486" s="9">
        <f>J486*$AB$7+K486*$AC$7</f>
        <v>4250.5311568795405</v>
      </c>
      <c r="S486" s="9">
        <f>K486*$AB$7-J486*$AC$7+$Z$8</f>
        <v>-46291.153152069943</v>
      </c>
      <c r="T486" s="9">
        <f>L486*$AB$7+M486*$AC$7</f>
        <v>4250.5311568795405</v>
      </c>
      <c r="U486" s="9">
        <f>M486*$AB$7-L486*$AC$7+$Z$8</f>
        <v>-46291.153152069943</v>
      </c>
      <c r="V486" s="9">
        <f>N486+$Z$7</f>
        <v>-171.99999999999989</v>
      </c>
      <c r="W486" s="9">
        <f>O486+$Z$7</f>
        <v>-171.99999999999989</v>
      </c>
    </row>
    <row r="487" spans="1:23" x14ac:dyDescent="0.25">
      <c r="A487" t="s">
        <v>37</v>
      </c>
      <c r="B487" t="s">
        <v>593</v>
      </c>
      <c r="C487" t="s">
        <v>1787</v>
      </c>
      <c r="D487" s="6">
        <v>136827.6400000001</v>
      </c>
      <c r="E487" s="7">
        <f>D487+$Y$10</f>
        <v>130572.6400000001</v>
      </c>
      <c r="F487" s="8">
        <v>220</v>
      </c>
      <c r="G487" s="8">
        <v>0</v>
      </c>
      <c r="H487" s="8">
        <v>110</v>
      </c>
      <c r="I487" s="8">
        <v>110</v>
      </c>
      <c r="J487" s="8">
        <v>13385.978506841329</v>
      </c>
      <c r="K487" s="8">
        <v>-44527.535705648261</v>
      </c>
      <c r="L487" s="8">
        <v>13175.88550863984</v>
      </c>
      <c r="M487" s="8">
        <v>-44592.811521282449</v>
      </c>
      <c r="N487" s="8">
        <v>-162.74</v>
      </c>
      <c r="O487" s="8">
        <v>-162.74</v>
      </c>
      <c r="P487" s="8">
        <f>D487-F487/2</f>
        <v>136717.6400000001</v>
      </c>
      <c r="Q487" s="8">
        <f>D487+F487/2</f>
        <v>136937.6400000001</v>
      </c>
      <c r="R487" s="9">
        <f>J487*$AB$7+K487*$AC$7</f>
        <v>3835.6675234316572</v>
      </c>
      <c r="S487" s="9">
        <f>K487*$AB$7-J487*$AC$7+$Z$8</f>
        <v>-46337.60364167628</v>
      </c>
      <c r="T487" s="9">
        <f>L487*$AB$7+M487*$AC$7</f>
        <v>3616.5939561118848</v>
      </c>
      <c r="U487" s="9">
        <f>M487*$AB$7-L487*$AC$7+$Z$8</f>
        <v>-46357.772233639756</v>
      </c>
      <c r="V487" s="9">
        <f>N487+$Z$7</f>
        <v>-174.74</v>
      </c>
      <c r="W487" s="9">
        <f>O487+$Z$7</f>
        <v>-174.74</v>
      </c>
    </row>
    <row r="488" spans="1:23" x14ac:dyDescent="0.25">
      <c r="A488" t="s">
        <v>54</v>
      </c>
      <c r="B488" t="s">
        <v>594</v>
      </c>
      <c r="C488" t="s">
        <v>198</v>
      </c>
      <c r="D488" s="6">
        <v>137187.6400000001</v>
      </c>
      <c r="E488" s="7">
        <f>D488+$Y$10</f>
        <v>130932.6400000001</v>
      </c>
      <c r="F488" s="8">
        <v>140</v>
      </c>
      <c r="G488" s="8">
        <v>0.24</v>
      </c>
      <c r="H488" s="8">
        <v>70.000102351632648</v>
      </c>
      <c r="I488" s="8">
        <v>70.000102351632648</v>
      </c>
      <c r="J488" s="8">
        <v>13003.991237384071</v>
      </c>
      <c r="K488" s="8">
        <v>-44646.219006801322</v>
      </c>
      <c r="L488" s="8">
        <v>12870.383083319641</v>
      </c>
      <c r="M488" s="8">
        <v>-44688.038051614698</v>
      </c>
      <c r="N488" s="8">
        <v>-162.74</v>
      </c>
      <c r="O488" s="8">
        <v>-162.5</v>
      </c>
      <c r="P488" s="8">
        <f>D488-F488/2</f>
        <v>137117.6400000001</v>
      </c>
      <c r="Q488" s="8">
        <f>D488+F488/2</f>
        <v>137257.6400000001</v>
      </c>
      <c r="R488" s="9">
        <f>J488*$AB$7+K488*$AC$7</f>
        <v>3437.3519464866149</v>
      </c>
      <c r="S488" s="9">
        <f>K488*$AB$7-J488*$AC$7+$Z$8</f>
        <v>-46374.273808882594</v>
      </c>
      <c r="T488" s="9">
        <f>L488*$AB$7+M488*$AC$7</f>
        <v>3297.9687828344868</v>
      </c>
      <c r="U488" s="9">
        <f>M488*$AB$7-L488*$AC$7+$Z$8</f>
        <v>-46387.400310013203</v>
      </c>
      <c r="V488" s="9">
        <f>N488+$Z$7</f>
        <v>-174.74</v>
      </c>
      <c r="W488" s="9">
        <f>O488+$Z$7</f>
        <v>-174.5</v>
      </c>
    </row>
    <row r="489" spans="1:23" x14ac:dyDescent="0.25">
      <c r="A489" t="s">
        <v>37</v>
      </c>
      <c r="B489" t="s">
        <v>595</v>
      </c>
      <c r="C489" t="s">
        <v>1790</v>
      </c>
      <c r="D489" s="6">
        <v>137377.6400000001</v>
      </c>
      <c r="E489" s="7">
        <f>D489+$Y$10</f>
        <v>131122.6400000001</v>
      </c>
      <c r="F489" s="8">
        <v>220</v>
      </c>
      <c r="G489" s="8">
        <v>0</v>
      </c>
      <c r="H489" s="8">
        <v>110</v>
      </c>
      <c r="I489" s="8">
        <v>110</v>
      </c>
      <c r="J489" s="8">
        <v>12860.845913812151</v>
      </c>
      <c r="K489" s="8">
        <v>-44691.045109609739</v>
      </c>
      <c r="L489" s="8">
        <v>12651.028184647539</v>
      </c>
      <c r="M489" s="8">
        <v>-44757.200385500677</v>
      </c>
      <c r="N489" s="8">
        <v>-162.5</v>
      </c>
      <c r="O489" s="8">
        <v>-162.5</v>
      </c>
      <c r="P489" s="8">
        <f>D489-F489/2</f>
        <v>137267.6400000001</v>
      </c>
      <c r="Q489" s="8">
        <f>D489+F489/2</f>
        <v>137487.6400000001</v>
      </c>
      <c r="R489" s="9">
        <f>J489*$AB$7+K489*$AC$7</f>
        <v>3288.014820850809</v>
      </c>
      <c r="S489" s="9">
        <f>K489*$AB$7-J489*$AC$7+$Z$8</f>
        <v>-46388.358767538404</v>
      </c>
      <c r="T489" s="9">
        <f>L489*$AB$7+M489*$AC$7</f>
        <v>3069.0276572100265</v>
      </c>
      <c r="U489" s="9">
        <f>M489*$AB$7-L489*$AC$7+$Z$8</f>
        <v>-46409.44483309285</v>
      </c>
      <c r="V489" s="9">
        <f>N489+$Z$7</f>
        <v>-174.5</v>
      </c>
      <c r="W489" s="9">
        <f>O489+$Z$7</f>
        <v>-174.5</v>
      </c>
    </row>
    <row r="490" spans="1:23" x14ac:dyDescent="0.25">
      <c r="A490" t="s">
        <v>54</v>
      </c>
      <c r="B490" t="s">
        <v>596</v>
      </c>
      <c r="C490" t="s">
        <v>197</v>
      </c>
      <c r="D490" s="6">
        <v>137577.64000000001</v>
      </c>
      <c r="E490" s="7">
        <f>D490+$Y$10</f>
        <v>131322.64000000001</v>
      </c>
      <c r="F490" s="8">
        <v>140</v>
      </c>
      <c r="G490" s="8">
        <v>0.24</v>
      </c>
      <c r="H490" s="8">
        <v>70.000102351632648</v>
      </c>
      <c r="I490" s="8">
        <v>70.000102351632648</v>
      </c>
      <c r="J490" s="8">
        <v>12631.953845632581</v>
      </c>
      <c r="K490" s="8">
        <v>-44763.214501490758</v>
      </c>
      <c r="L490" s="8">
        <v>12498.522034401351</v>
      </c>
      <c r="M490" s="8">
        <v>-44805.592834317373</v>
      </c>
      <c r="N490" s="8">
        <v>-162.5</v>
      </c>
      <c r="O490" s="8">
        <v>-162.26</v>
      </c>
      <c r="P490" s="8">
        <f>D490-F490/2</f>
        <v>137507.64000000001</v>
      </c>
      <c r="Q490" s="8">
        <f>D490+F490/2</f>
        <v>137647.64000000001</v>
      </c>
      <c r="R490" s="9">
        <f>J490*$AB$7+K490*$AC$7</f>
        <v>3049.1197332426909</v>
      </c>
      <c r="S490" s="9">
        <f>K490*$AB$7-J490*$AC$7+$Z$8</f>
        <v>-46411.361748143252</v>
      </c>
      <c r="T490" s="9">
        <f>L490*$AB$7+M490*$AC$7</f>
        <v>2909.7927763932785</v>
      </c>
      <c r="U490" s="9">
        <f>M490*$AB$7-L490*$AC$7+$Z$8</f>
        <v>-46425.071979238739</v>
      </c>
      <c r="V490" s="9">
        <f>N490+$Z$7</f>
        <v>-174.5</v>
      </c>
      <c r="W490" s="9">
        <f>O490+$Z$7</f>
        <v>-174.26</v>
      </c>
    </row>
    <row r="491" spans="1:23" x14ac:dyDescent="0.25">
      <c r="A491" t="s">
        <v>41</v>
      </c>
      <c r="B491" t="s">
        <v>597</v>
      </c>
      <c r="C491" t="s">
        <v>46</v>
      </c>
      <c r="D491" s="6">
        <v>137682.64000000001</v>
      </c>
      <c r="E491" s="7">
        <f>D491+$Y$10</f>
        <v>131427.64000000001</v>
      </c>
      <c r="F491" s="8">
        <v>25</v>
      </c>
      <c r="G491" s="8">
        <v>0</v>
      </c>
      <c r="H491" s="8">
        <v>12.5</v>
      </c>
      <c r="I491" s="8">
        <v>12.5</v>
      </c>
      <c r="J491" s="8">
        <v>12477.091932036459</v>
      </c>
      <c r="K491" s="8">
        <v>-44812.448540891492</v>
      </c>
      <c r="L491" s="8">
        <v>12453.28070718659</v>
      </c>
      <c r="M491" s="8">
        <v>-44820.065992640513</v>
      </c>
      <c r="N491" s="8">
        <v>-162.26</v>
      </c>
      <c r="O491" s="8">
        <v>-162.26</v>
      </c>
      <c r="P491" s="8">
        <f>D491-F491/2</f>
        <v>137670.14000000001</v>
      </c>
      <c r="Q491" s="8">
        <f>D491+F491/2</f>
        <v>137695.14000000001</v>
      </c>
      <c r="R491" s="9">
        <f>J491*$AB$7+K491*$AC$7</f>
        <v>2887.405591636003</v>
      </c>
      <c r="S491" s="9">
        <f>K491*$AB$7-J491*$AC$7+$Z$8</f>
        <v>-46427.322303358465</v>
      </c>
      <c r="T491" s="9">
        <f>L491*$AB$7+M491*$AC$7</f>
        <v>2862.5309419057103</v>
      </c>
      <c r="U491" s="9">
        <f>M491*$AB$7-L491*$AC$7+$Z$8</f>
        <v>-46429.822663491497</v>
      </c>
      <c r="V491" s="9">
        <f>N491+$Z$7</f>
        <v>-174.26</v>
      </c>
      <c r="W491" s="9">
        <f>O491+$Z$7</f>
        <v>-174.26</v>
      </c>
    </row>
    <row r="492" spans="1:23" x14ac:dyDescent="0.25">
      <c r="A492" t="s">
        <v>37</v>
      </c>
      <c r="B492" t="s">
        <v>598</v>
      </c>
      <c r="C492" t="s">
        <v>1815</v>
      </c>
      <c r="D492" s="6">
        <v>137752.64000000001</v>
      </c>
      <c r="E492" s="7">
        <f>D492+$Y$10</f>
        <v>131497.64000000001</v>
      </c>
      <c r="F492" s="8">
        <v>115</v>
      </c>
      <c r="G492" s="8">
        <v>0</v>
      </c>
      <c r="H492" s="8">
        <v>57.499999999999993</v>
      </c>
      <c r="I492" s="8">
        <v>57.499999999999993</v>
      </c>
      <c r="J492" s="8">
        <v>12453.28070718659</v>
      </c>
      <c r="K492" s="8">
        <v>-44820.065992640513</v>
      </c>
      <c r="L492" s="8">
        <v>12343.74907287715</v>
      </c>
      <c r="M492" s="8">
        <v>-44855.106270685981</v>
      </c>
      <c r="N492" s="8">
        <v>-162.26</v>
      </c>
      <c r="O492" s="8">
        <v>-162.26</v>
      </c>
      <c r="P492" s="8">
        <f>D492-F492/2</f>
        <v>137695.14000000001</v>
      </c>
      <c r="Q492" s="8">
        <f>D492+F492/2</f>
        <v>137810.14000000001</v>
      </c>
      <c r="R492" s="9">
        <f>J492*$AB$7+K492*$AC$7</f>
        <v>2862.5309419057103</v>
      </c>
      <c r="S492" s="9">
        <f>K492*$AB$7-J492*$AC$7+$Z$8</f>
        <v>-46429.822663491497</v>
      </c>
      <c r="T492" s="9">
        <f>L492*$AB$7+M492*$AC$7</f>
        <v>2748.1075531463212</v>
      </c>
      <c r="U492" s="9">
        <f>M492*$AB$7-L492*$AC$7+$Z$8</f>
        <v>-46441.324320103413</v>
      </c>
      <c r="V492" s="9">
        <f>N492+$Z$7</f>
        <v>-174.26</v>
      </c>
      <c r="W492" s="9">
        <f>O492+$Z$7</f>
        <v>-174.26</v>
      </c>
    </row>
    <row r="493" spans="1:23" x14ac:dyDescent="0.25">
      <c r="A493" t="s">
        <v>37</v>
      </c>
      <c r="B493" t="s">
        <v>599</v>
      </c>
      <c r="C493" t="s">
        <v>1788</v>
      </c>
      <c r="D493" s="6">
        <v>137937.6400000001</v>
      </c>
      <c r="E493" s="7">
        <f>D493+$Y$10</f>
        <v>131682.6400000001</v>
      </c>
      <c r="F493" s="8">
        <v>220</v>
      </c>
      <c r="G493" s="8">
        <v>0</v>
      </c>
      <c r="H493" s="8">
        <v>110</v>
      </c>
      <c r="I493" s="8">
        <v>110</v>
      </c>
      <c r="J493" s="8">
        <v>12327.08121548224</v>
      </c>
      <c r="K493" s="8">
        <v>-44860.438486910287</v>
      </c>
      <c r="L493" s="8">
        <v>12117.54243680332</v>
      </c>
      <c r="M493" s="8">
        <v>-44927.472062301633</v>
      </c>
      <c r="N493" s="8">
        <v>-162.26</v>
      </c>
      <c r="O493" s="8">
        <v>-162.26</v>
      </c>
      <c r="P493" s="8">
        <f>D493-F493/2</f>
        <v>137827.6400000001</v>
      </c>
      <c r="Q493" s="8">
        <f>D493+F493/2</f>
        <v>138047.6400000001</v>
      </c>
      <c r="R493" s="9">
        <f>J493*$AB$7+K493*$AC$7</f>
        <v>2730.6952983351148</v>
      </c>
      <c r="S493" s="9">
        <f>K493*$AB$7-J493*$AC$7+$Z$8</f>
        <v>-46443.074572196521</v>
      </c>
      <c r="T493" s="9">
        <f>L493*$AB$7+M493*$AC$7</f>
        <v>2511.798380708462</v>
      </c>
      <c r="U493" s="9">
        <f>M493*$AB$7-L493*$AC$7+$Z$8</f>
        <v>-46465.07774136716</v>
      </c>
      <c r="V493" s="9">
        <f>N493+$Z$7</f>
        <v>-174.26</v>
      </c>
      <c r="W493" s="9">
        <f>O493+$Z$7</f>
        <v>-174.26</v>
      </c>
    </row>
    <row r="494" spans="1:23" x14ac:dyDescent="0.25">
      <c r="A494" t="s">
        <v>54</v>
      </c>
      <c r="B494" t="s">
        <v>600</v>
      </c>
      <c r="C494" t="s">
        <v>56</v>
      </c>
      <c r="D494" s="6">
        <v>138170.1400000001</v>
      </c>
      <c r="E494" s="7">
        <f>D494+$Y$10</f>
        <v>131915.1400000001</v>
      </c>
      <c r="F494" s="8">
        <v>185</v>
      </c>
      <c r="G494" s="8">
        <v>-1</v>
      </c>
      <c r="H494" s="8">
        <v>92.502348164140045</v>
      </c>
      <c r="I494" s="8">
        <v>92.502348164140045</v>
      </c>
      <c r="J494" s="8">
        <v>12088.96896698347</v>
      </c>
      <c r="K494" s="8">
        <v>-44936.613004400453</v>
      </c>
      <c r="L494" s="8">
        <v>11912.282947628461</v>
      </c>
      <c r="M494" s="8">
        <v>-44991.441662773963</v>
      </c>
      <c r="N494" s="8">
        <v>-162.26</v>
      </c>
      <c r="O494" s="8">
        <v>-163.26</v>
      </c>
      <c r="P494" s="8">
        <f>D494-F494/2</f>
        <v>138077.6400000001</v>
      </c>
      <c r="Q494" s="8">
        <f>D494+F494/2</f>
        <v>138262.6400000001</v>
      </c>
      <c r="R494" s="9">
        <f>J494*$AB$7+K494*$AC$7</f>
        <v>2481.9488010321038</v>
      </c>
      <c r="S494" s="9">
        <f>K494*$AB$7-J494*$AC$7+$Z$8</f>
        <v>-46468.078173526788</v>
      </c>
      <c r="T494" s="9">
        <f>L494*$AB$7+M494*$AC$7</f>
        <v>2297.7242760490899</v>
      </c>
      <c r="U494" s="9">
        <f>M494*$AB$7-L494*$AC$7+$Z$8</f>
        <v>-46484.97360513833</v>
      </c>
      <c r="V494" s="9">
        <f>N494+$Z$7</f>
        <v>-174.26</v>
      </c>
      <c r="W494" s="9">
        <f>O494+$Z$7</f>
        <v>-175.26</v>
      </c>
    </row>
    <row r="495" spans="1:23" x14ac:dyDescent="0.25">
      <c r="A495" t="s">
        <v>37</v>
      </c>
      <c r="B495" t="s">
        <v>601</v>
      </c>
      <c r="C495" t="s">
        <v>65</v>
      </c>
      <c r="D495" s="6">
        <v>138465.14750000011</v>
      </c>
      <c r="E495" s="7">
        <f>D495+$Y$10</f>
        <v>132210.14750000011</v>
      </c>
      <c r="F495" s="8">
        <v>405.01200000000011</v>
      </c>
      <c r="G495" s="8">
        <v>-3.48</v>
      </c>
      <c r="H495" s="8">
        <v>202.56088196944191</v>
      </c>
      <c r="I495" s="8">
        <v>202.56088196944191</v>
      </c>
      <c r="J495" s="8">
        <v>11912.28151119599</v>
      </c>
      <c r="K495" s="8">
        <v>-44991.442094817663</v>
      </c>
      <c r="L495" s="8">
        <v>11521.144370962211</v>
      </c>
      <c r="M495" s="8">
        <v>-45096.246975673123</v>
      </c>
      <c r="N495" s="8">
        <v>-163.26</v>
      </c>
      <c r="O495" s="8">
        <v>-166.74</v>
      </c>
      <c r="P495" s="8">
        <f>D495-F495/2</f>
        <v>138262.64150000011</v>
      </c>
      <c r="Q495" s="8">
        <f>D495+F495/2</f>
        <v>138667.6535000001</v>
      </c>
      <c r="R495" s="9">
        <f>J495*$AB$7+K495*$AC$7</f>
        <v>2297.7227811791781</v>
      </c>
      <c r="S495" s="9">
        <f>K495*$AB$7-J495*$AC$7+$Z$8</f>
        <v>-46484.973729089739</v>
      </c>
      <c r="T495" s="9">
        <f>L495*$AB$7+M495*$AC$7</f>
        <v>1893.342765917012</v>
      </c>
      <c r="U495" s="9">
        <f>M495*$AB$7-L495*$AC$7+$Z$8</f>
        <v>-46506.166387676072</v>
      </c>
      <c r="V495" s="9">
        <f>N495+$Z$7</f>
        <v>-175.26</v>
      </c>
      <c r="W495" s="9">
        <f>O495+$Z$7</f>
        <v>-178.74</v>
      </c>
    </row>
    <row r="496" spans="1:23" x14ac:dyDescent="0.25">
      <c r="A496" t="s">
        <v>50</v>
      </c>
      <c r="B496" t="s">
        <v>1109</v>
      </c>
      <c r="C496" t="s">
        <v>1083</v>
      </c>
      <c r="D496" s="6">
        <v>138465.14750000089</v>
      </c>
      <c r="E496" s="7">
        <f>D496+$Y$10</f>
        <v>132210.14750000089</v>
      </c>
      <c r="F496" s="8">
        <v>0</v>
      </c>
      <c r="G496" s="8">
        <v>0</v>
      </c>
      <c r="H496" s="8">
        <v>0</v>
      </c>
      <c r="I496" s="8">
        <v>0</v>
      </c>
      <c r="J496" s="8">
        <v>11717.629271614969</v>
      </c>
      <c r="K496" s="8">
        <v>-45047.264327361598</v>
      </c>
      <c r="L496" s="8">
        <v>11717.629271614969</v>
      </c>
      <c r="M496" s="8">
        <v>-45047.264327361598</v>
      </c>
      <c r="N496" s="8">
        <v>-164.99999999999989</v>
      </c>
      <c r="O496" s="8">
        <v>-164.99999999999989</v>
      </c>
      <c r="P496" s="8">
        <f>D496-F496/2</f>
        <v>138465.14750000089</v>
      </c>
      <c r="Q496" s="8">
        <f>D496+F496/2</f>
        <v>138465.14750000089</v>
      </c>
      <c r="R496" s="9">
        <f>J496*$AB$7+K496*$AC$7</f>
        <v>2095.7180653021078</v>
      </c>
      <c r="S496" s="9">
        <f>K496*$AB$7-J496*$AC$7+$Z$8</f>
        <v>-46499.105635667438</v>
      </c>
      <c r="T496" s="9">
        <f>L496*$AB$7+M496*$AC$7</f>
        <v>2095.7180653021078</v>
      </c>
      <c r="U496" s="9">
        <f>M496*$AB$7-L496*$AC$7+$Z$8</f>
        <v>-46499.105635667438</v>
      </c>
      <c r="V496" s="9">
        <f>N496+$Z$7</f>
        <v>-176.99999999999989</v>
      </c>
      <c r="W496" s="9">
        <f>O496+$Z$7</f>
        <v>-176.99999999999989</v>
      </c>
    </row>
    <row r="497" spans="1:23" x14ac:dyDescent="0.25">
      <c r="A497" t="s">
        <v>54</v>
      </c>
      <c r="B497" t="s">
        <v>602</v>
      </c>
      <c r="C497" t="s">
        <v>57</v>
      </c>
      <c r="D497" s="6">
        <v>138760.15500000009</v>
      </c>
      <c r="E497" s="7">
        <f>D497+$Y$10</f>
        <v>132505.15500000009</v>
      </c>
      <c r="F497" s="8">
        <v>185</v>
      </c>
      <c r="G497" s="8">
        <v>-1</v>
      </c>
      <c r="H497" s="8">
        <v>92.502348164140045</v>
      </c>
      <c r="I497" s="8">
        <v>92.502348164140045</v>
      </c>
      <c r="J497" s="8">
        <v>11521.142910953349</v>
      </c>
      <c r="K497" s="8">
        <v>-45096.247319728529</v>
      </c>
      <c r="L497" s="8">
        <v>11340.71400051162</v>
      </c>
      <c r="M497" s="8">
        <v>-45137.107318399168</v>
      </c>
      <c r="N497" s="8">
        <v>-166.74</v>
      </c>
      <c r="O497" s="8">
        <v>-167.74</v>
      </c>
      <c r="P497" s="8">
        <f>D497-F497/2</f>
        <v>138667.65500000009</v>
      </c>
      <c r="Q497" s="8">
        <f>D497+F497/2</f>
        <v>138852.65500000009</v>
      </c>
      <c r="R497" s="9">
        <f>J497*$AB$7+K497*$AC$7</f>
        <v>1893.3412662797073</v>
      </c>
      <c r="S497" s="9">
        <f>K497*$AB$7-J497*$AC$7+$Z$8</f>
        <v>-46506.166420660127</v>
      </c>
      <c r="T497" s="9">
        <f>L497*$AB$7+M497*$AC$7</f>
        <v>1708.3598890176909</v>
      </c>
      <c r="U497" s="9">
        <f>M497*$AB$7-L497*$AC$7+$Z$8</f>
        <v>-46508.620250483458</v>
      </c>
      <c r="V497" s="9">
        <f>N497+$Z$7</f>
        <v>-178.74</v>
      </c>
      <c r="W497" s="9">
        <f>O497+$Z$7</f>
        <v>-179.74</v>
      </c>
    </row>
    <row r="498" spans="1:23" x14ac:dyDescent="0.25">
      <c r="A498" t="s">
        <v>37</v>
      </c>
      <c r="B498" t="s">
        <v>603</v>
      </c>
      <c r="C498" t="s">
        <v>1787</v>
      </c>
      <c r="D498" s="6">
        <v>138992.65500000009</v>
      </c>
      <c r="E498" s="7">
        <f>D498+$Y$10</f>
        <v>132737.65500000009</v>
      </c>
      <c r="F498" s="8">
        <v>220</v>
      </c>
      <c r="G498" s="8">
        <v>0</v>
      </c>
      <c r="H498" s="8">
        <v>110</v>
      </c>
      <c r="I498" s="8">
        <v>110</v>
      </c>
      <c r="J498" s="8">
        <v>11311.39817872395</v>
      </c>
      <c r="K498" s="8">
        <v>-45143.477765237003</v>
      </c>
      <c r="L498" s="8">
        <v>11096.41548561437</v>
      </c>
      <c r="M498" s="8">
        <v>-45190.194375381048</v>
      </c>
      <c r="N498" s="8">
        <v>-167.74</v>
      </c>
      <c r="O498" s="8">
        <v>-167.74</v>
      </c>
      <c r="P498" s="8">
        <f>D498-F498/2</f>
        <v>138882.65500000009</v>
      </c>
      <c r="Q498" s="8">
        <f>D498+F498/2</f>
        <v>139102.65500000009</v>
      </c>
      <c r="R498" s="9">
        <f>J498*$AB$7+K498*$AC$7</f>
        <v>1678.3601978992228</v>
      </c>
      <c r="S498" s="9">
        <f>K498*$AB$7-J498*$AC$7+$Z$8</f>
        <v>-46508.756385697896</v>
      </c>
      <c r="T498" s="9">
        <f>L498*$AB$7+M498*$AC$7</f>
        <v>1458.362463030473</v>
      </c>
      <c r="U498" s="9">
        <f>M498*$AB$7-L498*$AC$7+$Z$8</f>
        <v>-46509.754710603745</v>
      </c>
      <c r="V498" s="9">
        <f>N498+$Z$7</f>
        <v>-179.74</v>
      </c>
      <c r="W498" s="9">
        <f>O498+$Z$7</f>
        <v>-179.74</v>
      </c>
    </row>
    <row r="499" spans="1:23" x14ac:dyDescent="0.25">
      <c r="A499" t="s">
        <v>54</v>
      </c>
      <c r="B499" t="s">
        <v>604</v>
      </c>
      <c r="C499" t="s">
        <v>198</v>
      </c>
      <c r="D499" s="6">
        <v>139352.655</v>
      </c>
      <c r="E499" s="7">
        <f>D499+$Y$10</f>
        <v>133097.655</v>
      </c>
      <c r="F499" s="8">
        <v>140</v>
      </c>
      <c r="G499" s="8">
        <v>0.24</v>
      </c>
      <c r="H499" s="8">
        <v>70.000102351632648</v>
      </c>
      <c r="I499" s="8">
        <v>70.000102351632648</v>
      </c>
      <c r="J499" s="8">
        <v>10920.52055488835</v>
      </c>
      <c r="K499" s="8">
        <v>-45228.417056408012</v>
      </c>
      <c r="L499" s="8">
        <v>10783.776050275819</v>
      </c>
      <c r="M499" s="8">
        <v>-45258.432249225749</v>
      </c>
      <c r="N499" s="8">
        <v>-167.74</v>
      </c>
      <c r="O499" s="8">
        <v>-167.5</v>
      </c>
      <c r="P499" s="8">
        <f>D499-F499/2</f>
        <v>139282.655</v>
      </c>
      <c r="Q499" s="8">
        <f>D499+F499/2</f>
        <v>139422.655</v>
      </c>
      <c r="R499" s="9">
        <f>J499*$AB$7+K499*$AC$7</f>
        <v>1278.3643163196703</v>
      </c>
      <c r="S499" s="9">
        <f>K499*$AB$7-J499*$AC$7+$Z$8</f>
        <v>-46510.571521890364</v>
      </c>
      <c r="T499" s="9">
        <f>L499*$AB$7+M499*$AC$7</f>
        <v>1138.3674977304345</v>
      </c>
      <c r="U499" s="9">
        <f>M499*$AB$7-L499*$AC$7+$Z$8</f>
        <v>-46511.500029566567</v>
      </c>
      <c r="V499" s="9">
        <f>N499+$Z$7</f>
        <v>-179.74</v>
      </c>
      <c r="W499" s="9">
        <f>O499+$Z$7</f>
        <v>-179.5</v>
      </c>
    </row>
    <row r="500" spans="1:23" x14ac:dyDescent="0.25">
      <c r="A500" t="s">
        <v>37</v>
      </c>
      <c r="B500" t="s">
        <v>605</v>
      </c>
      <c r="C500" t="s">
        <v>1792</v>
      </c>
      <c r="D500" s="6">
        <v>139552.655</v>
      </c>
      <c r="E500" s="7">
        <f>D500+$Y$10</f>
        <v>133297.655</v>
      </c>
      <c r="F500" s="8">
        <v>220</v>
      </c>
      <c r="G500" s="8">
        <v>0</v>
      </c>
      <c r="H500" s="8">
        <v>110</v>
      </c>
      <c r="I500" s="8">
        <v>110</v>
      </c>
      <c r="J500" s="8">
        <v>10764.250130133431</v>
      </c>
      <c r="K500" s="8">
        <v>-45262.76104150452</v>
      </c>
      <c r="L500" s="8">
        <v>10549.46500856704</v>
      </c>
      <c r="M500" s="8">
        <v>-45310.377756570902</v>
      </c>
      <c r="N500" s="8">
        <v>-167.5</v>
      </c>
      <c r="O500" s="8">
        <v>-167.5</v>
      </c>
      <c r="P500" s="8">
        <f>D500-F500/2</f>
        <v>139442.655</v>
      </c>
      <c r="Q500" s="8">
        <f>D500+F500/2</f>
        <v>139662.655</v>
      </c>
      <c r="R500" s="9">
        <f>J500*$AB$7+K500*$AC$7</f>
        <v>1118.3682592691603</v>
      </c>
      <c r="S500" s="9">
        <f>K500*$AB$7-J500*$AC$7+$Z$8</f>
        <v>-46511.674560276551</v>
      </c>
      <c r="T500" s="9">
        <f>L500*$AB$7+M500*$AC$7</f>
        <v>898.37663619503655</v>
      </c>
      <c r="U500" s="9">
        <f>M500*$AB$7-L500*$AC$7+$Z$8</f>
        <v>-46513.594398086185</v>
      </c>
      <c r="V500" s="9">
        <f>N500+$Z$7</f>
        <v>-179.5</v>
      </c>
      <c r="W500" s="9">
        <f>O500+$Z$7</f>
        <v>-179.5</v>
      </c>
    </row>
    <row r="501" spans="1:23" x14ac:dyDescent="0.25">
      <c r="A501" t="s">
        <v>54</v>
      </c>
      <c r="B501" t="s">
        <v>606</v>
      </c>
      <c r="C501" t="s">
        <v>197</v>
      </c>
      <c r="D501" s="6">
        <v>139742.655</v>
      </c>
      <c r="E501" s="7">
        <f>D501+$Y$10</f>
        <v>133487.655</v>
      </c>
      <c r="F501" s="8">
        <v>140</v>
      </c>
      <c r="G501" s="8">
        <v>0.24</v>
      </c>
      <c r="H501" s="8">
        <v>70.000102351632648</v>
      </c>
      <c r="I501" s="8">
        <v>70.000102351632648</v>
      </c>
      <c r="J501" s="8">
        <v>10539.702048495839</v>
      </c>
      <c r="K501" s="8">
        <v>-45312.542152710288</v>
      </c>
      <c r="L501" s="8">
        <v>10403.0844705166</v>
      </c>
      <c r="M501" s="8">
        <v>-45343.129874572107</v>
      </c>
      <c r="N501" s="8">
        <v>-167.5</v>
      </c>
      <c r="O501" s="8">
        <v>-167.26</v>
      </c>
      <c r="P501" s="8">
        <f>D501-F501/2</f>
        <v>139672.655</v>
      </c>
      <c r="Q501" s="8">
        <f>D501+F501/2</f>
        <v>139812.655</v>
      </c>
      <c r="R501" s="9">
        <f>J501*$AB$7+K501*$AC$7</f>
        <v>888.37701696439217</v>
      </c>
      <c r="S501" s="9">
        <f>K501*$AB$7-J501*$AC$7+$Z$8</f>
        <v>-46513.681663441181</v>
      </c>
      <c r="T501" s="9">
        <f>L501*$AB$7+M501*$AC$7</f>
        <v>748.38531587538273</v>
      </c>
      <c r="U501" s="9">
        <f>M501*$AB$7-L501*$AC$7+$Z$8</f>
        <v>-46515.196578559138</v>
      </c>
      <c r="V501" s="9">
        <f>N501+$Z$7</f>
        <v>-179.5</v>
      </c>
      <c r="W501" s="9">
        <f>O501+$Z$7</f>
        <v>-179.26</v>
      </c>
    </row>
    <row r="502" spans="1:23" x14ac:dyDescent="0.25">
      <c r="A502" t="s">
        <v>41</v>
      </c>
      <c r="B502" t="s">
        <v>607</v>
      </c>
      <c r="C502" t="s">
        <v>46</v>
      </c>
      <c r="D502" s="6">
        <v>139847.655</v>
      </c>
      <c r="E502" s="7">
        <f>D502+$Y$10</f>
        <v>133592.655</v>
      </c>
      <c r="F502" s="8">
        <v>25</v>
      </c>
      <c r="G502" s="8">
        <v>0</v>
      </c>
      <c r="H502" s="8">
        <v>12.5</v>
      </c>
      <c r="I502" s="8">
        <v>12.5</v>
      </c>
      <c r="J502" s="8">
        <v>10381.138401962609</v>
      </c>
      <c r="K502" s="8">
        <v>-45348.091736624148</v>
      </c>
      <c r="L502" s="8">
        <v>10356.75388134706</v>
      </c>
      <c r="M502" s="8">
        <v>-45353.604916681972</v>
      </c>
      <c r="N502" s="8">
        <v>-167.26</v>
      </c>
      <c r="O502" s="8">
        <v>-167.26</v>
      </c>
      <c r="P502" s="8">
        <f>D502-F502/2</f>
        <v>139835.155</v>
      </c>
      <c r="Q502" s="8">
        <f>D502+F502/2</f>
        <v>139860.155</v>
      </c>
      <c r="R502" s="9">
        <f>J502*$AB$7+K502*$AC$7</f>
        <v>725.88719244491222</v>
      </c>
      <c r="S502" s="9">
        <f>K502*$AB$7-J502*$AC$7+$Z$8</f>
        <v>-46515.487167800646</v>
      </c>
      <c r="T502" s="9">
        <f>L502*$AB$7+M502*$AC$7</f>
        <v>700.88927752216478</v>
      </c>
      <c r="U502" s="9">
        <f>M502*$AB$7-L502*$AC$7+$Z$8</f>
        <v>-46515.810044735663</v>
      </c>
      <c r="V502" s="9">
        <f>N502+$Z$7</f>
        <v>-179.26</v>
      </c>
      <c r="W502" s="9">
        <f>O502+$Z$7</f>
        <v>-179.26</v>
      </c>
    </row>
    <row r="503" spans="1:23" x14ac:dyDescent="0.25">
      <c r="A503" t="s">
        <v>37</v>
      </c>
      <c r="B503" t="s">
        <v>1829</v>
      </c>
      <c r="C503" t="s">
        <v>1815</v>
      </c>
      <c r="D503" s="6">
        <v>139917.655</v>
      </c>
      <c r="E503" s="7">
        <f>D503+$Y$10</f>
        <v>133662.655</v>
      </c>
      <c r="F503" s="8">
        <v>115</v>
      </c>
      <c r="G503" s="8">
        <v>0</v>
      </c>
      <c r="H503" s="8">
        <v>57.499999999999993</v>
      </c>
      <c r="I503" s="8">
        <v>57.499999999999993</v>
      </c>
      <c r="J503" s="8">
        <v>10356.75388134706</v>
      </c>
      <c r="K503" s="8">
        <v>-45353.604916681972</v>
      </c>
      <c r="L503" s="8">
        <v>10244.585086515541</v>
      </c>
      <c r="M503" s="8">
        <v>-45378.965544947932</v>
      </c>
      <c r="N503" s="8">
        <v>-167.26</v>
      </c>
      <c r="O503" s="8">
        <v>-167.26</v>
      </c>
      <c r="P503" s="8">
        <f>D503-F503/2</f>
        <v>139860.155</v>
      </c>
      <c r="Q503" s="8">
        <f>D503+F503/2</f>
        <v>139975.155</v>
      </c>
      <c r="R503" s="9">
        <f>J503*$AB$7+K503*$AC$7</f>
        <v>700.88927752216478</v>
      </c>
      <c r="S503" s="9">
        <f>K503*$AB$7-J503*$AC$7+$Z$8</f>
        <v>-46515.810044735663</v>
      </c>
      <c r="T503" s="9">
        <f>L503*$AB$7+M503*$AC$7</f>
        <v>585.89886887753528</v>
      </c>
      <c r="U503" s="9">
        <f>M503*$AB$7-L503*$AC$7+$Z$8</f>
        <v>-46517.295278636702</v>
      </c>
      <c r="V503" s="9">
        <f>N503+$Z$7</f>
        <v>-179.26</v>
      </c>
      <c r="W503" s="9">
        <f>O503+$Z$7</f>
        <v>-179.26</v>
      </c>
    </row>
    <row r="504" spans="1:23" x14ac:dyDescent="0.25">
      <c r="A504" t="s">
        <v>37</v>
      </c>
      <c r="B504" t="s">
        <v>608</v>
      </c>
      <c r="C504" t="s">
        <v>1791</v>
      </c>
      <c r="D504" s="6">
        <v>140102.655</v>
      </c>
      <c r="E504" s="7">
        <f>D504+$Y$10</f>
        <v>133847.655</v>
      </c>
      <c r="F504" s="8">
        <v>220</v>
      </c>
      <c r="G504" s="8">
        <v>0</v>
      </c>
      <c r="H504" s="8">
        <v>110</v>
      </c>
      <c r="I504" s="8">
        <v>110</v>
      </c>
      <c r="J504" s="8">
        <v>10227.51592208466</v>
      </c>
      <c r="K504" s="8">
        <v>-45382.824770988402</v>
      </c>
      <c r="L504" s="8">
        <v>10012.932140667839</v>
      </c>
      <c r="M504" s="8">
        <v>-45431.340755497193</v>
      </c>
      <c r="N504" s="8">
        <v>-167.26</v>
      </c>
      <c r="O504" s="8">
        <v>-167.26</v>
      </c>
      <c r="P504" s="8">
        <f>D504-F504/2</f>
        <v>139992.655</v>
      </c>
      <c r="Q504" s="8">
        <f>D504+F504/2</f>
        <v>140212.655</v>
      </c>
      <c r="R504" s="9">
        <f>J504*$AB$7+K504*$AC$7</f>
        <v>568.4003284316168</v>
      </c>
      <c r="S504" s="9">
        <f>K504*$AB$7-J504*$AC$7+$Z$8</f>
        <v>-46517.521292491205</v>
      </c>
      <c r="T504" s="9">
        <f>L504*$AB$7+M504*$AC$7</f>
        <v>348.41867711145278</v>
      </c>
      <c r="U504" s="9">
        <f>M504*$AB$7-L504*$AC$7+$Z$8</f>
        <v>-46520.362609519274</v>
      </c>
      <c r="V504" s="9">
        <f>N504+$Z$7</f>
        <v>-179.26</v>
      </c>
      <c r="W504" s="9">
        <f>O504+$Z$7</f>
        <v>-179.26</v>
      </c>
    </row>
    <row r="505" spans="1:23" x14ac:dyDescent="0.25">
      <c r="A505" t="s">
        <v>37</v>
      </c>
      <c r="B505" t="s">
        <v>1730</v>
      </c>
      <c r="C505" t="s">
        <v>1701</v>
      </c>
      <c r="D505" s="6">
        <v>140630.155</v>
      </c>
      <c r="E505" s="7">
        <f>D505+$Y$10</f>
        <v>134375.155</v>
      </c>
      <c r="F505" s="8">
        <v>775.00000000000011</v>
      </c>
      <c r="G505" s="8">
        <v>-5.48</v>
      </c>
      <c r="H505" s="8">
        <v>387.76848365843779</v>
      </c>
      <c r="I505" s="8">
        <v>387.76848365843779</v>
      </c>
      <c r="J505" s="8">
        <v>9983.6707159291782</v>
      </c>
      <c r="K505" s="8">
        <v>-45437.956571566567</v>
      </c>
      <c r="L505" s="8">
        <v>9220.7890642560833</v>
      </c>
      <c r="M505" s="8">
        <v>-45572.473189843957</v>
      </c>
      <c r="N505" s="8">
        <v>-167.26</v>
      </c>
      <c r="O505" s="8">
        <v>-172.74</v>
      </c>
      <c r="P505" s="8">
        <f>D505-F505/2</f>
        <v>140242.655</v>
      </c>
      <c r="Q505" s="8">
        <f>D505+F505/2</f>
        <v>141017.655</v>
      </c>
      <c r="R505" s="9">
        <f>J505*$AB$7+K505*$AC$7</f>
        <v>318.42117920415694</v>
      </c>
      <c r="S505" s="9">
        <f>K505*$AB$7-J505*$AC$7+$Z$8</f>
        <v>-46520.750061841281</v>
      </c>
      <c r="T505" s="9">
        <f>L505*$AB$7+M505*$AC$7</f>
        <v>-455.75725557286387</v>
      </c>
      <c r="U505" s="9">
        <f>M505*$AB$7-L505*$AC$7+$Z$8</f>
        <v>-46493.715155174934</v>
      </c>
      <c r="V505" s="9">
        <f>N505+$Z$7</f>
        <v>-179.26</v>
      </c>
      <c r="W505" s="9">
        <f>O505+$Z$7</f>
        <v>-184.74</v>
      </c>
    </row>
    <row r="506" spans="1:23" x14ac:dyDescent="0.25">
      <c r="A506" t="s">
        <v>50</v>
      </c>
      <c r="B506" t="s">
        <v>1110</v>
      </c>
      <c r="C506" t="s">
        <v>1080</v>
      </c>
      <c r="D506" s="6">
        <v>140630.1550000009</v>
      </c>
      <c r="E506" s="7">
        <f>D506+$Y$10</f>
        <v>134375.1550000009</v>
      </c>
      <c r="F506" s="8">
        <v>0</v>
      </c>
      <c r="G506" s="8">
        <v>0</v>
      </c>
      <c r="H506" s="8">
        <v>0</v>
      </c>
      <c r="I506" s="8">
        <v>0</v>
      </c>
      <c r="J506" s="8">
        <v>9604.0193880180177</v>
      </c>
      <c r="K506" s="8">
        <v>-45515.36362775552</v>
      </c>
      <c r="L506" s="8">
        <v>9604.0193880180177</v>
      </c>
      <c r="M506" s="8">
        <v>-45515.36362775552</v>
      </c>
      <c r="N506" s="8">
        <v>-169.9999999999998</v>
      </c>
      <c r="O506" s="8">
        <v>-169.9999999999998</v>
      </c>
      <c r="P506" s="8">
        <f>D506-F506/2</f>
        <v>140630.1550000009</v>
      </c>
      <c r="Q506" s="8">
        <f>D506+F506/2</f>
        <v>140630.1550000009</v>
      </c>
      <c r="R506" s="9">
        <f>J506*$AB$7+K506*$AC$7</f>
        <v>-69.027688241018041</v>
      </c>
      <c r="S506" s="9">
        <f>K506*$AB$7-J506*$AC$7+$Z$8</f>
        <v>-46517.531638625158</v>
      </c>
      <c r="T506" s="9">
        <f>L506*$AB$7+M506*$AC$7</f>
        <v>-69.027688241018041</v>
      </c>
      <c r="U506" s="9">
        <f>M506*$AB$7-L506*$AC$7+$Z$8</f>
        <v>-46517.531638625158</v>
      </c>
      <c r="V506" s="9">
        <f>N506+$Z$7</f>
        <v>-181.9999999999998</v>
      </c>
      <c r="W506" s="9">
        <f>O506+$Z$7</f>
        <v>-181.9999999999998</v>
      </c>
    </row>
    <row r="507" spans="1:23" x14ac:dyDescent="0.25">
      <c r="A507" t="s">
        <v>37</v>
      </c>
      <c r="B507" t="s">
        <v>609</v>
      </c>
      <c r="C507" t="s">
        <v>1787</v>
      </c>
      <c r="D507" s="6">
        <v>141157.655</v>
      </c>
      <c r="E507" s="7">
        <f>D507+$Y$10</f>
        <v>134902.655</v>
      </c>
      <c r="F507" s="8">
        <v>220</v>
      </c>
      <c r="G507" s="8">
        <v>0</v>
      </c>
      <c r="H507" s="8">
        <v>110</v>
      </c>
      <c r="I507" s="8">
        <v>110</v>
      </c>
      <c r="J507" s="8">
        <v>9191.029576995219</v>
      </c>
      <c r="K507" s="8">
        <v>-45576.264352986123</v>
      </c>
      <c r="L507" s="8">
        <v>8972.793337082212</v>
      </c>
      <c r="M507" s="8">
        <v>-45604.066216028601</v>
      </c>
      <c r="N507" s="8">
        <v>-172.74</v>
      </c>
      <c r="O507" s="8">
        <v>-172.74</v>
      </c>
      <c r="P507" s="8">
        <f>D507-F507/2</f>
        <v>141047.655</v>
      </c>
      <c r="Q507" s="8">
        <f>D507+F507/2</f>
        <v>141267.655</v>
      </c>
      <c r="R507" s="9">
        <f>J507*$AB$7+K507*$AC$7</f>
        <v>-485.65465377520013</v>
      </c>
      <c r="S507" s="9">
        <f>K507*$AB$7-J507*$AC$7+$Z$8</f>
        <v>-46491.236126992168</v>
      </c>
      <c r="T507" s="9">
        <f>L507*$AB$7+M507*$AC$7</f>
        <v>-704.90224059231878</v>
      </c>
      <c r="U507" s="9">
        <f>M507*$AB$7-L507*$AC$7+$Z$8</f>
        <v>-46473.056586985069</v>
      </c>
      <c r="V507" s="9">
        <f>N507+$Z$7</f>
        <v>-184.74</v>
      </c>
      <c r="W507" s="9">
        <f>O507+$Z$7</f>
        <v>-184.74</v>
      </c>
    </row>
    <row r="508" spans="1:23" x14ac:dyDescent="0.25">
      <c r="A508" t="s">
        <v>54</v>
      </c>
      <c r="B508" t="s">
        <v>610</v>
      </c>
      <c r="C508" t="s">
        <v>198</v>
      </c>
      <c r="D508" s="6">
        <v>141517.655</v>
      </c>
      <c r="E508" s="7">
        <f>D508+$Y$10</f>
        <v>135262.655</v>
      </c>
      <c r="F508" s="8">
        <v>140</v>
      </c>
      <c r="G508" s="8">
        <v>0.24</v>
      </c>
      <c r="H508" s="8">
        <v>70.000102351632648</v>
      </c>
      <c r="I508" s="8">
        <v>70.000102351632648</v>
      </c>
      <c r="J508" s="8">
        <v>8794.2364135170246</v>
      </c>
      <c r="K508" s="8">
        <v>-45626.813194881543</v>
      </c>
      <c r="L508" s="8">
        <v>8655.3962666051029</v>
      </c>
      <c r="M508" s="8">
        <v>-45644.796101962609</v>
      </c>
      <c r="N508" s="8">
        <v>-172.74</v>
      </c>
      <c r="O508" s="8">
        <v>-172.49999999999989</v>
      </c>
      <c r="P508" s="8">
        <f>D508-F508/2</f>
        <v>141447.655</v>
      </c>
      <c r="Q508" s="8">
        <f>D508+F508/2</f>
        <v>141587.655</v>
      </c>
      <c r="R508" s="9">
        <f>J508*$AB$7+K508*$AC$7</f>
        <v>-884.28662980632907</v>
      </c>
      <c r="S508" s="9">
        <f>K508*$AB$7-J508*$AC$7+$Z$8</f>
        <v>-46458.182417888362</v>
      </c>
      <c r="T508" s="9">
        <f>L508*$AB$7+M508*$AC$7</f>
        <v>-1023.8316430107971</v>
      </c>
      <c r="U508" s="9">
        <f>M508*$AB$7-L508*$AC$7+$Z$8</f>
        <v>-46446.905865606081</v>
      </c>
      <c r="V508" s="9">
        <f>N508+$Z$7</f>
        <v>-184.74</v>
      </c>
      <c r="W508" s="9">
        <f>O508+$Z$7</f>
        <v>-184.49999999999989</v>
      </c>
    </row>
    <row r="509" spans="1:23" x14ac:dyDescent="0.25">
      <c r="A509" t="s">
        <v>37</v>
      </c>
      <c r="B509" t="s">
        <v>611</v>
      </c>
      <c r="C509" t="s">
        <v>1792</v>
      </c>
      <c r="D509" s="6">
        <v>141717.655</v>
      </c>
      <c r="E509" s="7">
        <f>D509+$Y$10</f>
        <v>135462.655</v>
      </c>
      <c r="F509" s="8">
        <v>220</v>
      </c>
      <c r="G509" s="8">
        <v>0</v>
      </c>
      <c r="H509" s="8">
        <v>110</v>
      </c>
      <c r="I509" s="8">
        <v>110</v>
      </c>
      <c r="J509" s="8">
        <v>8635.567369377628</v>
      </c>
      <c r="K509" s="8">
        <v>-45647.406625807009</v>
      </c>
      <c r="L509" s="8">
        <v>8417.4494998753889</v>
      </c>
      <c r="M509" s="8">
        <v>-45676.12238809542</v>
      </c>
      <c r="N509" s="8">
        <v>-172.49999999999989</v>
      </c>
      <c r="O509" s="8">
        <v>-172.49999999999989</v>
      </c>
      <c r="P509" s="8">
        <f>D509-F509/2</f>
        <v>141607.655</v>
      </c>
      <c r="Q509" s="8">
        <f>D509+F509/2</f>
        <v>141827.655</v>
      </c>
      <c r="R509" s="9">
        <f>J509*$AB$7+K509*$AC$7</f>
        <v>-1043.7699896854574</v>
      </c>
      <c r="S509" s="9">
        <f>K509*$AB$7-J509*$AC$7+$Z$8</f>
        <v>-46445.336683691523</v>
      </c>
      <c r="T509" s="9">
        <f>L509*$AB$7+M509*$AC$7</f>
        <v>-1263.0918031067449</v>
      </c>
      <c r="U509" s="9">
        <f>M509*$AB$7-L509*$AC$7+$Z$8</f>
        <v>-46428.075682631403</v>
      </c>
      <c r="V509" s="9">
        <f>N509+$Z$7</f>
        <v>-184.49999999999989</v>
      </c>
      <c r="W509" s="9">
        <f>O509+$Z$7</f>
        <v>-184.49999999999989</v>
      </c>
    </row>
    <row r="510" spans="1:23" x14ac:dyDescent="0.25">
      <c r="A510" t="s">
        <v>54</v>
      </c>
      <c r="B510" t="s">
        <v>612</v>
      </c>
      <c r="C510" t="s">
        <v>197</v>
      </c>
      <c r="D510" s="6">
        <v>141907.65499999991</v>
      </c>
      <c r="E510" s="7">
        <f>D510+$Y$10</f>
        <v>135652.65499999991</v>
      </c>
      <c r="F510" s="8">
        <v>140</v>
      </c>
      <c r="G510" s="8">
        <v>0.24</v>
      </c>
      <c r="H510" s="8">
        <v>70.000102351632648</v>
      </c>
      <c r="I510" s="8">
        <v>70.000102351632648</v>
      </c>
      <c r="J510" s="8">
        <v>8407.5350512616515</v>
      </c>
      <c r="K510" s="8">
        <v>-45677.42765001762</v>
      </c>
      <c r="L510" s="8">
        <v>8268.7714487947705</v>
      </c>
      <c r="M510" s="8">
        <v>-45695.991969881899</v>
      </c>
      <c r="N510" s="8">
        <v>-172.49999999999989</v>
      </c>
      <c r="O510" s="8">
        <v>-172.25999999999991</v>
      </c>
      <c r="P510" s="8">
        <f>D510-F510/2</f>
        <v>141837.65499999991</v>
      </c>
      <c r="Q510" s="8">
        <f>D510+F510/2</f>
        <v>141977.65499999991</v>
      </c>
      <c r="R510" s="9">
        <f>J510*$AB$7+K510*$AC$7</f>
        <v>-1273.060976444076</v>
      </c>
      <c r="S510" s="9">
        <f>K510*$AB$7-J510*$AC$7+$Z$8</f>
        <v>-46427.291091674117</v>
      </c>
      <c r="T510" s="9">
        <f>L510*$AB$7+M510*$AC$7</f>
        <v>-1412.6520003980995</v>
      </c>
      <c r="U510" s="9">
        <f>M510*$AB$7-L510*$AC$7+$Z$8</f>
        <v>-46416.599161395767</v>
      </c>
      <c r="V510" s="9">
        <f>N510+$Z$7</f>
        <v>-184.49999999999989</v>
      </c>
      <c r="W510" s="9">
        <f>O510+$Z$7</f>
        <v>-184.25999999999991</v>
      </c>
    </row>
    <row r="511" spans="1:23" x14ac:dyDescent="0.25">
      <c r="A511" t="s">
        <v>41</v>
      </c>
      <c r="B511" t="s">
        <v>613</v>
      </c>
      <c r="C511" t="s">
        <v>46</v>
      </c>
      <c r="D511" s="6">
        <v>142012.65499999991</v>
      </c>
      <c r="E511" s="7">
        <f>D511+$Y$10</f>
        <v>135757.65499999991</v>
      </c>
      <c r="F511" s="8">
        <v>25</v>
      </c>
      <c r="G511" s="8">
        <v>0</v>
      </c>
      <c r="H511" s="8">
        <v>12.5</v>
      </c>
      <c r="I511" s="8">
        <v>12.5</v>
      </c>
      <c r="J511" s="8">
        <v>8246.4764368847682</v>
      </c>
      <c r="K511" s="8">
        <v>-45699.022224645581</v>
      </c>
      <c r="L511" s="8">
        <v>8221.7042014292092</v>
      </c>
      <c r="M511" s="8">
        <v>-45702.389174383017</v>
      </c>
      <c r="N511" s="8">
        <v>-172.25999999999991</v>
      </c>
      <c r="O511" s="8">
        <v>-172.25999999999991</v>
      </c>
      <c r="P511" s="8">
        <f>D511-F511/2</f>
        <v>142000.15499999991</v>
      </c>
      <c r="Q511" s="8">
        <f>D511+F511/2</f>
        <v>142025.15499999991</v>
      </c>
      <c r="R511" s="9">
        <f>J511*$AB$7+K511*$AC$7</f>
        <v>-1435.0898381977267</v>
      </c>
      <c r="S511" s="9">
        <f>K511*$AB$7-J511*$AC$7+$Z$8</f>
        <v>-46414.927804199462</v>
      </c>
      <c r="T511" s="9">
        <f>L511*$AB$7+M511*$AC$7</f>
        <v>-1460.0207690862026</v>
      </c>
      <c r="U511" s="9">
        <f>M511*$AB$7-L511*$AC$7+$Z$8</f>
        <v>-46413.070740648029</v>
      </c>
      <c r="V511" s="9">
        <f>N511+$Z$7</f>
        <v>-184.25999999999991</v>
      </c>
      <c r="W511" s="9">
        <f>O511+$Z$7</f>
        <v>-184.25999999999991</v>
      </c>
    </row>
    <row r="512" spans="1:23" x14ac:dyDescent="0.25">
      <c r="A512" t="s">
        <v>37</v>
      </c>
      <c r="B512" t="s">
        <v>1828</v>
      </c>
      <c r="C512" t="s">
        <v>1815</v>
      </c>
      <c r="D512" s="6">
        <v>142082.655</v>
      </c>
      <c r="E512" s="7">
        <f>D512+$Y$10</f>
        <v>135827.655</v>
      </c>
      <c r="F512" s="8">
        <v>115</v>
      </c>
      <c r="G512" s="8">
        <v>0</v>
      </c>
      <c r="H512" s="8">
        <v>57.499999999999993</v>
      </c>
      <c r="I512" s="8">
        <v>57.499999999999993</v>
      </c>
      <c r="J512" s="8">
        <v>8221.7042014292092</v>
      </c>
      <c r="K512" s="8">
        <v>-45702.389174383017</v>
      </c>
      <c r="L512" s="8">
        <v>8107.7519183336408</v>
      </c>
      <c r="M512" s="8">
        <v>-45717.877143175203</v>
      </c>
      <c r="N512" s="8">
        <v>-172.25999999999991</v>
      </c>
      <c r="O512" s="8">
        <v>-172.25999999999991</v>
      </c>
      <c r="P512" s="8">
        <f>D512-F512/2</f>
        <v>142025.155</v>
      </c>
      <c r="Q512" s="8">
        <f>D512+F512/2</f>
        <v>142140.155</v>
      </c>
      <c r="R512" s="9">
        <f>J512*$AB$7+K512*$AC$7</f>
        <v>-1460.0207690862026</v>
      </c>
      <c r="S512" s="9">
        <f>K512*$AB$7-J512*$AC$7+$Z$8</f>
        <v>-46413.070740648029</v>
      </c>
      <c r="T512" s="9">
        <f>L512*$AB$7+M512*$AC$7</f>
        <v>-1574.7030511731891</v>
      </c>
      <c r="U512" s="9">
        <f>M512*$AB$7-L512*$AC$7+$Z$8</f>
        <v>-46404.528248311399</v>
      </c>
      <c r="V512" s="9">
        <f>N512+$Z$7</f>
        <v>-184.25999999999991</v>
      </c>
      <c r="W512" s="9">
        <f>O512+$Z$7</f>
        <v>-184.25999999999991</v>
      </c>
    </row>
    <row r="513" spans="1:23" x14ac:dyDescent="0.25">
      <c r="A513" t="s">
        <v>37</v>
      </c>
      <c r="B513" t="s">
        <v>614</v>
      </c>
      <c r="C513" t="s">
        <v>1791</v>
      </c>
      <c r="D513" s="6">
        <v>142267.655</v>
      </c>
      <c r="E513" s="7">
        <f>D513+$Y$10</f>
        <v>136012.655</v>
      </c>
      <c r="F513" s="8">
        <v>220</v>
      </c>
      <c r="G513" s="8">
        <v>0</v>
      </c>
      <c r="H513" s="8">
        <v>110</v>
      </c>
      <c r="I513" s="8">
        <v>110</v>
      </c>
      <c r="J513" s="8">
        <v>8090.4113535147499</v>
      </c>
      <c r="K513" s="8">
        <v>-45720.234007991399</v>
      </c>
      <c r="L513" s="8">
        <v>7872.4156815058359</v>
      </c>
      <c r="M513" s="8">
        <v>-45749.86316568077</v>
      </c>
      <c r="N513" s="8">
        <v>-172.25999999999991</v>
      </c>
      <c r="O513" s="8">
        <v>-172.25999999999991</v>
      </c>
      <c r="P513" s="8">
        <f>D513-F513/2</f>
        <v>142157.655</v>
      </c>
      <c r="Q513" s="8">
        <f>D513+F513/2</f>
        <v>142377.655</v>
      </c>
      <c r="R513" s="9">
        <f>J513*$AB$7+K513*$AC$7</f>
        <v>-1592.1547027951201</v>
      </c>
      <c r="S513" s="9">
        <f>K513*$AB$7-J513*$AC$7+$Z$8</f>
        <v>-46403.228303825388</v>
      </c>
      <c r="T513" s="9">
        <f>L513*$AB$7+M513*$AC$7</f>
        <v>-1811.5468946136962</v>
      </c>
      <c r="U513" s="9">
        <f>M513*$AB$7-L513*$AC$7+$Z$8</f>
        <v>-46386.88614457268</v>
      </c>
      <c r="V513" s="9">
        <f>N513+$Z$7</f>
        <v>-184.25999999999991</v>
      </c>
      <c r="W513" s="9">
        <f>O513+$Z$7</f>
        <v>-184.25999999999991</v>
      </c>
    </row>
    <row r="514" spans="1:23" x14ac:dyDescent="0.25">
      <c r="A514" t="s">
        <v>37</v>
      </c>
      <c r="B514" t="s">
        <v>1731</v>
      </c>
      <c r="C514" t="s">
        <v>1704</v>
      </c>
      <c r="D514" s="6">
        <v>142795.155</v>
      </c>
      <c r="E514" s="7">
        <f>D514+$Y$10</f>
        <v>136540.155</v>
      </c>
      <c r="F514" s="8">
        <v>775.00000000000011</v>
      </c>
      <c r="G514" s="8">
        <v>-5.48</v>
      </c>
      <c r="H514" s="8">
        <v>387.76848365843779</v>
      </c>
      <c r="I514" s="8">
        <v>387.76848365843779</v>
      </c>
      <c r="J514" s="8">
        <v>7842.6889989591646</v>
      </c>
      <c r="K514" s="8">
        <v>-45753.903505365677</v>
      </c>
      <c r="L514" s="8">
        <v>7070.986446513085</v>
      </c>
      <c r="M514" s="8">
        <v>-45821.418730318743</v>
      </c>
      <c r="N514" s="8">
        <v>-172.25999999999991</v>
      </c>
      <c r="O514" s="8">
        <v>-177.7399999999999</v>
      </c>
      <c r="P514" s="8">
        <f>D514-F514/2</f>
        <v>142407.655</v>
      </c>
      <c r="Q514" s="8">
        <f>D514+F514/2</f>
        <v>143182.655</v>
      </c>
      <c r="R514" s="9">
        <f>J514*$AB$7+K514*$AC$7</f>
        <v>-1841.4640116798655</v>
      </c>
      <c r="S514" s="9">
        <f>K514*$AB$7-J514*$AC$7+$Z$8</f>
        <v>-46384.657668310938</v>
      </c>
      <c r="T514" s="9">
        <f>L514*$AB$7+M514*$AC$7</f>
        <v>-2610.3402164110839</v>
      </c>
      <c r="U514" s="9">
        <f>M514*$AB$7-L514*$AC$7+$Z$8</f>
        <v>-46290.251541124337</v>
      </c>
      <c r="V514" s="9">
        <f>N514+$Z$7</f>
        <v>-184.25999999999991</v>
      </c>
      <c r="W514" s="9">
        <f>O514+$Z$7</f>
        <v>-189.7399999999999</v>
      </c>
    </row>
    <row r="515" spans="1:23" x14ac:dyDescent="0.25">
      <c r="A515" t="s">
        <v>50</v>
      </c>
      <c r="B515" t="s">
        <v>1111</v>
      </c>
      <c r="C515" t="s">
        <v>1080</v>
      </c>
      <c r="D515" s="6">
        <v>142795.15500000099</v>
      </c>
      <c r="E515" s="7">
        <f>D515+$Y$10</f>
        <v>136540.15500000099</v>
      </c>
      <c r="F515" s="8">
        <v>0</v>
      </c>
      <c r="G515" s="8">
        <v>0</v>
      </c>
      <c r="H515" s="8">
        <v>0</v>
      </c>
      <c r="I515" s="8">
        <v>0</v>
      </c>
      <c r="J515" s="8">
        <v>7457.7358894945319</v>
      </c>
      <c r="K515" s="8">
        <v>-45797.927210866808</v>
      </c>
      <c r="L515" s="8">
        <v>7457.7358894945319</v>
      </c>
      <c r="M515" s="8">
        <v>-45797.927210866808</v>
      </c>
      <c r="N515" s="8">
        <v>-174.9999999999998</v>
      </c>
      <c r="O515" s="8">
        <v>-174.9999999999998</v>
      </c>
      <c r="P515" s="8">
        <f>D515-F515/2</f>
        <v>142795.15500000099</v>
      </c>
      <c r="Q515" s="8">
        <f>D515+F515/2</f>
        <v>142795.15500000099</v>
      </c>
      <c r="R515" s="9">
        <f>J515*$AB$7+K515*$AC$7</f>
        <v>-2227.1580151445169</v>
      </c>
      <c r="S515" s="9">
        <f>K515*$AB$7-J515*$AC$7+$Z$8</f>
        <v>-46347.683098347938</v>
      </c>
      <c r="T515" s="9">
        <f>L515*$AB$7+M515*$AC$7</f>
        <v>-2227.1580151445169</v>
      </c>
      <c r="U515" s="9">
        <f>M515*$AB$7-L515*$AC$7+$Z$8</f>
        <v>-46347.683098347938</v>
      </c>
      <c r="V515" s="9">
        <f>N515+$Z$7</f>
        <v>-186.9999999999998</v>
      </c>
      <c r="W515" s="9">
        <f>O515+$Z$7</f>
        <v>-186.9999999999998</v>
      </c>
    </row>
    <row r="516" spans="1:23" x14ac:dyDescent="0.25">
      <c r="A516" t="s">
        <v>37</v>
      </c>
      <c r="B516" t="s">
        <v>615</v>
      </c>
      <c r="C516" t="s">
        <v>1787</v>
      </c>
      <c r="D516" s="6">
        <v>143322.655</v>
      </c>
      <c r="E516" s="7">
        <f>D516+$Y$10</f>
        <v>137067.655</v>
      </c>
      <c r="F516" s="8">
        <v>220</v>
      </c>
      <c r="G516" s="8">
        <v>0</v>
      </c>
      <c r="H516" s="8">
        <v>110</v>
      </c>
      <c r="I516" s="8">
        <v>110</v>
      </c>
      <c r="J516" s="8">
        <v>7041.0097814463516</v>
      </c>
      <c r="K516" s="8">
        <v>-45822.601756724544</v>
      </c>
      <c r="L516" s="8">
        <v>6821.1809042903014</v>
      </c>
      <c r="M516" s="8">
        <v>-45831.27728370046</v>
      </c>
      <c r="N516" s="8">
        <v>-177.7399999999999</v>
      </c>
      <c r="O516" s="8">
        <v>-177.7399999999999</v>
      </c>
      <c r="P516" s="8">
        <f>D516-F516/2</f>
        <v>143212.655</v>
      </c>
      <c r="Q516" s="8">
        <f>D516+F516/2</f>
        <v>143432.655</v>
      </c>
      <c r="R516" s="9">
        <f>J516*$AB$7+K516*$AC$7</f>
        <v>-2639.9077844444237</v>
      </c>
      <c r="S516" s="9">
        <f>K516*$AB$7-J516*$AC$7+$Z$8</f>
        <v>-46285.176216445681</v>
      </c>
      <c r="T516" s="9">
        <f>L516*$AB$7+M516*$AC$7</f>
        <v>-2856.7366166889187</v>
      </c>
      <c r="U516" s="9">
        <f>M516*$AB$7-L516*$AC$7+$Z$8</f>
        <v>-46247.957168802182</v>
      </c>
      <c r="V516" s="9">
        <f>N516+$Z$7</f>
        <v>-189.7399999999999</v>
      </c>
      <c r="W516" s="9">
        <f>O516+$Z$7</f>
        <v>-189.7399999999999</v>
      </c>
    </row>
    <row r="517" spans="1:23" x14ac:dyDescent="0.25">
      <c r="A517" t="s">
        <v>54</v>
      </c>
      <c r="B517" t="s">
        <v>616</v>
      </c>
      <c r="C517" t="s">
        <v>198</v>
      </c>
      <c r="D517" s="6">
        <v>143682.65499999991</v>
      </c>
      <c r="E517" s="7">
        <f>D517+$Y$10</f>
        <v>137427.65499999991</v>
      </c>
      <c r="F517" s="8">
        <v>140</v>
      </c>
      <c r="G517" s="8">
        <v>0.24</v>
      </c>
      <c r="H517" s="8">
        <v>70.000102351632648</v>
      </c>
      <c r="I517" s="8">
        <v>70.000102351632648</v>
      </c>
      <c r="J517" s="8">
        <v>6641.3209138898947</v>
      </c>
      <c r="K517" s="8">
        <v>-45838.375442135293</v>
      </c>
      <c r="L517" s="8">
        <v>6501.441782030548</v>
      </c>
      <c r="M517" s="8">
        <v>-45844.189202698413</v>
      </c>
      <c r="N517" s="8">
        <v>-177.7399999999999</v>
      </c>
      <c r="O517" s="8">
        <v>-177.49999999999989</v>
      </c>
      <c r="P517" s="8">
        <f>D517-F517/2</f>
        <v>143612.65499999991</v>
      </c>
      <c r="Q517" s="8">
        <f>D517+F517/2</f>
        <v>143752.65499999991</v>
      </c>
      <c r="R517" s="9">
        <f>J517*$AB$7+K517*$AC$7</f>
        <v>-3034.1420248889599</v>
      </c>
      <c r="S517" s="9">
        <f>K517*$AB$7-J517*$AC$7+$Z$8</f>
        <v>-46217.505220730229</v>
      </c>
      <c r="T517" s="9">
        <f>L517*$AB$7+M517*$AC$7</f>
        <v>-3172.1732108985943</v>
      </c>
      <c r="U517" s="9">
        <f>M517*$AB$7-L517*$AC$7+$Z$8</f>
        <v>-46194.109429861295</v>
      </c>
      <c r="V517" s="9">
        <f>N517+$Z$7</f>
        <v>-189.7399999999999</v>
      </c>
      <c r="W517" s="9">
        <f>O517+$Z$7</f>
        <v>-189.49999999999989</v>
      </c>
    </row>
    <row r="518" spans="1:23" x14ac:dyDescent="0.25">
      <c r="A518" t="s">
        <v>37</v>
      </c>
      <c r="B518" t="s">
        <v>617</v>
      </c>
      <c r="C518" t="s">
        <v>1788</v>
      </c>
      <c r="D518" s="6">
        <v>143882.65499999991</v>
      </c>
      <c r="E518" s="7">
        <f>D518+$Y$10</f>
        <v>137627.65499999991</v>
      </c>
      <c r="F518" s="8">
        <v>220</v>
      </c>
      <c r="G518" s="8">
        <v>0</v>
      </c>
      <c r="H518" s="8">
        <v>110</v>
      </c>
      <c r="I518" s="8">
        <v>110</v>
      </c>
      <c r="J518" s="8">
        <v>6481.4608175989106</v>
      </c>
      <c r="K518" s="8">
        <v>-45845.061590445723</v>
      </c>
      <c r="L518" s="8">
        <v>6261.6702088509028</v>
      </c>
      <c r="M518" s="8">
        <v>-45854.657855666097</v>
      </c>
      <c r="N518" s="8">
        <v>-177.49999999999989</v>
      </c>
      <c r="O518" s="8">
        <v>-177.49999999999989</v>
      </c>
      <c r="P518" s="8">
        <f>D518-F518/2</f>
        <v>143772.65499999991</v>
      </c>
      <c r="Q518" s="8">
        <f>D518+F518/2</f>
        <v>143992.65499999991</v>
      </c>
      <c r="R518" s="9">
        <f>J518*$AB$7+K518*$AC$7</f>
        <v>-3191.8989229293411</v>
      </c>
      <c r="S518" s="9">
        <f>K518*$AB$7-J518*$AC$7+$Z$8</f>
        <v>-46190.808477744082</v>
      </c>
      <c r="T518" s="9">
        <f>L518*$AB$7+M518*$AC$7</f>
        <v>-3408.8817552675309</v>
      </c>
      <c r="U518" s="9">
        <f>M518*$AB$7-L518*$AC$7+$Z$8</f>
        <v>-46154.498004454734</v>
      </c>
      <c r="V518" s="9">
        <f>N518+$Z$7</f>
        <v>-189.49999999999989</v>
      </c>
      <c r="W518" s="9">
        <f>O518+$Z$7</f>
        <v>-189.49999999999989</v>
      </c>
    </row>
    <row r="519" spans="1:23" x14ac:dyDescent="0.25">
      <c r="A519" t="s">
        <v>54</v>
      </c>
      <c r="B519" t="s">
        <v>618</v>
      </c>
      <c r="C519" t="s">
        <v>199</v>
      </c>
      <c r="D519" s="6">
        <v>144077.65499999991</v>
      </c>
      <c r="E519" s="7">
        <f>D519+$Y$10</f>
        <v>137822.65499999991</v>
      </c>
      <c r="F519" s="8">
        <v>150</v>
      </c>
      <c r="G519" s="8">
        <v>0.26</v>
      </c>
      <c r="H519" s="8">
        <v>75.000128701124865</v>
      </c>
      <c r="I519" s="8">
        <v>75.000128701124865</v>
      </c>
      <c r="J519" s="8">
        <v>6251.6797266350841</v>
      </c>
      <c r="K519" s="8">
        <v>-45855.094049539752</v>
      </c>
      <c r="L519" s="8">
        <v>6101.8378530728423</v>
      </c>
      <c r="M519" s="8">
        <v>-45861.97694988233</v>
      </c>
      <c r="N519" s="8">
        <v>-177.49999999999989</v>
      </c>
      <c r="O519" s="8">
        <v>-177.2399999999999</v>
      </c>
      <c r="P519" s="8">
        <f>D519-F519/2</f>
        <v>144002.65499999991</v>
      </c>
      <c r="Q519" s="8">
        <f>D519+F519/2</f>
        <v>144152.65499999991</v>
      </c>
      <c r="R519" s="9">
        <f>J519*$AB$7+K519*$AC$7</f>
        <v>-3418.7446112829039</v>
      </c>
      <c r="S519" s="9">
        <f>K519*$AB$7-J519*$AC$7+$Z$8</f>
        <v>-46152.847528396123</v>
      </c>
      <c r="T519" s="9">
        <f>L519*$AB$7+M519*$AC$7</f>
        <v>-3566.7431158452237</v>
      </c>
      <c r="U519" s="9">
        <f>M519*$AB$7-L519*$AC$7+$Z$8</f>
        <v>-46128.426143564684</v>
      </c>
      <c r="V519" s="9">
        <f>N519+$Z$7</f>
        <v>-189.49999999999989</v>
      </c>
      <c r="W519" s="9">
        <f>O519+$Z$7</f>
        <v>-189.2399999999999</v>
      </c>
    </row>
    <row r="520" spans="1:23" x14ac:dyDescent="0.25">
      <c r="A520" t="s">
        <v>41</v>
      </c>
      <c r="B520" t="s">
        <v>619</v>
      </c>
      <c r="C520" t="s">
        <v>46</v>
      </c>
      <c r="D520" s="6">
        <v>144187.65499999991</v>
      </c>
      <c r="E520" s="7">
        <f>D520+$Y$10</f>
        <v>137932.65499999991</v>
      </c>
      <c r="F520" s="8">
        <v>25</v>
      </c>
      <c r="G520" s="8">
        <v>0</v>
      </c>
      <c r="H520" s="8">
        <v>12.5</v>
      </c>
      <c r="I520" s="8">
        <v>12.5</v>
      </c>
      <c r="J520" s="8">
        <v>6079.3639531289009</v>
      </c>
      <c r="K520" s="8">
        <v>-45863.060380226038</v>
      </c>
      <c r="L520" s="8">
        <v>6054.3929531911872</v>
      </c>
      <c r="M520" s="8">
        <v>-45864.264191719049</v>
      </c>
      <c r="N520" s="8">
        <v>-177.2399999999999</v>
      </c>
      <c r="O520" s="8">
        <v>-177.2399999999999</v>
      </c>
      <c r="P520" s="8">
        <f>D520-F520/2</f>
        <v>144175.15499999991</v>
      </c>
      <c r="Q520" s="8">
        <f>D520+F520/2</f>
        <v>144200.15499999991</v>
      </c>
      <c r="R520" s="9">
        <f>J520*$AB$7+K520*$AC$7</f>
        <v>-3588.9511649891656</v>
      </c>
      <c r="S520" s="9">
        <f>K520*$AB$7-J520*$AC$7+$Z$8</f>
        <v>-46124.813311819329</v>
      </c>
      <c r="T520" s="9">
        <f>L520*$AB$7+M520*$AC$7</f>
        <v>-3613.6267751491023</v>
      </c>
      <c r="U520" s="9">
        <f>M520*$AB$7-L520*$AC$7+$Z$8</f>
        <v>-46120.799054324489</v>
      </c>
      <c r="V520" s="9">
        <f>N520+$Z$7</f>
        <v>-189.2399999999999</v>
      </c>
      <c r="W520" s="9">
        <f>O520+$Z$7</f>
        <v>-189.2399999999999</v>
      </c>
    </row>
    <row r="521" spans="1:23" x14ac:dyDescent="0.25">
      <c r="A521" t="s">
        <v>37</v>
      </c>
      <c r="B521" t="s">
        <v>1806</v>
      </c>
      <c r="C521" t="s">
        <v>1815</v>
      </c>
      <c r="D521" s="6">
        <v>144257.65499999991</v>
      </c>
      <c r="E521" s="7">
        <f>D521+$Y$10</f>
        <v>138002.65499999991</v>
      </c>
      <c r="F521" s="8">
        <v>115</v>
      </c>
      <c r="G521" s="8">
        <v>0</v>
      </c>
      <c r="H521" s="8">
        <v>57.499999999999993</v>
      </c>
      <c r="I521" s="8">
        <v>57.499999999999993</v>
      </c>
      <c r="J521" s="8">
        <v>6054.3929531911872</v>
      </c>
      <c r="K521" s="8">
        <v>-45864.264191719049</v>
      </c>
      <c r="L521" s="8">
        <v>5939.5263534777041</v>
      </c>
      <c r="M521" s="8">
        <v>-45869.801724586898</v>
      </c>
      <c r="N521" s="8">
        <v>-177.2399999999999</v>
      </c>
      <c r="O521" s="8">
        <v>-177.2399999999999</v>
      </c>
      <c r="P521" s="8">
        <f>D521-F521/2</f>
        <v>144200.15499999991</v>
      </c>
      <c r="Q521" s="8">
        <f>D521+F521/2</f>
        <v>144315.15499999991</v>
      </c>
      <c r="R521" s="9">
        <f>J521*$AB$7+K521*$AC$7</f>
        <v>-3613.6267751491023</v>
      </c>
      <c r="S521" s="9">
        <f>K521*$AB$7-J521*$AC$7+$Z$8</f>
        <v>-46120.799054324489</v>
      </c>
      <c r="T521" s="9">
        <f>L521*$AB$7+M521*$AC$7</f>
        <v>-3727.1345818848104</v>
      </c>
      <c r="U521" s="9">
        <f>M521*$AB$7-L521*$AC$7+$Z$8</f>
        <v>-46102.33346984825</v>
      </c>
      <c r="V521" s="9">
        <f>N521+$Z$7</f>
        <v>-189.2399999999999</v>
      </c>
      <c r="W521" s="9">
        <f>O521+$Z$7</f>
        <v>-189.2399999999999</v>
      </c>
    </row>
    <row r="522" spans="1:23" x14ac:dyDescent="0.25">
      <c r="A522" t="s">
        <v>54</v>
      </c>
      <c r="B522" t="s">
        <v>620</v>
      </c>
      <c r="C522" t="s">
        <v>200</v>
      </c>
      <c r="D522" s="6">
        <v>144582.155</v>
      </c>
      <c r="E522" s="7">
        <f>D522+$Y$10</f>
        <v>138327.155</v>
      </c>
      <c r="F522" s="8">
        <v>240</v>
      </c>
      <c r="G522" s="8">
        <v>-1</v>
      </c>
      <c r="H522" s="8">
        <v>120.0030462669925</v>
      </c>
      <c r="I522" s="8">
        <v>120.0030462669925</v>
      </c>
      <c r="J522" s="8">
        <v>5792.6968738439482</v>
      </c>
      <c r="K522" s="8">
        <v>-45876.880136165797</v>
      </c>
      <c r="L522" s="8">
        <v>5552.8865971032737</v>
      </c>
      <c r="M522" s="8">
        <v>-45886.344227289213</v>
      </c>
      <c r="N522" s="8">
        <v>-177.2399999999999</v>
      </c>
      <c r="O522" s="8">
        <v>-178.2399999999999</v>
      </c>
      <c r="P522" s="8">
        <f>D522-F522/2</f>
        <v>144462.155</v>
      </c>
      <c r="Q522" s="8">
        <f>D522+F522/2</f>
        <v>144702.155</v>
      </c>
      <c r="R522" s="9">
        <f>J522*$AB$7+K522*$AC$7</f>
        <v>-3872.2271696252346</v>
      </c>
      <c r="S522" s="9">
        <f>K522*$AB$7-J522*$AC$7+$Z$8</f>
        <v>-46078.729635778611</v>
      </c>
      <c r="T522" s="9">
        <f>L522*$AB$7+M522*$AC$7</f>
        <v>-4108.7647116379576</v>
      </c>
      <c r="U522" s="9">
        <f>M522*$AB$7-L522*$AC$7+$Z$8</f>
        <v>-46038.127553691476</v>
      </c>
      <c r="V522" s="9">
        <f>N522+$Z$7</f>
        <v>-189.2399999999999</v>
      </c>
      <c r="W522" s="9">
        <f>O522+$Z$7</f>
        <v>-190.2399999999999</v>
      </c>
    </row>
    <row r="523" spans="1:23" x14ac:dyDescent="0.25">
      <c r="A523" t="s">
        <v>37</v>
      </c>
      <c r="B523" t="s">
        <v>621</v>
      </c>
      <c r="C523" t="s">
        <v>53</v>
      </c>
      <c r="D523" s="6">
        <v>144782.155</v>
      </c>
      <c r="E523" s="7">
        <f>D523+$Y$10</f>
        <v>138527.155</v>
      </c>
      <c r="F523" s="8">
        <v>140</v>
      </c>
      <c r="G523" s="8">
        <v>0</v>
      </c>
      <c r="H523" s="8">
        <v>70</v>
      </c>
      <c r="I523" s="8">
        <v>70</v>
      </c>
      <c r="J523" s="8">
        <v>5542.891314646904</v>
      </c>
      <c r="K523" s="8">
        <v>-45886.651356931863</v>
      </c>
      <c r="L523" s="8">
        <v>5402.9573602577329</v>
      </c>
      <c r="M523" s="8">
        <v>-45890.951171929002</v>
      </c>
      <c r="N523" s="8">
        <v>-178.2399999999999</v>
      </c>
      <c r="O523" s="8">
        <v>-178.2399999999999</v>
      </c>
      <c r="P523" s="8">
        <f>D523-F523/2</f>
        <v>144712.155</v>
      </c>
      <c r="Q523" s="8">
        <f>D523+F523/2</f>
        <v>144852.155</v>
      </c>
      <c r="R523" s="9">
        <f>J523*$AB$7+K523*$AC$7</f>
        <v>-4118.6054290346165</v>
      </c>
      <c r="S523" s="9">
        <f>K523*$AB$7-J523*$AC$7+$Z$8</f>
        <v>-46036.349835738838</v>
      </c>
      <c r="T523" s="9">
        <f>L523*$AB$7+M523*$AC$7</f>
        <v>-4256.3754725878362</v>
      </c>
      <c r="U523" s="9">
        <f>M523*$AB$7-L523*$AC$7+$Z$8</f>
        <v>-46011.461784402025</v>
      </c>
      <c r="V523" s="9">
        <f>N523+$Z$7</f>
        <v>-190.2399999999999</v>
      </c>
      <c r="W523" s="9">
        <f>O523+$Z$7</f>
        <v>-190.2399999999999</v>
      </c>
    </row>
    <row r="524" spans="1:23" x14ac:dyDescent="0.25">
      <c r="A524" t="s">
        <v>37</v>
      </c>
      <c r="B524" t="s">
        <v>622</v>
      </c>
      <c r="C524" t="s">
        <v>58</v>
      </c>
      <c r="D524" s="6">
        <v>144983.405</v>
      </c>
      <c r="E524" s="7">
        <f>D524+$Y$10</f>
        <v>138728.405</v>
      </c>
      <c r="F524" s="8">
        <v>242.5</v>
      </c>
      <c r="G524" s="8">
        <v>-1.76</v>
      </c>
      <c r="H524" s="8">
        <v>121.2595395645824</v>
      </c>
      <c r="I524" s="8">
        <v>121.259530473635</v>
      </c>
      <c r="J524" s="8">
        <v>5392.9620778013632</v>
      </c>
      <c r="K524" s="8">
        <v>-45891.258301571652</v>
      </c>
      <c r="L524" s="8">
        <v>5150.5002124799994</v>
      </c>
      <c r="M524" s="8">
        <v>-45894.982541477119</v>
      </c>
      <c r="N524" s="8">
        <v>-178.2399999999999</v>
      </c>
      <c r="O524" s="8">
        <v>-179.99999999999989</v>
      </c>
      <c r="P524" s="8">
        <f>D524-F524/2</f>
        <v>144862.155</v>
      </c>
      <c r="Q524" s="8">
        <f>D524+F524/2</f>
        <v>145104.655</v>
      </c>
      <c r="R524" s="9">
        <f>J524*$AB$7+K524*$AC$7</f>
        <v>-4266.2161899844932</v>
      </c>
      <c r="S524" s="9">
        <f>K524*$AB$7-J524*$AC$7+$Z$8</f>
        <v>-46009.684066449394</v>
      </c>
      <c r="T524" s="9">
        <f>L524*$AB$7+M524*$AC$7</f>
        <v>-4504.1539948337859</v>
      </c>
      <c r="U524" s="9">
        <f>M524*$AB$7-L524*$AC$7+$Z$8</f>
        <v>-45962.91626639969</v>
      </c>
      <c r="V524" s="9">
        <f>N524+$Z$7</f>
        <v>-190.2399999999999</v>
      </c>
      <c r="W524" s="9">
        <f>O524+$Z$7</f>
        <v>-191.99999999999989</v>
      </c>
    </row>
    <row r="525" spans="1:23" x14ac:dyDescent="0.25">
      <c r="A525" t="s">
        <v>50</v>
      </c>
      <c r="B525" t="s">
        <v>623</v>
      </c>
      <c r="C525" t="s">
        <v>51</v>
      </c>
      <c r="D525" s="6">
        <v>145090.87660000109</v>
      </c>
      <c r="E525" s="7">
        <f>D525+$Y$10</f>
        <v>138835.87660000109</v>
      </c>
      <c r="F525" s="8">
        <v>0</v>
      </c>
      <c r="G525" s="8">
        <v>0</v>
      </c>
      <c r="H525" s="8">
        <v>0</v>
      </c>
      <c r="I525" s="8">
        <v>0</v>
      </c>
      <c r="J525" s="8">
        <v>5164.2786054848293</v>
      </c>
      <c r="K525" s="8">
        <v>-45894.970517558031</v>
      </c>
      <c r="L525" s="8">
        <v>5164.2786054848293</v>
      </c>
      <c r="M525" s="8">
        <v>-45894.970517558031</v>
      </c>
      <c r="N525" s="8">
        <v>-179.89999999999981</v>
      </c>
      <c r="O525" s="8">
        <v>-179.89999999999981</v>
      </c>
      <c r="P525" s="8">
        <f>D525-F525/2</f>
        <v>145090.87660000109</v>
      </c>
      <c r="Q525" s="8">
        <f>D525+F525/2</f>
        <v>145090.87660000109</v>
      </c>
      <c r="R525" s="9">
        <f>J525*$AB$7+K525*$AC$7</f>
        <v>-4490.6741928607971</v>
      </c>
      <c r="S525" s="9">
        <f>K525*$AB$7-J525*$AC$7+$Z$8</f>
        <v>-45965.769194218461</v>
      </c>
      <c r="T525" s="9">
        <f>L525*$AB$7+M525*$AC$7</f>
        <v>-4490.6741928607971</v>
      </c>
      <c r="U525" s="9">
        <f>M525*$AB$7-L525*$AC$7+$Z$8</f>
        <v>-45965.769194218461</v>
      </c>
      <c r="V525" s="9">
        <f>N525+$Z$7</f>
        <v>-191.89999999999981</v>
      </c>
      <c r="W525" s="9">
        <f>O525+$Z$7</f>
        <v>-191.89999999999981</v>
      </c>
    </row>
    <row r="526" spans="1:23" x14ac:dyDescent="0.25">
      <c r="A526" t="s">
        <v>37</v>
      </c>
      <c r="B526" t="s">
        <v>624</v>
      </c>
      <c r="C526" t="s">
        <v>55</v>
      </c>
      <c r="D526" s="6">
        <v>145425.155</v>
      </c>
      <c r="E526" s="7">
        <f>D526+$Y$10</f>
        <v>139170.155</v>
      </c>
      <c r="F526" s="8">
        <v>230</v>
      </c>
      <c r="G526" s="8">
        <v>0</v>
      </c>
      <c r="H526" s="8">
        <v>115</v>
      </c>
      <c r="I526" s="8">
        <v>115</v>
      </c>
      <c r="J526" s="8">
        <v>4945.0002124799994</v>
      </c>
      <c r="K526" s="8">
        <v>-45894.982541477119</v>
      </c>
      <c r="L526" s="8">
        <v>4715.0002124799994</v>
      </c>
      <c r="M526" s="8">
        <v>-45894.982541477119</v>
      </c>
      <c r="N526" s="8">
        <v>-179.99999999999989</v>
      </c>
      <c r="O526" s="8">
        <v>-179.99999999999989</v>
      </c>
      <c r="P526" s="8">
        <f>D526-F526/2</f>
        <v>145310.155</v>
      </c>
      <c r="Q526" s="8">
        <f>D526+F526/2</f>
        <v>145540.155</v>
      </c>
      <c r="R526" s="9">
        <f>J526*$AB$7+K526*$AC$7</f>
        <v>-4705.1633267845837</v>
      </c>
      <c r="S526" s="9">
        <f>K526*$AB$7-J526*$AC$7+$Z$8</f>
        <v>-45920.190413936638</v>
      </c>
      <c r="T526" s="9">
        <f>L526*$AB$7+M526*$AC$7</f>
        <v>-4930.1372749533584</v>
      </c>
      <c r="U526" s="9">
        <f>M526*$AB$7-L526*$AC$7+$Z$8</f>
        <v>-45872.370725048553</v>
      </c>
      <c r="V526" s="9">
        <f>N526+$Z$7</f>
        <v>-191.99999999999989</v>
      </c>
      <c r="W526" s="9">
        <f>O526+$Z$7</f>
        <v>-191.99999999999989</v>
      </c>
    </row>
    <row r="527" spans="1:23" x14ac:dyDescent="0.25">
      <c r="A527" t="s">
        <v>37</v>
      </c>
      <c r="B527" t="s">
        <v>625</v>
      </c>
      <c r="C527" t="s">
        <v>59</v>
      </c>
      <c r="D527" s="6">
        <v>145635.155</v>
      </c>
      <c r="E527" s="7">
        <f>D527+$Y$10</f>
        <v>139380.155</v>
      </c>
      <c r="F527" s="8">
        <v>170</v>
      </c>
      <c r="G527" s="8">
        <v>0</v>
      </c>
      <c r="H527" s="8">
        <v>85</v>
      </c>
      <c r="I527" s="8">
        <v>85</v>
      </c>
      <c r="J527" s="8">
        <v>4705.0002124799994</v>
      </c>
      <c r="K527" s="8">
        <v>-45894.982541477119</v>
      </c>
      <c r="L527" s="8">
        <v>4535.0002124799994</v>
      </c>
      <c r="M527" s="8">
        <v>-45894.982541477119</v>
      </c>
      <c r="N527" s="8">
        <v>-179.99999999999989</v>
      </c>
      <c r="O527" s="8">
        <v>-179.99999999999989</v>
      </c>
      <c r="P527" s="8">
        <f>D527-F527/2</f>
        <v>145550.155</v>
      </c>
      <c r="Q527" s="8">
        <f>D527+F527/2</f>
        <v>145720.155</v>
      </c>
      <c r="R527" s="9">
        <f>J527*$AB$7+K527*$AC$7</f>
        <v>-4939.9187509606963</v>
      </c>
      <c r="S527" s="9">
        <f>K527*$AB$7-J527*$AC$7+$Z$8</f>
        <v>-45870.291608140375</v>
      </c>
      <c r="T527" s="9">
        <f>L527*$AB$7+M527*$AC$7</f>
        <v>-5106.2038430854436</v>
      </c>
      <c r="U527" s="9">
        <f>M527*$AB$7-L527*$AC$7+$Z$8</f>
        <v>-45834.946620701361</v>
      </c>
      <c r="V527" s="9">
        <f>N527+$Z$7</f>
        <v>-191.99999999999989</v>
      </c>
      <c r="W527" s="9">
        <f>O527+$Z$7</f>
        <v>-191.99999999999989</v>
      </c>
    </row>
    <row r="528" spans="1:23" x14ac:dyDescent="0.25">
      <c r="A528" t="s">
        <v>37</v>
      </c>
      <c r="B528" t="s">
        <v>626</v>
      </c>
      <c r="C528" t="s">
        <v>55</v>
      </c>
      <c r="D528" s="6">
        <v>145845.15499999991</v>
      </c>
      <c r="E528" s="7">
        <f>D528+$Y$10</f>
        <v>139590.15499999991</v>
      </c>
      <c r="F528" s="8">
        <v>230</v>
      </c>
      <c r="G528" s="8">
        <v>0</v>
      </c>
      <c r="H528" s="8">
        <v>115</v>
      </c>
      <c r="I528" s="8">
        <v>115</v>
      </c>
      <c r="J528" s="8">
        <v>4525.0002124799994</v>
      </c>
      <c r="K528" s="8">
        <v>-45894.982541477119</v>
      </c>
      <c r="L528" s="8">
        <v>4295.0002124799994</v>
      </c>
      <c r="M528" s="8">
        <v>-45894.982541477119</v>
      </c>
      <c r="N528" s="8">
        <v>-179.99999999999989</v>
      </c>
      <c r="O528" s="8">
        <v>-179.99999999999989</v>
      </c>
      <c r="P528" s="8">
        <f>D528-F528/2</f>
        <v>145730.15499999991</v>
      </c>
      <c r="Q528" s="8">
        <f>D528+F528/2</f>
        <v>145960.15499999991</v>
      </c>
      <c r="R528" s="9">
        <f>J528*$AB$7+K528*$AC$7</f>
        <v>-5115.9853190927815</v>
      </c>
      <c r="S528" s="9">
        <f>K528*$AB$7-J528*$AC$7+$Z$8</f>
        <v>-45832.867503793183</v>
      </c>
      <c r="T528" s="9">
        <f>L528*$AB$7+M528*$AC$7</f>
        <v>-5340.9592672615572</v>
      </c>
      <c r="U528" s="9">
        <f>M528*$AB$7-L528*$AC$7+$Z$8</f>
        <v>-45785.047814905098</v>
      </c>
      <c r="V528" s="9">
        <f>N528+$Z$7</f>
        <v>-191.99999999999989</v>
      </c>
      <c r="W528" s="9">
        <f>O528+$Z$7</f>
        <v>-191.99999999999989</v>
      </c>
    </row>
    <row r="529" spans="1:23" x14ac:dyDescent="0.25">
      <c r="A529" t="s">
        <v>37</v>
      </c>
      <c r="B529" t="s">
        <v>627</v>
      </c>
      <c r="C529" t="s">
        <v>59</v>
      </c>
      <c r="D529" s="6">
        <v>146055.15499999991</v>
      </c>
      <c r="E529" s="7">
        <f>D529+$Y$10</f>
        <v>139800.15499999991</v>
      </c>
      <c r="F529" s="8">
        <v>170</v>
      </c>
      <c r="G529" s="8">
        <v>0</v>
      </c>
      <c r="H529" s="8">
        <v>85</v>
      </c>
      <c r="I529" s="8">
        <v>85</v>
      </c>
      <c r="J529" s="8">
        <v>4285.0002124799994</v>
      </c>
      <c r="K529" s="8">
        <v>-45894.982541477119</v>
      </c>
      <c r="L529" s="8">
        <v>4115.0002124799994</v>
      </c>
      <c r="M529" s="8">
        <v>-45894.982541477119</v>
      </c>
      <c r="N529" s="8">
        <v>-179.99999999999989</v>
      </c>
      <c r="O529" s="8">
        <v>-179.99999999999989</v>
      </c>
      <c r="P529" s="8">
        <f>D529-F529/2</f>
        <v>145970.15499999991</v>
      </c>
      <c r="Q529" s="8">
        <f>D529+F529/2</f>
        <v>146140.15499999991</v>
      </c>
      <c r="R529" s="9">
        <f>J529*$AB$7+K529*$AC$7</f>
        <v>-5350.7407432688951</v>
      </c>
      <c r="S529" s="9">
        <f>K529*$AB$7-J529*$AC$7+$Z$8</f>
        <v>-45782.968697996919</v>
      </c>
      <c r="T529" s="9">
        <f>L529*$AB$7+M529*$AC$7</f>
        <v>-5517.0258353936424</v>
      </c>
      <c r="U529" s="9">
        <f>M529*$AB$7-L529*$AC$7+$Z$8</f>
        <v>-45747.623710557898</v>
      </c>
      <c r="V529" s="9">
        <f>N529+$Z$7</f>
        <v>-191.99999999999989</v>
      </c>
      <c r="W529" s="9">
        <f>O529+$Z$7</f>
        <v>-191.99999999999989</v>
      </c>
    </row>
    <row r="530" spans="1:23" x14ac:dyDescent="0.25">
      <c r="A530" t="s">
        <v>37</v>
      </c>
      <c r="B530" t="s">
        <v>628</v>
      </c>
      <c r="C530" t="s">
        <v>55</v>
      </c>
      <c r="D530" s="6">
        <v>146265.15499999991</v>
      </c>
      <c r="E530" s="7">
        <f>D530+$Y$10</f>
        <v>140010.15499999991</v>
      </c>
      <c r="F530" s="8">
        <v>230</v>
      </c>
      <c r="G530" s="8">
        <v>0</v>
      </c>
      <c r="H530" s="8">
        <v>115</v>
      </c>
      <c r="I530" s="8">
        <v>115</v>
      </c>
      <c r="J530" s="8">
        <v>4105.0002124799994</v>
      </c>
      <c r="K530" s="8">
        <v>-45894.982541477119</v>
      </c>
      <c r="L530" s="8">
        <v>3875.0002124799989</v>
      </c>
      <c r="M530" s="8">
        <v>-45894.982541477119</v>
      </c>
      <c r="N530" s="8">
        <v>-179.99999999999989</v>
      </c>
      <c r="O530" s="8">
        <v>-179.99999999999989</v>
      </c>
      <c r="P530" s="8">
        <f>D530-F530/2</f>
        <v>146150.15499999991</v>
      </c>
      <c r="Q530" s="8">
        <f>D530+F530/2</f>
        <v>146380.15499999991</v>
      </c>
      <c r="R530" s="9">
        <f>J530*$AB$7+K530*$AC$7</f>
        <v>-5526.8073114009803</v>
      </c>
      <c r="S530" s="9">
        <f>K530*$AB$7-J530*$AC$7+$Z$8</f>
        <v>-45745.54459364972</v>
      </c>
      <c r="T530" s="9">
        <f>L530*$AB$7+M530*$AC$7</f>
        <v>-5751.781259569756</v>
      </c>
      <c r="U530" s="9">
        <f>M530*$AB$7-L530*$AC$7+$Z$8</f>
        <v>-45697.724904761635</v>
      </c>
      <c r="V530" s="9">
        <f>N530+$Z$7</f>
        <v>-191.99999999999989</v>
      </c>
      <c r="W530" s="9">
        <f>O530+$Z$7</f>
        <v>-191.99999999999989</v>
      </c>
    </row>
    <row r="531" spans="1:23" x14ac:dyDescent="0.25">
      <c r="A531" t="s">
        <v>37</v>
      </c>
      <c r="B531" t="s">
        <v>629</v>
      </c>
      <c r="C531" t="s">
        <v>60</v>
      </c>
      <c r="D531" s="6">
        <v>146495.15499999991</v>
      </c>
      <c r="E531" s="7">
        <f>D531+$Y$10</f>
        <v>140240.15499999991</v>
      </c>
      <c r="F531" s="8">
        <v>210</v>
      </c>
      <c r="G531" s="8">
        <v>0</v>
      </c>
      <c r="H531" s="8">
        <v>105</v>
      </c>
      <c r="I531" s="8">
        <v>105</v>
      </c>
      <c r="J531" s="8">
        <v>3865.0002124799989</v>
      </c>
      <c r="K531" s="8">
        <v>-45894.982541477119</v>
      </c>
      <c r="L531" s="8">
        <v>3655.0002124799989</v>
      </c>
      <c r="M531" s="8">
        <v>-45894.982541477119</v>
      </c>
      <c r="N531" s="8">
        <v>-179.99999999999989</v>
      </c>
      <c r="O531" s="8">
        <v>-179.99999999999989</v>
      </c>
      <c r="P531" s="8">
        <f>D531-F531/2</f>
        <v>146390.15499999991</v>
      </c>
      <c r="Q531" s="8">
        <f>D531+F531/2</f>
        <v>146600.15499999991</v>
      </c>
      <c r="R531" s="9">
        <f>J531*$AB$7+K531*$AC$7</f>
        <v>-5761.5627355770939</v>
      </c>
      <c r="S531" s="9">
        <f>K531*$AB$7-J531*$AC$7+$Z$8</f>
        <v>-45695.645787853457</v>
      </c>
      <c r="T531" s="9">
        <f>L531*$AB$7+M531*$AC$7</f>
        <v>-5966.9737317311938</v>
      </c>
      <c r="U531" s="9">
        <f>M531*$AB$7-L531*$AC$7+$Z$8</f>
        <v>-45651.984332781729</v>
      </c>
      <c r="V531" s="9">
        <f>N531+$Z$7</f>
        <v>-191.99999999999989</v>
      </c>
      <c r="W531" s="9">
        <f>O531+$Z$7</f>
        <v>-191.99999999999989</v>
      </c>
    </row>
    <row r="532" spans="1:23" x14ac:dyDescent="0.25">
      <c r="A532" t="s">
        <v>41</v>
      </c>
      <c r="B532" t="s">
        <v>630</v>
      </c>
      <c r="C532" t="s">
        <v>46</v>
      </c>
      <c r="D532" s="6">
        <v>146635.15499999991</v>
      </c>
      <c r="E532" s="7">
        <f>D532+$Y$10</f>
        <v>140380.15499999991</v>
      </c>
      <c r="F532" s="8">
        <v>25</v>
      </c>
      <c r="G532" s="8">
        <v>0</v>
      </c>
      <c r="H532" s="8">
        <v>12.5</v>
      </c>
      <c r="I532" s="8">
        <v>12.5</v>
      </c>
      <c r="J532" s="8">
        <v>3632.5002124799989</v>
      </c>
      <c r="K532" s="8">
        <v>-45894.982541477119</v>
      </c>
      <c r="L532" s="8">
        <v>3607.5002124799989</v>
      </c>
      <c r="M532" s="8">
        <v>-45894.982541477119</v>
      </c>
      <c r="N532" s="8">
        <v>-179.99999999999989</v>
      </c>
      <c r="O532" s="8">
        <v>-179.99999999999989</v>
      </c>
      <c r="P532" s="8">
        <f>D532-F532/2</f>
        <v>146622.65499999991</v>
      </c>
      <c r="Q532" s="8">
        <f>D532+F532/2</f>
        <v>146647.65499999991</v>
      </c>
      <c r="R532" s="9">
        <f>J532*$AB$7+K532*$AC$7</f>
        <v>-5988.9820527477041</v>
      </c>
      <c r="S532" s="9">
        <f>K532*$AB$7-J532*$AC$7+$Z$8</f>
        <v>-45647.306319738331</v>
      </c>
      <c r="T532" s="9">
        <f>L532*$AB$7+M532*$AC$7</f>
        <v>-6013.4357427660489</v>
      </c>
      <c r="U532" s="9">
        <f>M532*$AB$7-L532*$AC$7+$Z$8</f>
        <v>-45642.108527467884</v>
      </c>
      <c r="V532" s="9">
        <f>N532+$Z$7</f>
        <v>-191.99999999999989</v>
      </c>
      <c r="W532" s="9">
        <f>O532+$Z$7</f>
        <v>-191.99999999999989</v>
      </c>
    </row>
    <row r="533" spans="1:23" x14ac:dyDescent="0.25">
      <c r="A533" t="s">
        <v>37</v>
      </c>
      <c r="B533" t="s">
        <v>631</v>
      </c>
      <c r="C533" t="s">
        <v>47</v>
      </c>
      <c r="D533" s="6">
        <v>146700.15499999991</v>
      </c>
      <c r="E533" s="7">
        <f>D533+$Y$10</f>
        <v>140445.15499999991</v>
      </c>
      <c r="F533" s="8">
        <v>105</v>
      </c>
      <c r="G533" s="8">
        <v>0</v>
      </c>
      <c r="H533" s="8">
        <v>52.500000000000007</v>
      </c>
      <c r="I533" s="8">
        <v>52.500000000000007</v>
      </c>
      <c r="J533" s="8">
        <v>3607.5002124799989</v>
      </c>
      <c r="K533" s="8">
        <v>-45894.982541477119</v>
      </c>
      <c r="L533" s="8">
        <v>3502.5002124799989</v>
      </c>
      <c r="M533" s="8">
        <v>-45894.982541477119</v>
      </c>
      <c r="N533" s="8">
        <v>-179.99999999999989</v>
      </c>
      <c r="O533" s="8">
        <v>-179.99999999999989</v>
      </c>
      <c r="P533" s="8">
        <f>D533-F533/2</f>
        <v>146647.65499999991</v>
      </c>
      <c r="Q533" s="8">
        <f>D533+F533/2</f>
        <v>146752.65499999991</v>
      </c>
      <c r="R533" s="9">
        <f>J533*$AB$7+K533*$AC$7</f>
        <v>-6013.4357427660489</v>
      </c>
      <c r="S533" s="9">
        <f>K533*$AB$7-J533*$AC$7+$Z$8</f>
        <v>-45642.108527467884</v>
      </c>
      <c r="T533" s="9">
        <f>L533*$AB$7+M533*$AC$7</f>
        <v>-6116.1412408430988</v>
      </c>
      <c r="U533" s="9">
        <f>M533*$AB$7-L533*$AC$7+$Z$8</f>
        <v>-45620.277799932024</v>
      </c>
      <c r="V533" s="9">
        <f>N533+$Z$7</f>
        <v>-191.99999999999989</v>
      </c>
      <c r="W533" s="9">
        <f>O533+$Z$7</f>
        <v>-191.99999999999989</v>
      </c>
    </row>
    <row r="534" spans="1:23" x14ac:dyDescent="0.25">
      <c r="A534" t="s">
        <v>37</v>
      </c>
      <c r="B534" t="s">
        <v>632</v>
      </c>
      <c r="C534" t="s">
        <v>60</v>
      </c>
      <c r="D534" s="6">
        <v>146875.15499999991</v>
      </c>
      <c r="E534" s="7">
        <f>D534+$Y$10</f>
        <v>140620.15499999991</v>
      </c>
      <c r="F534" s="8">
        <v>210</v>
      </c>
      <c r="G534" s="8">
        <v>0</v>
      </c>
      <c r="H534" s="8">
        <v>105</v>
      </c>
      <c r="I534" s="8">
        <v>105</v>
      </c>
      <c r="J534" s="8">
        <v>3485.0002124799989</v>
      </c>
      <c r="K534" s="8">
        <v>-45894.982541477119</v>
      </c>
      <c r="L534" s="8">
        <v>3275.0002124799989</v>
      </c>
      <c r="M534" s="8">
        <v>-45894.982541477119</v>
      </c>
      <c r="N534" s="8">
        <v>-179.99999999999989</v>
      </c>
      <c r="O534" s="8">
        <v>-179.99999999999989</v>
      </c>
      <c r="P534" s="8">
        <f>D534-F534/2</f>
        <v>146770.15499999991</v>
      </c>
      <c r="Q534" s="8">
        <f>D534+F534/2</f>
        <v>146980.15499999991</v>
      </c>
      <c r="R534" s="9">
        <f>J534*$AB$7+K534*$AC$7</f>
        <v>-6133.2588238559401</v>
      </c>
      <c r="S534" s="9">
        <f>K534*$AB$7-J534*$AC$7+$Z$8</f>
        <v>-45616.639345342708</v>
      </c>
      <c r="T534" s="9">
        <f>L534*$AB$7+M534*$AC$7</f>
        <v>-6338.66982001004</v>
      </c>
      <c r="U534" s="9">
        <f>M534*$AB$7-L534*$AC$7+$Z$8</f>
        <v>-45572.97789027098</v>
      </c>
      <c r="V534" s="9">
        <f>N534+$Z$7</f>
        <v>-191.99999999999989</v>
      </c>
      <c r="W534" s="9">
        <f>O534+$Z$7</f>
        <v>-191.99999999999989</v>
      </c>
    </row>
    <row r="535" spans="1:23" x14ac:dyDescent="0.25">
      <c r="A535" t="s">
        <v>24</v>
      </c>
      <c r="B535" t="s">
        <v>633</v>
      </c>
      <c r="C535" t="s">
        <v>27</v>
      </c>
      <c r="D535" s="6">
        <v>147080.15499999991</v>
      </c>
      <c r="E535" s="7">
        <f>D535+$Y$10</f>
        <v>140825.15499999991</v>
      </c>
      <c r="F535" s="8">
        <v>0</v>
      </c>
      <c r="G535" s="8">
        <v>0</v>
      </c>
      <c r="H535" s="8">
        <v>0</v>
      </c>
      <c r="I535" s="8">
        <v>0</v>
      </c>
      <c r="J535" s="8">
        <v>3175.0002124799989</v>
      </c>
      <c r="K535" s="8">
        <v>-45894.982541477119</v>
      </c>
      <c r="L535" s="8">
        <v>3175.0002124799989</v>
      </c>
      <c r="M535" s="8">
        <v>-45894.982541477119</v>
      </c>
      <c r="N535" s="8">
        <v>-179.99999999999989</v>
      </c>
      <c r="O535" s="8">
        <v>-179.99999999999989</v>
      </c>
      <c r="P535" s="8">
        <f>D535-F535/2</f>
        <v>147080.15499999991</v>
      </c>
      <c r="Q535" s="8">
        <f>D535+F535/2</f>
        <v>147080.15499999991</v>
      </c>
      <c r="R535" s="9">
        <f>J535*$AB$7+K535*$AC$7</f>
        <v>-6436.48458008342</v>
      </c>
      <c r="S535" s="9">
        <f>K535*$AB$7-J535*$AC$7+$Z$8</f>
        <v>-45552.186721189202</v>
      </c>
      <c r="T535" s="9">
        <f>L535*$AB$7+M535*$AC$7</f>
        <v>-6436.48458008342</v>
      </c>
      <c r="U535" s="9">
        <f>M535*$AB$7-L535*$AC$7+$Z$8</f>
        <v>-45552.186721189202</v>
      </c>
      <c r="V535" s="9">
        <f>N535+$Z$7</f>
        <v>-191.99999999999989</v>
      </c>
      <c r="W535" s="9">
        <f>O535+$Z$7</f>
        <v>-191.99999999999989</v>
      </c>
    </row>
    <row r="536" spans="1:23" x14ac:dyDescent="0.25">
      <c r="A536" t="s">
        <v>1667</v>
      </c>
      <c r="B536" t="s">
        <v>1681</v>
      </c>
      <c r="C536" t="s">
        <v>1682</v>
      </c>
      <c r="D536" s="6">
        <v>149570.15500000099</v>
      </c>
      <c r="E536" s="7">
        <f>D536+$Y$10</f>
        <v>143315.15500000099</v>
      </c>
      <c r="F536" s="8">
        <v>3300</v>
      </c>
      <c r="G536" s="8">
        <v>0</v>
      </c>
      <c r="H536" s="8">
        <v>1650</v>
      </c>
      <c r="I536" s="8">
        <v>1650</v>
      </c>
      <c r="J536" s="8">
        <v>2335.0002124800631</v>
      </c>
      <c r="K536" s="8">
        <v>-45894.982541477257</v>
      </c>
      <c r="L536" s="8">
        <v>-964.99978751993694</v>
      </c>
      <c r="M536" s="8">
        <v>-45894.982541477279</v>
      </c>
      <c r="N536" s="8">
        <v>-179.9999999999998</v>
      </c>
      <c r="O536" s="8">
        <v>-179.9999999999998</v>
      </c>
      <c r="P536" s="8">
        <f>D536-F536/2</f>
        <v>147920.15500000099</v>
      </c>
      <c r="Q536" s="8">
        <f>D536+F536/2</f>
        <v>151220.15500000099</v>
      </c>
      <c r="R536" s="9">
        <f>J536*$AB$7+K536*$AC$7</f>
        <v>-7258.1285646997812</v>
      </c>
      <c r="S536" s="9">
        <f>K536*$AB$7-J536*$AC$7+$Z$8</f>
        <v>-45377.540900902437</v>
      </c>
      <c r="T536" s="9">
        <f>L536*$AB$7+M536*$AC$7</f>
        <v>-10486.015647121345</v>
      </c>
      <c r="U536" s="9">
        <f>M536*$AB$7-L536*$AC$7+$Z$8</f>
        <v>-44691.432321203851</v>
      </c>
      <c r="V536" s="9">
        <f>N536+$Z$7</f>
        <v>-191.9999999999998</v>
      </c>
      <c r="W536" s="9">
        <f>O536+$Z$7</f>
        <v>-191.9999999999998</v>
      </c>
    </row>
    <row r="537" spans="1:23" x14ac:dyDescent="0.25">
      <c r="A537" t="s">
        <v>50</v>
      </c>
      <c r="B537" t="s">
        <v>634</v>
      </c>
      <c r="C537" t="s">
        <v>64</v>
      </c>
      <c r="D537" s="6">
        <v>149570.15500000099</v>
      </c>
      <c r="E537" s="7">
        <f>D537+$Y$10</f>
        <v>143315.15500000099</v>
      </c>
      <c r="F537" s="8">
        <v>0</v>
      </c>
      <c r="G537" s="8">
        <v>0</v>
      </c>
      <c r="H537" s="8">
        <v>0</v>
      </c>
      <c r="I537" s="8">
        <v>0</v>
      </c>
      <c r="J537" s="8">
        <v>685.00021248006306</v>
      </c>
      <c r="K537" s="8">
        <v>-45894.982541477257</v>
      </c>
      <c r="L537" s="8">
        <v>685.00021248006306</v>
      </c>
      <c r="M537" s="8">
        <v>-45894.982541477257</v>
      </c>
      <c r="N537" s="8">
        <v>-179.9999999999998</v>
      </c>
      <c r="O537" s="8">
        <v>-179.9999999999998</v>
      </c>
      <c r="P537" s="8">
        <f>D537-F537/2</f>
        <v>149570.15500000099</v>
      </c>
      <c r="Q537" s="8">
        <f>D537+F537/2</f>
        <v>149570.15500000099</v>
      </c>
      <c r="R537" s="9">
        <f>J537*$AB$7+K537*$AC$7</f>
        <v>-8872.0721059105599</v>
      </c>
      <c r="S537" s="9">
        <f>K537*$AB$7-J537*$AC$7+$Z$8</f>
        <v>-45034.486611053137</v>
      </c>
      <c r="T537" s="9">
        <f>L537*$AB$7+M537*$AC$7</f>
        <v>-8872.0721059105599</v>
      </c>
      <c r="U537" s="9">
        <f>M537*$AB$7-L537*$AC$7+$Z$8</f>
        <v>-45034.486611053137</v>
      </c>
      <c r="V537" s="9">
        <f>N537+$Z$7</f>
        <v>-191.9999999999998</v>
      </c>
      <c r="W537" s="9">
        <f>O537+$Z$7</f>
        <v>-191.9999999999998</v>
      </c>
    </row>
    <row r="538" spans="1:23" x14ac:dyDescent="0.25">
      <c r="A538" t="s">
        <v>24</v>
      </c>
      <c r="B538" t="s">
        <v>635</v>
      </c>
      <c r="C538" t="s">
        <v>33</v>
      </c>
      <c r="D538" s="6">
        <v>150255.15499999991</v>
      </c>
      <c r="E538" s="7">
        <f>D538+$Y$10</f>
        <v>144000.15499999991</v>
      </c>
      <c r="F538" s="8">
        <v>0</v>
      </c>
      <c r="G538" s="8">
        <v>0</v>
      </c>
      <c r="H538" s="8">
        <v>0</v>
      </c>
      <c r="I538" s="8">
        <v>0</v>
      </c>
      <c r="J538" s="8">
        <v>2.1247999939077999E-4</v>
      </c>
      <c r="K538" s="8">
        <v>-45894.982541477119</v>
      </c>
      <c r="L538" s="8">
        <v>2.1247999939077999E-4</v>
      </c>
      <c r="M538" s="8">
        <v>-45894.982541477119</v>
      </c>
      <c r="N538" s="8">
        <v>-179.99999999999989</v>
      </c>
      <c r="O538" s="8">
        <v>-179.99999999999989</v>
      </c>
      <c r="P538" s="8">
        <f>D538-F538/2</f>
        <v>150255.15499999991</v>
      </c>
      <c r="Q538" s="8">
        <f>D538+F538/2</f>
        <v>150255.15499999991</v>
      </c>
      <c r="R538" s="9">
        <f>J538*$AB$7+K538*$AC$7</f>
        <v>-9542.1032124132525</v>
      </c>
      <c r="S538" s="9">
        <f>K538*$AB$7-J538*$AC$7+$Z$8</f>
        <v>-44892.067102842819</v>
      </c>
      <c r="T538" s="9">
        <f>L538*$AB$7+M538*$AC$7</f>
        <v>-9542.1032124132525</v>
      </c>
      <c r="U538" s="9">
        <f>M538*$AB$7-L538*$AC$7+$Z$8</f>
        <v>-44892.067102842819</v>
      </c>
      <c r="V538" s="9">
        <f>N538+$Z$7</f>
        <v>-191.99999999999989</v>
      </c>
      <c r="W538" s="9">
        <f>O538+$Z$7</f>
        <v>-191.99999999999989</v>
      </c>
    </row>
    <row r="539" spans="1:23" x14ac:dyDescent="0.25">
      <c r="A539" t="s">
        <v>37</v>
      </c>
      <c r="B539" t="s">
        <v>636</v>
      </c>
      <c r="C539" t="s">
        <v>49</v>
      </c>
      <c r="D539" s="6">
        <v>152145.15499999991</v>
      </c>
      <c r="E539" s="7">
        <f>D539+$Y$10</f>
        <v>145890.15499999991</v>
      </c>
      <c r="F539" s="8">
        <v>170</v>
      </c>
      <c r="G539" s="8">
        <v>0</v>
      </c>
      <c r="H539" s="8">
        <v>85</v>
      </c>
      <c r="I539" s="8">
        <v>85</v>
      </c>
      <c r="J539" s="8">
        <v>-1804.9997875200011</v>
      </c>
      <c r="K539" s="8">
        <v>-45894.982541477119</v>
      </c>
      <c r="L539" s="8">
        <v>-1974.9997875200011</v>
      </c>
      <c r="M539" s="8">
        <v>-45894.982541477119</v>
      </c>
      <c r="N539" s="8">
        <v>-179.99999999999989</v>
      </c>
      <c r="O539" s="8">
        <v>-179.99999999999989</v>
      </c>
      <c r="P539" s="8">
        <f>D539-F539/2</f>
        <v>152060.15499999991</v>
      </c>
      <c r="Q539" s="8">
        <f>D539+F539/2</f>
        <v>152230.15499999991</v>
      </c>
      <c r="R539" s="9">
        <f>J539*$AB$7+K539*$AC$7</f>
        <v>-11307.659631737772</v>
      </c>
      <c r="S539" s="9">
        <f>K539*$AB$7-J539*$AC$7+$Z$8</f>
        <v>-44516.786500916765</v>
      </c>
      <c r="T539" s="9">
        <f>L539*$AB$7+M539*$AC$7</f>
        <v>-11473.94472386252</v>
      </c>
      <c r="U539" s="9">
        <f>M539*$AB$7-L539*$AC$7+$Z$8</f>
        <v>-44481.441513477745</v>
      </c>
      <c r="V539" s="9">
        <f>N539+$Z$7</f>
        <v>-191.99999999999989</v>
      </c>
      <c r="W539" s="9">
        <f>O539+$Z$7</f>
        <v>-191.99999999999989</v>
      </c>
    </row>
    <row r="540" spans="1:23" x14ac:dyDescent="0.25">
      <c r="A540" t="s">
        <v>41</v>
      </c>
      <c r="B540" t="s">
        <v>1157</v>
      </c>
      <c r="C540" t="s">
        <v>46</v>
      </c>
      <c r="D540" s="6">
        <v>152265.15499999991</v>
      </c>
      <c r="E540" s="7">
        <f>D540+$Y$10</f>
        <v>146010.15499999991</v>
      </c>
      <c r="F540" s="8">
        <v>25</v>
      </c>
      <c r="G540" s="8">
        <v>0</v>
      </c>
      <c r="H540" s="8">
        <v>12.5</v>
      </c>
      <c r="I540" s="8">
        <v>12.5</v>
      </c>
      <c r="J540" s="8">
        <v>-1997.4997875200011</v>
      </c>
      <c r="K540" s="8">
        <v>-45894.982541477119</v>
      </c>
      <c r="L540" s="8">
        <v>-2022.4997875200011</v>
      </c>
      <c r="M540" s="8">
        <v>-45894.982541477119</v>
      </c>
      <c r="N540" s="8">
        <v>-179.99999999999989</v>
      </c>
      <c r="O540" s="8">
        <v>-179.99999999999989</v>
      </c>
      <c r="P540" s="8">
        <f>D540-F540/2</f>
        <v>152252.65499999991</v>
      </c>
      <c r="Q540" s="8">
        <f>D540+F540/2</f>
        <v>152277.65499999991</v>
      </c>
      <c r="R540" s="9">
        <f>J540*$AB$7+K540*$AC$7</f>
        <v>-11495.95304487903</v>
      </c>
      <c r="S540" s="9">
        <f>K540*$AB$7-J540*$AC$7+$Z$8</f>
        <v>-44476.763500434346</v>
      </c>
      <c r="T540" s="9">
        <f>L540*$AB$7+M540*$AC$7</f>
        <v>-11520.406734897375</v>
      </c>
      <c r="U540" s="9">
        <f>M540*$AB$7-L540*$AC$7+$Z$8</f>
        <v>-44471.5657081639</v>
      </c>
      <c r="V540" s="9">
        <f>N540+$Z$7</f>
        <v>-191.99999999999989</v>
      </c>
      <c r="W540" s="9">
        <f>O540+$Z$7</f>
        <v>-191.99999999999989</v>
      </c>
    </row>
    <row r="541" spans="1:23" x14ac:dyDescent="0.25">
      <c r="A541" t="s">
        <v>37</v>
      </c>
      <c r="B541" t="s">
        <v>1158</v>
      </c>
      <c r="C541" t="s">
        <v>47</v>
      </c>
      <c r="D541" s="6">
        <v>152330.15499999991</v>
      </c>
      <c r="E541" s="7">
        <f>D541+$Y$10</f>
        <v>146075.15499999991</v>
      </c>
      <c r="F541" s="8">
        <v>105</v>
      </c>
      <c r="G541" s="8">
        <v>0</v>
      </c>
      <c r="H541" s="8">
        <v>52.500000000000007</v>
      </c>
      <c r="I541" s="8">
        <v>52.500000000000007</v>
      </c>
      <c r="J541" s="8">
        <v>-2022.4997875200011</v>
      </c>
      <c r="K541" s="8">
        <v>-45894.982541477119</v>
      </c>
      <c r="L541" s="8">
        <v>-2127.4997875200011</v>
      </c>
      <c r="M541" s="8">
        <v>-45894.982541477119</v>
      </c>
      <c r="N541" s="8">
        <v>-179.99999999999989</v>
      </c>
      <c r="O541" s="8">
        <v>-179.99999999999989</v>
      </c>
      <c r="P541" s="8">
        <f>D541-F541/2</f>
        <v>152277.65499999991</v>
      </c>
      <c r="Q541" s="8">
        <f>D541+F541/2</f>
        <v>152382.65499999991</v>
      </c>
      <c r="R541" s="9">
        <f>J541*$AB$7+K541*$AC$7</f>
        <v>-11520.406734897375</v>
      </c>
      <c r="S541" s="9">
        <f>K541*$AB$7-J541*$AC$7+$Z$8</f>
        <v>-44471.5657081639</v>
      </c>
      <c r="T541" s="9">
        <f>L541*$AB$7+M541*$AC$7</f>
        <v>-11623.112232974425</v>
      </c>
      <c r="U541" s="9">
        <f>M541*$AB$7-L541*$AC$7+$Z$8</f>
        <v>-44449.734980628033</v>
      </c>
      <c r="V541" s="9">
        <f>N541+$Z$7</f>
        <v>-191.99999999999989</v>
      </c>
      <c r="W541" s="9">
        <f>O541+$Z$7</f>
        <v>-191.99999999999989</v>
      </c>
    </row>
    <row r="542" spans="1:23" x14ac:dyDescent="0.25">
      <c r="A542" t="s">
        <v>37</v>
      </c>
      <c r="B542" t="s">
        <v>637</v>
      </c>
      <c r="C542" t="s">
        <v>45</v>
      </c>
      <c r="D542" s="6">
        <v>152505.15499999991</v>
      </c>
      <c r="E542" s="7">
        <f>D542+$Y$10</f>
        <v>146250.15499999991</v>
      </c>
      <c r="F542" s="8">
        <v>210</v>
      </c>
      <c r="G542" s="8">
        <v>0</v>
      </c>
      <c r="H542" s="8">
        <v>105</v>
      </c>
      <c r="I542" s="8">
        <v>105</v>
      </c>
      <c r="J542" s="8">
        <v>-2144.9997875200011</v>
      </c>
      <c r="K542" s="8">
        <v>-45894.982541477119</v>
      </c>
      <c r="L542" s="8">
        <v>-2354.9997875200011</v>
      </c>
      <c r="M542" s="8">
        <v>-45894.982541477119</v>
      </c>
      <c r="N542" s="8">
        <v>-179.99999999999989</v>
      </c>
      <c r="O542" s="8">
        <v>-179.99999999999989</v>
      </c>
      <c r="P542" s="8">
        <f>D542-F542/2</f>
        <v>152400.15499999991</v>
      </c>
      <c r="Q542" s="8">
        <f>D542+F542/2</f>
        <v>152610.15499999991</v>
      </c>
      <c r="R542" s="9">
        <f>J542*$AB$7+K542*$AC$7</f>
        <v>-11640.229815987266</v>
      </c>
      <c r="S542" s="9">
        <f>K542*$AB$7-J542*$AC$7+$Z$8</f>
        <v>-44446.096526038724</v>
      </c>
      <c r="T542" s="9">
        <f>L542*$AB$7+M542*$AC$7</f>
        <v>-11845.640812141366</v>
      </c>
      <c r="U542" s="9">
        <f>M542*$AB$7-L542*$AC$7+$Z$8</f>
        <v>-44402.435070966996</v>
      </c>
      <c r="V542" s="9">
        <f>N542+$Z$7</f>
        <v>-191.99999999999989</v>
      </c>
      <c r="W542" s="9">
        <f>O542+$Z$7</f>
        <v>-191.99999999999989</v>
      </c>
    </row>
    <row r="543" spans="1:23" x14ac:dyDescent="0.25">
      <c r="A543" t="s">
        <v>24</v>
      </c>
      <c r="B543" t="s">
        <v>638</v>
      </c>
      <c r="C543" t="s">
        <v>44</v>
      </c>
      <c r="D543" s="6">
        <v>153430.15499999991</v>
      </c>
      <c r="E543" s="7">
        <f>D543+$Y$10</f>
        <v>147175.15499999991</v>
      </c>
      <c r="F543" s="8">
        <v>0</v>
      </c>
      <c r="G543" s="8">
        <v>0</v>
      </c>
      <c r="H543" s="8">
        <v>0</v>
      </c>
      <c r="I543" s="8">
        <v>0</v>
      </c>
      <c r="J543" s="8">
        <v>-3174.9997875200011</v>
      </c>
      <c r="K543" s="8">
        <v>-45894.982541477119</v>
      </c>
      <c r="L543" s="8">
        <v>-3174.9997875200011</v>
      </c>
      <c r="M543" s="8">
        <v>-45894.982541477119</v>
      </c>
      <c r="N543" s="8">
        <v>-179.99999999999989</v>
      </c>
      <c r="O543" s="8">
        <v>-179.99999999999989</v>
      </c>
      <c r="P543" s="8">
        <f>D543-F543/2</f>
        <v>153430.15499999991</v>
      </c>
      <c r="Q543" s="8">
        <f>D543+F543/2</f>
        <v>153430.15499999991</v>
      </c>
      <c r="R543" s="9">
        <f>J543*$AB$7+K543*$AC$7</f>
        <v>-12647.721844743086</v>
      </c>
      <c r="S543" s="9">
        <f>K543*$AB$7-J543*$AC$7+$Z$8</f>
        <v>-44231.947484496435</v>
      </c>
      <c r="T543" s="9">
        <f>L543*$AB$7+M543*$AC$7</f>
        <v>-12647.721844743086</v>
      </c>
      <c r="U543" s="9">
        <f>M543*$AB$7-L543*$AC$7+$Z$8</f>
        <v>-44231.947484496435</v>
      </c>
      <c r="V543" s="9">
        <f>N543+$Z$7</f>
        <v>-191.99999999999989</v>
      </c>
      <c r="W543" s="9">
        <f>O543+$Z$7</f>
        <v>-191.99999999999989</v>
      </c>
    </row>
    <row r="544" spans="1:23" x14ac:dyDescent="0.25">
      <c r="A544" t="s">
        <v>37</v>
      </c>
      <c r="B544" t="s">
        <v>639</v>
      </c>
      <c r="C544" t="s">
        <v>45</v>
      </c>
      <c r="D544" s="6">
        <v>153635.1549999998</v>
      </c>
      <c r="E544" s="7">
        <f>D544+$Y$10</f>
        <v>147380.1549999998</v>
      </c>
      <c r="F544" s="8">
        <v>210</v>
      </c>
      <c r="G544" s="8">
        <v>0</v>
      </c>
      <c r="H544" s="8">
        <v>105</v>
      </c>
      <c r="I544" s="8">
        <v>105</v>
      </c>
      <c r="J544" s="8">
        <v>-3274.9997875200011</v>
      </c>
      <c r="K544" s="8">
        <v>-45894.982541477119</v>
      </c>
      <c r="L544" s="8">
        <v>-3484.9997875200011</v>
      </c>
      <c r="M544" s="8">
        <v>-45894.982541477119</v>
      </c>
      <c r="N544" s="8">
        <v>-179.99999999999989</v>
      </c>
      <c r="O544" s="8">
        <v>-179.99999999999989</v>
      </c>
      <c r="P544" s="8">
        <f>D544-F544/2</f>
        <v>153530.1549999998</v>
      </c>
      <c r="Q544" s="8">
        <f>D544+F544/2</f>
        <v>153740.1549999998</v>
      </c>
      <c r="R544" s="9">
        <f>J544*$AB$7+K544*$AC$7</f>
        <v>-12745.536604816467</v>
      </c>
      <c r="S544" s="9">
        <f>K544*$AB$7-J544*$AC$7+$Z$8</f>
        <v>-44211.156315414657</v>
      </c>
      <c r="T544" s="9">
        <f>L544*$AB$7+M544*$AC$7</f>
        <v>-12950.947600970565</v>
      </c>
      <c r="U544" s="9">
        <f>M544*$AB$7-L544*$AC$7+$Z$8</f>
        <v>-44167.494860342929</v>
      </c>
      <c r="V544" s="9">
        <f>N544+$Z$7</f>
        <v>-191.99999999999989</v>
      </c>
      <c r="W544" s="9">
        <f>O544+$Z$7</f>
        <v>-191.99999999999989</v>
      </c>
    </row>
    <row r="545" spans="1:23" x14ac:dyDescent="0.25">
      <c r="A545" t="s">
        <v>41</v>
      </c>
      <c r="B545" t="s">
        <v>640</v>
      </c>
      <c r="C545" t="s">
        <v>46</v>
      </c>
      <c r="D545" s="6">
        <v>153775.1549999998</v>
      </c>
      <c r="E545" s="7">
        <f>D545+$Y$10</f>
        <v>147520.1549999998</v>
      </c>
      <c r="F545" s="8">
        <v>25</v>
      </c>
      <c r="G545" s="8">
        <v>0</v>
      </c>
      <c r="H545" s="8">
        <v>12.5</v>
      </c>
      <c r="I545" s="8">
        <v>12.5</v>
      </c>
      <c r="J545" s="8">
        <v>-3507.4997875200011</v>
      </c>
      <c r="K545" s="8">
        <v>-45894.982541477119</v>
      </c>
      <c r="L545" s="8">
        <v>-3532.4997875200011</v>
      </c>
      <c r="M545" s="8">
        <v>-45894.982541477119</v>
      </c>
      <c r="N545" s="8">
        <v>-179.99999999999989</v>
      </c>
      <c r="O545" s="8">
        <v>-179.99999999999989</v>
      </c>
      <c r="P545" s="8">
        <f>D545-F545/2</f>
        <v>153762.6549999998</v>
      </c>
      <c r="Q545" s="8">
        <f>D545+F545/2</f>
        <v>153787.6549999998</v>
      </c>
      <c r="R545" s="9">
        <f>J545*$AB$7+K545*$AC$7</f>
        <v>-12972.955921987075</v>
      </c>
      <c r="S545" s="9">
        <f>K545*$AB$7-J545*$AC$7+$Z$8</f>
        <v>-44162.816847299531</v>
      </c>
      <c r="T545" s="9">
        <f>L545*$AB$7+M545*$AC$7</f>
        <v>-12997.409612005422</v>
      </c>
      <c r="U545" s="9">
        <f>M545*$AB$7-L545*$AC$7+$Z$8</f>
        <v>-44157.619055029085</v>
      </c>
      <c r="V545" s="9">
        <f>N545+$Z$7</f>
        <v>-191.99999999999989</v>
      </c>
      <c r="W545" s="9">
        <f>O545+$Z$7</f>
        <v>-191.99999999999989</v>
      </c>
    </row>
    <row r="546" spans="1:23" x14ac:dyDescent="0.25">
      <c r="A546" t="s">
        <v>37</v>
      </c>
      <c r="B546" t="s">
        <v>641</v>
      </c>
      <c r="C546" t="s">
        <v>47</v>
      </c>
      <c r="D546" s="6">
        <v>153840.15499999991</v>
      </c>
      <c r="E546" s="7">
        <f>D546+$Y$10</f>
        <v>147585.15499999991</v>
      </c>
      <c r="F546" s="8">
        <v>105</v>
      </c>
      <c r="G546" s="8">
        <v>0</v>
      </c>
      <c r="H546" s="8">
        <v>52.500000000000007</v>
      </c>
      <c r="I546" s="8">
        <v>52.500000000000007</v>
      </c>
      <c r="J546" s="8">
        <v>-3532.4997875200011</v>
      </c>
      <c r="K546" s="8">
        <v>-45894.982541477119</v>
      </c>
      <c r="L546" s="8">
        <v>-3637.4997875200011</v>
      </c>
      <c r="M546" s="8">
        <v>-45894.982541477119</v>
      </c>
      <c r="N546" s="8">
        <v>-179.99999999999989</v>
      </c>
      <c r="O546" s="8">
        <v>-179.99999999999989</v>
      </c>
      <c r="P546" s="8">
        <f>D546-F546/2</f>
        <v>153787.65499999991</v>
      </c>
      <c r="Q546" s="8">
        <f>D546+F546/2</f>
        <v>153892.65499999991</v>
      </c>
      <c r="R546" s="9">
        <f>J546*$AB$7+K546*$AC$7</f>
        <v>-12997.409612005422</v>
      </c>
      <c r="S546" s="9">
        <f>K546*$AB$7-J546*$AC$7+$Z$8</f>
        <v>-44157.619055029085</v>
      </c>
      <c r="T546" s="9">
        <f>L546*$AB$7+M546*$AC$7</f>
        <v>-13100.115110082472</v>
      </c>
      <c r="U546" s="9">
        <f>M546*$AB$7-L546*$AC$7+$Z$8</f>
        <v>-44135.788327493217</v>
      </c>
      <c r="V546" s="9">
        <f>N546+$Z$7</f>
        <v>-191.99999999999989</v>
      </c>
      <c r="W546" s="9">
        <f>O546+$Z$7</f>
        <v>-191.99999999999989</v>
      </c>
    </row>
    <row r="547" spans="1:23" x14ac:dyDescent="0.25">
      <c r="A547" t="s">
        <v>37</v>
      </c>
      <c r="B547" t="s">
        <v>642</v>
      </c>
      <c r="C547" t="s">
        <v>45</v>
      </c>
      <c r="D547" s="6">
        <v>154015.1549999998</v>
      </c>
      <c r="E547" s="7">
        <f>D547+$Y$10</f>
        <v>147760.1549999998</v>
      </c>
      <c r="F547" s="8">
        <v>210</v>
      </c>
      <c r="G547" s="8">
        <v>0</v>
      </c>
      <c r="H547" s="8">
        <v>105</v>
      </c>
      <c r="I547" s="8">
        <v>105</v>
      </c>
      <c r="J547" s="8">
        <v>-3654.9997875200011</v>
      </c>
      <c r="K547" s="8">
        <v>-45894.982541477119</v>
      </c>
      <c r="L547" s="8">
        <v>-3864.9997875200011</v>
      </c>
      <c r="M547" s="8">
        <v>-45894.982541477119</v>
      </c>
      <c r="N547" s="8">
        <v>-179.99999999999989</v>
      </c>
      <c r="O547" s="8">
        <v>-179.99999999999989</v>
      </c>
      <c r="P547" s="8">
        <f>D547-F547/2</f>
        <v>153910.1549999998</v>
      </c>
      <c r="Q547" s="8">
        <f>D547+F547/2</f>
        <v>154120.1549999998</v>
      </c>
      <c r="R547" s="9">
        <f>J547*$AB$7+K547*$AC$7</f>
        <v>-13117.232693095313</v>
      </c>
      <c r="S547" s="9">
        <f>K547*$AB$7-J547*$AC$7+$Z$8</f>
        <v>-44132.149872903909</v>
      </c>
      <c r="T547" s="9">
        <f>L547*$AB$7+M547*$AC$7</f>
        <v>-13322.643689249413</v>
      </c>
      <c r="U547" s="9">
        <f>M547*$AB$7-L547*$AC$7+$Z$8</f>
        <v>-44088.488417832181</v>
      </c>
      <c r="V547" s="9">
        <f>N547+$Z$7</f>
        <v>-191.99999999999989</v>
      </c>
      <c r="W547" s="9">
        <f>O547+$Z$7</f>
        <v>-191.99999999999989</v>
      </c>
    </row>
    <row r="548" spans="1:23" x14ac:dyDescent="0.25">
      <c r="A548" t="s">
        <v>37</v>
      </c>
      <c r="B548" t="s">
        <v>643</v>
      </c>
      <c r="C548" t="s">
        <v>48</v>
      </c>
      <c r="D548" s="6">
        <v>154245.1549999998</v>
      </c>
      <c r="E548" s="7">
        <f>D548+$Y$10</f>
        <v>147990.1549999998</v>
      </c>
      <c r="F548" s="8">
        <v>230</v>
      </c>
      <c r="G548" s="8">
        <v>0</v>
      </c>
      <c r="H548" s="8">
        <v>115</v>
      </c>
      <c r="I548" s="8">
        <v>115</v>
      </c>
      <c r="J548" s="8">
        <v>-3874.9997875200011</v>
      </c>
      <c r="K548" s="8">
        <v>-45894.982541477119</v>
      </c>
      <c r="L548" s="8">
        <v>-4104.9997875200006</v>
      </c>
      <c r="M548" s="8">
        <v>-45894.982541477119</v>
      </c>
      <c r="N548" s="8">
        <v>-179.99999999999989</v>
      </c>
      <c r="O548" s="8">
        <v>-179.99999999999989</v>
      </c>
      <c r="P548" s="8">
        <f>D548-F548/2</f>
        <v>154130.1549999998</v>
      </c>
      <c r="Q548" s="8">
        <f>D548+F548/2</f>
        <v>154360.1549999998</v>
      </c>
      <c r="R548" s="9">
        <f>J548*$AB$7+K548*$AC$7</f>
        <v>-13332.425165256751</v>
      </c>
      <c r="S548" s="9">
        <f>K548*$AB$7-J548*$AC$7+$Z$8</f>
        <v>-44086.409300924002</v>
      </c>
      <c r="T548" s="9">
        <f>L548*$AB$7+M548*$AC$7</f>
        <v>-13557.399113425525</v>
      </c>
      <c r="U548" s="9">
        <f>M548*$AB$7-L548*$AC$7+$Z$8</f>
        <v>-44038.589612035918</v>
      </c>
      <c r="V548" s="9">
        <f>N548+$Z$7</f>
        <v>-191.99999999999989</v>
      </c>
      <c r="W548" s="9">
        <f>O548+$Z$7</f>
        <v>-191.99999999999989</v>
      </c>
    </row>
    <row r="549" spans="1:23" x14ac:dyDescent="0.25">
      <c r="A549" t="s">
        <v>37</v>
      </c>
      <c r="B549" t="s">
        <v>644</v>
      </c>
      <c r="C549" t="s">
        <v>49</v>
      </c>
      <c r="D549" s="6">
        <v>154455.1549999998</v>
      </c>
      <c r="E549" s="7">
        <f>D549+$Y$10</f>
        <v>148200.1549999998</v>
      </c>
      <c r="F549" s="8">
        <v>170</v>
      </c>
      <c r="G549" s="8">
        <v>0</v>
      </c>
      <c r="H549" s="8">
        <v>85</v>
      </c>
      <c r="I549" s="8">
        <v>85</v>
      </c>
      <c r="J549" s="8">
        <v>-4114.9997875200006</v>
      </c>
      <c r="K549" s="8">
        <v>-45894.982541477119</v>
      </c>
      <c r="L549" s="8">
        <v>-4284.9997875200006</v>
      </c>
      <c r="M549" s="8">
        <v>-45894.982541477119</v>
      </c>
      <c r="N549" s="8">
        <v>-179.99999999999989</v>
      </c>
      <c r="O549" s="8">
        <v>-179.99999999999989</v>
      </c>
      <c r="P549" s="8">
        <f>D549-F549/2</f>
        <v>154370.1549999998</v>
      </c>
      <c r="Q549" s="8">
        <f>D549+F549/2</f>
        <v>154540.1549999998</v>
      </c>
      <c r="R549" s="9">
        <f>J549*$AB$7+K549*$AC$7</f>
        <v>-13567.180589432863</v>
      </c>
      <c r="S549" s="9">
        <f>K549*$AB$7-J549*$AC$7+$Z$8</f>
        <v>-44036.510495127739</v>
      </c>
      <c r="T549" s="9">
        <f>L549*$AB$7+M549*$AC$7</f>
        <v>-13733.465681557609</v>
      </c>
      <c r="U549" s="9">
        <f>M549*$AB$7-L549*$AC$7+$Z$8</f>
        <v>-44001.165507688718</v>
      </c>
      <c r="V549" s="9">
        <f>N549+$Z$7</f>
        <v>-191.99999999999989</v>
      </c>
      <c r="W549" s="9">
        <f>O549+$Z$7</f>
        <v>-191.99999999999989</v>
      </c>
    </row>
    <row r="550" spans="1:23" x14ac:dyDescent="0.25">
      <c r="A550" t="s">
        <v>37</v>
      </c>
      <c r="B550" t="s">
        <v>645</v>
      </c>
      <c r="C550" t="s">
        <v>48</v>
      </c>
      <c r="D550" s="6">
        <v>154665.1549999998</v>
      </c>
      <c r="E550" s="7">
        <f>D550+$Y$10</f>
        <v>148410.1549999998</v>
      </c>
      <c r="F550" s="8">
        <v>230</v>
      </c>
      <c r="G550" s="8">
        <v>0</v>
      </c>
      <c r="H550" s="8">
        <v>115</v>
      </c>
      <c r="I550" s="8">
        <v>115</v>
      </c>
      <c r="J550" s="8">
        <v>-4294.9997875200006</v>
      </c>
      <c r="K550" s="8">
        <v>-45894.982541477119</v>
      </c>
      <c r="L550" s="8">
        <v>-4524.9997875200006</v>
      </c>
      <c r="M550" s="8">
        <v>-45894.982541477119</v>
      </c>
      <c r="N550" s="8">
        <v>-179.99999999999989</v>
      </c>
      <c r="O550" s="8">
        <v>-179.99999999999989</v>
      </c>
      <c r="P550" s="8">
        <f>D550-F550/2</f>
        <v>154550.1549999998</v>
      </c>
      <c r="Q550" s="8">
        <f>D550+F550/2</f>
        <v>154780.1549999998</v>
      </c>
      <c r="R550" s="9">
        <f>J550*$AB$7+K550*$AC$7</f>
        <v>-13743.247157564947</v>
      </c>
      <c r="S550" s="9">
        <f>K550*$AB$7-J550*$AC$7+$Z$8</f>
        <v>-43999.08639078054</v>
      </c>
      <c r="T550" s="9">
        <f>L550*$AB$7+M550*$AC$7</f>
        <v>-13968.221105733723</v>
      </c>
      <c r="U550" s="9">
        <f>M550*$AB$7-L550*$AC$7+$Z$8</f>
        <v>-43951.266701892455</v>
      </c>
      <c r="V550" s="9">
        <f>N550+$Z$7</f>
        <v>-191.99999999999989</v>
      </c>
      <c r="W550" s="9">
        <f>O550+$Z$7</f>
        <v>-191.99999999999989</v>
      </c>
    </row>
    <row r="551" spans="1:23" x14ac:dyDescent="0.25">
      <c r="A551" t="s">
        <v>37</v>
      </c>
      <c r="B551" t="s">
        <v>646</v>
      </c>
      <c r="C551" t="s">
        <v>49</v>
      </c>
      <c r="D551" s="6">
        <v>154875.15499999971</v>
      </c>
      <c r="E551" s="7">
        <f>D551+$Y$10</f>
        <v>148620.15499999971</v>
      </c>
      <c r="F551" s="8">
        <v>170</v>
      </c>
      <c r="G551" s="8">
        <v>0</v>
      </c>
      <c r="H551" s="8">
        <v>85</v>
      </c>
      <c r="I551" s="8">
        <v>85</v>
      </c>
      <c r="J551" s="8">
        <v>-4534.9997875200006</v>
      </c>
      <c r="K551" s="8">
        <v>-45894.982541477119</v>
      </c>
      <c r="L551" s="8">
        <v>-4704.9997875200006</v>
      </c>
      <c r="M551" s="8">
        <v>-45894.982541477119</v>
      </c>
      <c r="N551" s="8">
        <v>-179.99999999999989</v>
      </c>
      <c r="O551" s="8">
        <v>-179.99999999999989</v>
      </c>
      <c r="P551" s="8">
        <f>D551-F551/2</f>
        <v>154790.15499999971</v>
      </c>
      <c r="Q551" s="8">
        <f>D551+F551/2</f>
        <v>154960.15499999971</v>
      </c>
      <c r="R551" s="9">
        <f>J551*$AB$7+K551*$AC$7</f>
        <v>-13978.002581741061</v>
      </c>
      <c r="S551" s="9">
        <f>K551*$AB$7-J551*$AC$7+$Z$8</f>
        <v>-43949.187584984284</v>
      </c>
      <c r="T551" s="9">
        <f>L551*$AB$7+M551*$AC$7</f>
        <v>-14144.287673865809</v>
      </c>
      <c r="U551" s="9">
        <f>M551*$AB$7-L551*$AC$7+$Z$8</f>
        <v>-43913.842597545263</v>
      </c>
      <c r="V551" s="9">
        <f>N551+$Z$7</f>
        <v>-191.99999999999989</v>
      </c>
      <c r="W551" s="9">
        <f>O551+$Z$7</f>
        <v>-191.99999999999989</v>
      </c>
    </row>
    <row r="552" spans="1:23" x14ac:dyDescent="0.25">
      <c r="A552" t="s">
        <v>37</v>
      </c>
      <c r="B552" t="s">
        <v>647</v>
      </c>
      <c r="C552" t="s">
        <v>48</v>
      </c>
      <c r="D552" s="6">
        <v>155085.15499999971</v>
      </c>
      <c r="E552" s="7">
        <f>D552+$Y$10</f>
        <v>148830.15499999971</v>
      </c>
      <c r="F552" s="8">
        <v>230</v>
      </c>
      <c r="G552" s="8">
        <v>0</v>
      </c>
      <c r="H552" s="8">
        <v>115</v>
      </c>
      <c r="I552" s="8">
        <v>115</v>
      </c>
      <c r="J552" s="8">
        <v>-4714.9997875200006</v>
      </c>
      <c r="K552" s="8">
        <v>-45894.982541477119</v>
      </c>
      <c r="L552" s="8">
        <v>-4944.9997875200006</v>
      </c>
      <c r="M552" s="8">
        <v>-45894.982541477119</v>
      </c>
      <c r="N552" s="8">
        <v>-179.99999999999989</v>
      </c>
      <c r="O552" s="8">
        <v>-179.99999999999989</v>
      </c>
      <c r="P552" s="8">
        <f>D552-F552/2</f>
        <v>154970.15499999971</v>
      </c>
      <c r="Q552" s="8">
        <f>D552+F552/2</f>
        <v>155200.15499999971</v>
      </c>
      <c r="R552" s="9">
        <f>J552*$AB$7+K552*$AC$7</f>
        <v>-14154.069149873147</v>
      </c>
      <c r="S552" s="9">
        <f>K552*$AB$7-J552*$AC$7+$Z$8</f>
        <v>-43911.763480637084</v>
      </c>
      <c r="T552" s="9">
        <f>L552*$AB$7+M552*$AC$7</f>
        <v>-14379.043098041922</v>
      </c>
      <c r="U552" s="9">
        <f>M552*$AB$7-L552*$AC$7+$Z$8</f>
        <v>-43863.943791749</v>
      </c>
      <c r="V552" s="9">
        <f>N552+$Z$7</f>
        <v>-191.99999999999989</v>
      </c>
      <c r="W552" s="9">
        <f>O552+$Z$7</f>
        <v>-191.99999999999989</v>
      </c>
    </row>
    <row r="553" spans="1:23" x14ac:dyDescent="0.25">
      <c r="A553" t="s">
        <v>41</v>
      </c>
      <c r="B553" t="s">
        <v>648</v>
      </c>
      <c r="C553" t="s">
        <v>46</v>
      </c>
      <c r="D553" s="6">
        <v>155235.15499999971</v>
      </c>
      <c r="E553" s="7">
        <f>D553+$Y$10</f>
        <v>148980.15499999971</v>
      </c>
      <c r="F553" s="8">
        <v>25</v>
      </c>
      <c r="G553" s="8">
        <v>0</v>
      </c>
      <c r="H553" s="8">
        <v>12.5</v>
      </c>
      <c r="I553" s="8">
        <v>12.5</v>
      </c>
      <c r="J553" s="8">
        <v>-4967.4997875200006</v>
      </c>
      <c r="K553" s="8">
        <v>-45894.982541477119</v>
      </c>
      <c r="L553" s="8">
        <v>-4992.4997875200006</v>
      </c>
      <c r="M553" s="8">
        <v>-45894.982541477119</v>
      </c>
      <c r="N553" s="8">
        <v>-179.99999999999989</v>
      </c>
      <c r="O553" s="8">
        <v>-179.99999999999989</v>
      </c>
      <c r="P553" s="8">
        <f>D553-F553/2</f>
        <v>155222.65499999971</v>
      </c>
      <c r="Q553" s="8">
        <f>D553+F553/2</f>
        <v>155247.65499999971</v>
      </c>
      <c r="R553" s="9">
        <f>J553*$AB$7+K553*$AC$7</f>
        <v>-14401.051419058433</v>
      </c>
      <c r="S553" s="9">
        <f>K553*$AB$7-J553*$AC$7+$Z$8</f>
        <v>-43859.265778705601</v>
      </c>
      <c r="T553" s="9">
        <f>L553*$AB$7+M553*$AC$7</f>
        <v>-14425.505109076777</v>
      </c>
      <c r="U553" s="9">
        <f>M553*$AB$7-L553*$AC$7+$Z$8</f>
        <v>-43854.067986435155</v>
      </c>
      <c r="V553" s="9">
        <f>N553+$Z$7</f>
        <v>-191.99999999999989</v>
      </c>
      <c r="W553" s="9">
        <f>O553+$Z$7</f>
        <v>-191.99999999999989</v>
      </c>
    </row>
    <row r="554" spans="1:23" x14ac:dyDescent="0.25">
      <c r="A554" t="s">
        <v>37</v>
      </c>
      <c r="B554" t="s">
        <v>649</v>
      </c>
      <c r="C554" t="s">
        <v>47</v>
      </c>
      <c r="D554" s="6">
        <v>155300.15499999971</v>
      </c>
      <c r="E554" s="7">
        <f>D554+$Y$10</f>
        <v>149045.15499999971</v>
      </c>
      <c r="F554" s="8">
        <v>105</v>
      </c>
      <c r="G554" s="8">
        <v>0</v>
      </c>
      <c r="H554" s="8">
        <v>52.500000000000007</v>
      </c>
      <c r="I554" s="8">
        <v>52.500000000000007</v>
      </c>
      <c r="J554" s="8">
        <v>-4992.4997875200006</v>
      </c>
      <c r="K554" s="8">
        <v>-45894.982541477119</v>
      </c>
      <c r="L554" s="8">
        <v>-5097.4997875200006</v>
      </c>
      <c r="M554" s="8">
        <v>-45894.982541477119</v>
      </c>
      <c r="N554" s="8">
        <v>-179.99999999999989</v>
      </c>
      <c r="O554" s="8">
        <v>-179.99999999999989</v>
      </c>
      <c r="P554" s="8">
        <f>D554-F554/2</f>
        <v>155247.65499999971</v>
      </c>
      <c r="Q554" s="8">
        <f>D554+F554/2</f>
        <v>155352.65499999971</v>
      </c>
      <c r="R554" s="9">
        <f>J554*$AB$7+K554*$AC$7</f>
        <v>-14425.505109076777</v>
      </c>
      <c r="S554" s="9">
        <f>K554*$AB$7-J554*$AC$7+$Z$8</f>
        <v>-43854.067986435155</v>
      </c>
      <c r="T554" s="9">
        <f>L554*$AB$7+M554*$AC$7</f>
        <v>-14528.210607153827</v>
      </c>
      <c r="U554" s="9">
        <f>M554*$AB$7-L554*$AC$7+$Z$8</f>
        <v>-43832.237258899288</v>
      </c>
      <c r="V554" s="9">
        <f>N554+$Z$7</f>
        <v>-191.99999999999989</v>
      </c>
      <c r="W554" s="9">
        <f>O554+$Z$7</f>
        <v>-191.99999999999989</v>
      </c>
    </row>
    <row r="555" spans="1:23" x14ac:dyDescent="0.25">
      <c r="A555" t="s">
        <v>50</v>
      </c>
      <c r="B555" t="s">
        <v>1732</v>
      </c>
      <c r="C555" t="s">
        <v>51</v>
      </c>
      <c r="D555" s="6">
        <v>155419.43340000109</v>
      </c>
      <c r="E555" s="7">
        <f>D555+$Y$10</f>
        <v>149164.43340000109</v>
      </c>
      <c r="F555" s="8">
        <v>0</v>
      </c>
      <c r="G555" s="8">
        <v>0</v>
      </c>
      <c r="H555" s="8">
        <v>0</v>
      </c>
      <c r="I555" s="8">
        <v>0</v>
      </c>
      <c r="J555" s="8">
        <v>-5164.2781805247032</v>
      </c>
      <c r="K555" s="8">
        <v>-45894.970517558053</v>
      </c>
      <c r="L555" s="8">
        <v>-5164.2781805247032</v>
      </c>
      <c r="M555" s="8">
        <v>-45894.970517558053</v>
      </c>
      <c r="N555" s="8">
        <v>-180.0999999999998</v>
      </c>
      <c r="O555" s="8">
        <v>-180.0999999999998</v>
      </c>
      <c r="P555" s="8">
        <f>D555-F555/2</f>
        <v>155419.43340000109</v>
      </c>
      <c r="Q555" s="8">
        <f>D555+F555/2</f>
        <v>155419.43340000109</v>
      </c>
      <c r="R555" s="9">
        <f>J555*$AB$7+K555*$AC$7</f>
        <v>-14593.527232138891</v>
      </c>
      <c r="S555" s="9">
        <f>K555*$AB$7-J555*$AC$7+$Z$8</f>
        <v>-43818.341489131999</v>
      </c>
      <c r="T555" s="9">
        <f>L555*$AB$7+M555*$AC$7</f>
        <v>-14593.527232138891</v>
      </c>
      <c r="U555" s="9">
        <f>M555*$AB$7-L555*$AC$7+$Z$8</f>
        <v>-43818.341489131999</v>
      </c>
      <c r="V555" s="9">
        <f>N555+$Z$7</f>
        <v>-192.0999999999998</v>
      </c>
      <c r="W555" s="9">
        <f>O555+$Z$7</f>
        <v>-192.0999999999998</v>
      </c>
    </row>
    <row r="556" spans="1:23" x14ac:dyDescent="0.25">
      <c r="A556" t="s">
        <v>37</v>
      </c>
      <c r="B556" t="s">
        <v>650</v>
      </c>
      <c r="C556" t="s">
        <v>52</v>
      </c>
      <c r="D556" s="6">
        <v>155526.90499999971</v>
      </c>
      <c r="E556" s="7">
        <f>D556+$Y$10</f>
        <v>149271.90499999971</v>
      </c>
      <c r="F556" s="8">
        <v>242.5</v>
      </c>
      <c r="G556" s="8">
        <v>-1.76</v>
      </c>
      <c r="H556" s="8">
        <v>121.259530473635</v>
      </c>
      <c r="I556" s="8">
        <v>121.2595395645824</v>
      </c>
      <c r="J556" s="8">
        <v>-5150.4997875200006</v>
      </c>
      <c r="K556" s="8">
        <v>-45894.982541477119</v>
      </c>
      <c r="L556" s="8">
        <v>-5392.9616528413644</v>
      </c>
      <c r="M556" s="8">
        <v>-45891.258301571652</v>
      </c>
      <c r="N556" s="8">
        <v>-179.99999999999989</v>
      </c>
      <c r="O556" s="8">
        <v>-181.75999999999991</v>
      </c>
      <c r="P556" s="8">
        <f>D556-F556/2</f>
        <v>155405.65499999971</v>
      </c>
      <c r="Q556" s="8">
        <f>D556+F556/2</f>
        <v>155648.15499999971</v>
      </c>
      <c r="R556" s="9">
        <f>J556*$AB$7+K556*$AC$7</f>
        <v>-14580.052429992718</v>
      </c>
      <c r="S556" s="9">
        <f>K556*$AB$7-J556*$AC$7+$Z$8</f>
        <v>-43821.217939285947</v>
      </c>
      <c r="T556" s="9">
        <f>L556*$AB$7+M556*$AC$7</f>
        <v>-14816.441608810495</v>
      </c>
      <c r="U556" s="9">
        <f>M556*$AB$7-L556*$AC$7+$Z$8</f>
        <v>-43767.164426580071</v>
      </c>
      <c r="V556" s="9">
        <f>N556+$Z$7</f>
        <v>-191.99999999999989</v>
      </c>
      <c r="W556" s="9">
        <f>O556+$Z$7</f>
        <v>-193.75999999999991</v>
      </c>
    </row>
    <row r="557" spans="1:23" x14ac:dyDescent="0.25">
      <c r="A557" t="s">
        <v>37</v>
      </c>
      <c r="B557" t="s">
        <v>651</v>
      </c>
      <c r="C557" t="s">
        <v>53</v>
      </c>
      <c r="D557" s="6">
        <v>155728.15499999971</v>
      </c>
      <c r="E557" s="7">
        <f>D557+$Y$10</f>
        <v>149473.15499999971</v>
      </c>
      <c r="F557" s="8">
        <v>140</v>
      </c>
      <c r="G557" s="8">
        <v>0</v>
      </c>
      <c r="H557" s="8">
        <v>70</v>
      </c>
      <c r="I557" s="8">
        <v>70</v>
      </c>
      <c r="J557" s="8">
        <v>-5402.9569352977342</v>
      </c>
      <c r="K557" s="8">
        <v>-45890.951171929002</v>
      </c>
      <c r="L557" s="8">
        <v>-5542.8908896869043</v>
      </c>
      <c r="M557" s="8">
        <v>-45886.651356931863</v>
      </c>
      <c r="N557" s="8">
        <v>-181.75999999999991</v>
      </c>
      <c r="O557" s="8">
        <v>-181.75999999999991</v>
      </c>
      <c r="P557" s="8">
        <f>D557-F557/2</f>
        <v>155658.15499999971</v>
      </c>
      <c r="Q557" s="8">
        <f>D557+F557/2</f>
        <v>155798.15499999971</v>
      </c>
      <c r="R557" s="9">
        <f>J557*$AB$7+K557*$AC$7</f>
        <v>-14826.154614520548</v>
      </c>
      <c r="S557" s="9">
        <f>K557*$AB$7-J557*$AC$7+$Z$8</f>
        <v>-43764.78587238129</v>
      </c>
      <c r="T557" s="9">
        <f>L557*$AB$7+M557*$AC$7</f>
        <v>-14962.136694461249</v>
      </c>
      <c r="U557" s="9">
        <f>M557*$AB$7-L557*$AC$7+$Z$8</f>
        <v>-43731.486113598374</v>
      </c>
      <c r="V557" s="9">
        <f>N557+$Z$7</f>
        <v>-193.75999999999991</v>
      </c>
      <c r="W557" s="9">
        <f>O557+$Z$7</f>
        <v>-193.75999999999991</v>
      </c>
    </row>
    <row r="558" spans="1:23" x14ac:dyDescent="0.25">
      <c r="A558" t="s">
        <v>54</v>
      </c>
      <c r="B558" t="s">
        <v>652</v>
      </c>
      <c r="C558" t="s">
        <v>195</v>
      </c>
      <c r="D558" s="6">
        <v>155928.15499999971</v>
      </c>
      <c r="E558" s="7">
        <f>D558+$Y$10</f>
        <v>149673.15499999971</v>
      </c>
      <c r="F558" s="8">
        <v>240</v>
      </c>
      <c r="G558" s="8">
        <v>-1</v>
      </c>
      <c r="H558" s="8">
        <v>120.0030462669925</v>
      </c>
      <c r="I558" s="8">
        <v>120.0030462669925</v>
      </c>
      <c r="J558" s="8">
        <v>-5552.8861721432731</v>
      </c>
      <c r="K558" s="8">
        <v>-45886.344227289213</v>
      </c>
      <c r="L558" s="8">
        <v>-5792.6964488839494</v>
      </c>
      <c r="M558" s="8">
        <v>-45876.880136165797</v>
      </c>
      <c r="N558" s="8">
        <v>-181.75999999999991</v>
      </c>
      <c r="O558" s="8">
        <v>-182.75999999999991</v>
      </c>
      <c r="P558" s="8">
        <f>D558-F558/2</f>
        <v>155808.15499999971</v>
      </c>
      <c r="Q558" s="8">
        <f>D558+F558/2</f>
        <v>156048.15499999971</v>
      </c>
      <c r="R558" s="9">
        <f>J558*$AB$7+K558*$AC$7</f>
        <v>-14971.8497001713</v>
      </c>
      <c r="S558" s="9">
        <f>K558*$AB$7-J558*$AC$7+$Z$8</f>
        <v>-43729.107559399592</v>
      </c>
      <c r="T558" s="9">
        <f>L558*$AB$7+M558*$AC$7</f>
        <v>-15204.451851808979</v>
      </c>
      <c r="U558" s="9">
        <f>M558*$AB$7-L558*$AC$7+$Z$8</f>
        <v>-43669.990921261473</v>
      </c>
      <c r="V558" s="9">
        <f>N558+$Z$7</f>
        <v>-193.75999999999991</v>
      </c>
      <c r="W558" s="9">
        <f>O558+$Z$7</f>
        <v>-194.75999999999991</v>
      </c>
    </row>
    <row r="559" spans="1:23" x14ac:dyDescent="0.25">
      <c r="A559" t="s">
        <v>54</v>
      </c>
      <c r="B559" t="s">
        <v>653</v>
      </c>
      <c r="C559" t="s">
        <v>196</v>
      </c>
      <c r="D559" s="6">
        <v>156432.65499999971</v>
      </c>
      <c r="E559" s="7">
        <f>D559+$Y$10</f>
        <v>150177.65499999971</v>
      </c>
      <c r="F559" s="8">
        <v>150</v>
      </c>
      <c r="G559" s="8">
        <v>0.26</v>
      </c>
      <c r="H559" s="8">
        <v>75.000128701124865</v>
      </c>
      <c r="I559" s="8">
        <v>75.000128701124865</v>
      </c>
      <c r="J559" s="8">
        <v>-6101.8374281128436</v>
      </c>
      <c r="K559" s="8">
        <v>-45861.976949882323</v>
      </c>
      <c r="L559" s="8">
        <v>-6251.6793016750853</v>
      </c>
      <c r="M559" s="8">
        <v>-45855.094049539737</v>
      </c>
      <c r="N559" s="8">
        <v>-182.75999999999991</v>
      </c>
      <c r="O559" s="8">
        <v>-182.49999999999989</v>
      </c>
      <c r="P559" s="8">
        <f>D559-F559/2</f>
        <v>156357.65499999971</v>
      </c>
      <c r="Q559" s="8">
        <f>D559+F559/2</f>
        <v>156507.65499999971</v>
      </c>
      <c r="R559" s="9">
        <f>J559*$AB$7+K559*$AC$7</f>
        <v>-15503.738812271451</v>
      </c>
      <c r="S559" s="9">
        <f>K559*$AB$7-J559*$AC$7+$Z$8</f>
        <v>-43591.139381662462</v>
      </c>
      <c r="T559" s="9">
        <f>L559*$AB$7+M559*$AC$7</f>
        <v>-15648.875245937861</v>
      </c>
      <c r="U559" s="9">
        <f>M559*$AB$7-L559*$AC$7+$Z$8</f>
        <v>-43553.253011918649</v>
      </c>
      <c r="V559" s="9">
        <f>N559+$Z$7</f>
        <v>-194.75999999999991</v>
      </c>
      <c r="W559" s="9">
        <f>O559+$Z$7</f>
        <v>-194.49999999999989</v>
      </c>
    </row>
    <row r="560" spans="1:23" x14ac:dyDescent="0.25">
      <c r="A560" t="s">
        <v>37</v>
      </c>
      <c r="B560" t="s">
        <v>654</v>
      </c>
      <c r="C560" t="s">
        <v>1787</v>
      </c>
      <c r="D560" s="6">
        <v>156627.65499999971</v>
      </c>
      <c r="E560" s="7">
        <f>D560+$Y$10</f>
        <v>150372.65499999971</v>
      </c>
      <c r="F560" s="8">
        <v>220</v>
      </c>
      <c r="G560" s="8">
        <v>0</v>
      </c>
      <c r="H560" s="8">
        <v>110</v>
      </c>
      <c r="I560" s="8">
        <v>110</v>
      </c>
      <c r="J560" s="8">
        <v>-6261.669783890904</v>
      </c>
      <c r="K560" s="8">
        <v>-45854.657855666082</v>
      </c>
      <c r="L560" s="8">
        <v>-6481.4603926389127</v>
      </c>
      <c r="M560" s="8">
        <v>-45845.061590445708</v>
      </c>
      <c r="N560" s="8">
        <v>-182.49999999999989</v>
      </c>
      <c r="O560" s="8">
        <v>-182.49999999999989</v>
      </c>
      <c r="P560" s="8">
        <f>D560-F560/2</f>
        <v>156517.65499999971</v>
      </c>
      <c r="Q560" s="8">
        <f>D560+F560/2</f>
        <v>156737.65499999971</v>
      </c>
      <c r="R560" s="9">
        <f>J560*$AB$7+K560*$AC$7</f>
        <v>-15658.55672234164</v>
      </c>
      <c r="S560" s="9">
        <f>K560*$AB$7-J560*$AC$7+$Z$8</f>
        <v>-43550.749211878101</v>
      </c>
      <c r="T560" s="9">
        <f>L560*$AB$7+M560*$AC$7</f>
        <v>-15871.549203224826</v>
      </c>
      <c r="U560" s="9">
        <f>M560*$AB$7-L560*$AC$7+$Z$8</f>
        <v>-43495.665610986121</v>
      </c>
      <c r="V560" s="9">
        <f>N560+$Z$7</f>
        <v>-194.49999999999989</v>
      </c>
      <c r="W560" s="9">
        <f>O560+$Z$7</f>
        <v>-194.49999999999989</v>
      </c>
    </row>
    <row r="561" spans="1:23" x14ac:dyDescent="0.25">
      <c r="A561" t="s">
        <v>54</v>
      </c>
      <c r="B561" t="s">
        <v>655</v>
      </c>
      <c r="C561" t="s">
        <v>197</v>
      </c>
      <c r="D561" s="6">
        <v>156827.65499999971</v>
      </c>
      <c r="E561" s="7">
        <f>D561+$Y$10</f>
        <v>150572.65499999971</v>
      </c>
      <c r="F561" s="8">
        <v>140</v>
      </c>
      <c r="G561" s="8">
        <v>0.24</v>
      </c>
      <c r="H561" s="8">
        <v>70.000102351632648</v>
      </c>
      <c r="I561" s="8">
        <v>70.000102351632648</v>
      </c>
      <c r="J561" s="8">
        <v>-6501.4413570705501</v>
      </c>
      <c r="K561" s="8">
        <v>-45844.189202698399</v>
      </c>
      <c r="L561" s="8">
        <v>-6641.3204889298968</v>
      </c>
      <c r="M561" s="8">
        <v>-45838.375442135279</v>
      </c>
      <c r="N561" s="8">
        <v>-182.49999999999989</v>
      </c>
      <c r="O561" s="8">
        <v>-182.25999999999991</v>
      </c>
      <c r="P561" s="8">
        <f>D561-F561/2</f>
        <v>156757.65499999971</v>
      </c>
      <c r="Q561" s="8">
        <f>D561+F561/2</f>
        <v>156897.65499999971</v>
      </c>
      <c r="R561" s="9">
        <f>J561*$AB$7+K561*$AC$7</f>
        <v>-15890.912156032387</v>
      </c>
      <c r="S561" s="9">
        <f>K561*$AB$7-J561*$AC$7+$Z$8</f>
        <v>-43490.658010905034</v>
      </c>
      <c r="T561" s="9">
        <f>L561*$AB$7+M561*$AC$7</f>
        <v>-16026.525844464646</v>
      </c>
      <c r="U561" s="9">
        <f>M561*$AB$7-L561*$AC$7+$Z$8</f>
        <v>-43455.88878814398</v>
      </c>
      <c r="V561" s="9">
        <f>N561+$Z$7</f>
        <v>-194.49999999999989</v>
      </c>
      <c r="W561" s="9">
        <f>O561+$Z$7</f>
        <v>-194.25999999999991</v>
      </c>
    </row>
    <row r="562" spans="1:23" x14ac:dyDescent="0.25">
      <c r="A562" t="s">
        <v>41</v>
      </c>
      <c r="B562" t="s">
        <v>656</v>
      </c>
      <c r="C562" t="s">
        <v>46</v>
      </c>
      <c r="D562" s="6">
        <v>156932.65499999971</v>
      </c>
      <c r="E562" s="7">
        <f>D562+$Y$10</f>
        <v>150677.65499999971</v>
      </c>
      <c r="F562" s="8">
        <v>25</v>
      </c>
      <c r="G562" s="8">
        <v>0</v>
      </c>
      <c r="H562" s="8">
        <v>12.5</v>
      </c>
      <c r="I562" s="8">
        <v>12.5</v>
      </c>
      <c r="J562" s="8">
        <v>-6663.8029877299477</v>
      </c>
      <c r="K562" s="8">
        <v>-45837.488172330923</v>
      </c>
      <c r="L562" s="8">
        <v>-6688.7835419522262</v>
      </c>
      <c r="M562" s="8">
        <v>-45836.502316992737</v>
      </c>
      <c r="N562" s="8">
        <v>-182.25999999999991</v>
      </c>
      <c r="O562" s="8">
        <v>-182.25999999999991</v>
      </c>
      <c r="P562" s="8">
        <f>D562-F562/2</f>
        <v>156920.15499999971</v>
      </c>
      <c r="Q562" s="8">
        <f>D562+F562/2</f>
        <v>156945.15499999971</v>
      </c>
      <c r="R562" s="9">
        <f>J562*$AB$7+K562*$AC$7</f>
        <v>-16048.332572959182</v>
      </c>
      <c r="S562" s="9">
        <f>K562*$AB$7-J562*$AC$7+$Z$8</f>
        <v>-43450.346532974312</v>
      </c>
      <c r="T562" s="9">
        <f>L562*$AB$7+M562*$AC$7</f>
        <v>-16072.562271286439</v>
      </c>
      <c r="U562" s="9">
        <f>M562*$AB$7-L562*$AC$7+$Z$8</f>
        <v>-43444.188471674686</v>
      </c>
      <c r="V562" s="9">
        <f>N562+$Z$7</f>
        <v>-194.25999999999991</v>
      </c>
      <c r="W562" s="9">
        <f>O562+$Z$7</f>
        <v>-194.25999999999991</v>
      </c>
    </row>
    <row r="563" spans="1:23" x14ac:dyDescent="0.25">
      <c r="A563" t="s">
        <v>37</v>
      </c>
      <c r="B563" t="s">
        <v>657</v>
      </c>
      <c r="C563" t="s">
        <v>1815</v>
      </c>
      <c r="D563" s="6">
        <v>157002.65499999971</v>
      </c>
      <c r="E563" s="7">
        <f>D563+$Y$10</f>
        <v>150747.65499999971</v>
      </c>
      <c r="F563" s="8">
        <v>115</v>
      </c>
      <c r="G563" s="8">
        <v>0</v>
      </c>
      <c r="H563" s="8">
        <v>57.499999999999993</v>
      </c>
      <c r="I563" s="8">
        <v>57.499999999999993</v>
      </c>
      <c r="J563" s="8">
        <v>-6688.7835419522262</v>
      </c>
      <c r="K563" s="8">
        <v>-45836.502316992737</v>
      </c>
      <c r="L563" s="8">
        <v>-6803.6940913747076</v>
      </c>
      <c r="M563" s="8">
        <v>-45831.967382437157</v>
      </c>
      <c r="N563" s="8">
        <v>-182.25999999999991</v>
      </c>
      <c r="O563" s="8">
        <v>-182.25999999999991</v>
      </c>
      <c r="P563" s="8">
        <f>D563-F563/2</f>
        <v>156945.15499999971</v>
      </c>
      <c r="Q563" s="8">
        <f>D563+F563/2</f>
        <v>157060.15499999971</v>
      </c>
      <c r="R563" s="9">
        <f>J563*$AB$7+K563*$AC$7</f>
        <v>-16072.562271286439</v>
      </c>
      <c r="S563" s="9">
        <f>K563*$AB$7-J563*$AC$7+$Z$8</f>
        <v>-43444.188471674686</v>
      </c>
      <c r="T563" s="9">
        <f>L563*$AB$7+M563*$AC$7</f>
        <v>-16184.018883591845</v>
      </c>
      <c r="U563" s="9">
        <f>M563*$AB$7-L563*$AC$7+$Z$8</f>
        <v>-43415.861389696431</v>
      </c>
      <c r="V563" s="9">
        <f>N563+$Z$7</f>
        <v>-194.25999999999991</v>
      </c>
      <c r="W563" s="9">
        <f>O563+$Z$7</f>
        <v>-194.25999999999991</v>
      </c>
    </row>
    <row r="564" spans="1:23" x14ac:dyDescent="0.25">
      <c r="A564" t="s">
        <v>37</v>
      </c>
      <c r="B564" t="s">
        <v>658</v>
      </c>
      <c r="C564" t="s">
        <v>1788</v>
      </c>
      <c r="D564" s="6">
        <v>157187.65499999971</v>
      </c>
      <c r="E564" s="7">
        <f>D564+$Y$10</f>
        <v>150932.65499999971</v>
      </c>
      <c r="F564" s="8">
        <v>220</v>
      </c>
      <c r="G564" s="8">
        <v>0</v>
      </c>
      <c r="H564" s="8">
        <v>110</v>
      </c>
      <c r="I564" s="8">
        <v>110</v>
      </c>
      <c r="J564" s="8">
        <v>-6821.1804793303018</v>
      </c>
      <c r="K564" s="8">
        <v>-45831.27728370043</v>
      </c>
      <c r="L564" s="8">
        <v>-7041.0093564863537</v>
      </c>
      <c r="M564" s="8">
        <v>-45822.601756724507</v>
      </c>
      <c r="N564" s="8">
        <v>-182.25999999999991</v>
      </c>
      <c r="O564" s="8">
        <v>-182.25999999999991</v>
      </c>
      <c r="P564" s="8">
        <f>D564-F564/2</f>
        <v>157077.65499999971</v>
      </c>
      <c r="Q564" s="8">
        <f>D564+F564/2</f>
        <v>157297.65499999971</v>
      </c>
      <c r="R564" s="9">
        <f>J564*$AB$7+K564*$AC$7</f>
        <v>-16200.979672420926</v>
      </c>
      <c r="S564" s="9">
        <f>K564*$AB$7-J564*$AC$7+$Z$8</f>
        <v>-43411.550746786685</v>
      </c>
      <c r="T564" s="9">
        <f>L564*$AB$7+M564*$AC$7</f>
        <v>-16414.201017700827</v>
      </c>
      <c r="U564" s="9">
        <f>M564*$AB$7-L564*$AC$7+$Z$8</f>
        <v>-43357.359807350011</v>
      </c>
      <c r="V564" s="9">
        <f>N564+$Z$7</f>
        <v>-194.25999999999991</v>
      </c>
      <c r="W564" s="9">
        <f>O564+$Z$7</f>
        <v>-194.25999999999991</v>
      </c>
    </row>
    <row r="565" spans="1:23" x14ac:dyDescent="0.25">
      <c r="A565" t="s">
        <v>37</v>
      </c>
      <c r="B565" t="s">
        <v>1733</v>
      </c>
      <c r="C565" t="s">
        <v>1699</v>
      </c>
      <c r="D565" s="6">
        <v>157715.15499999971</v>
      </c>
      <c r="E565" s="7">
        <f>D565+$Y$10</f>
        <v>151460.15499999971</v>
      </c>
      <c r="F565" s="8">
        <v>775.00000000000011</v>
      </c>
      <c r="G565" s="8">
        <v>-5.48</v>
      </c>
      <c r="H565" s="8">
        <v>387.76848365843779</v>
      </c>
      <c r="I565" s="8">
        <v>387.76848365843779</v>
      </c>
      <c r="J565" s="8">
        <v>-7070.986021553088</v>
      </c>
      <c r="K565" s="8">
        <v>-45821.418730318706</v>
      </c>
      <c r="L565" s="8">
        <v>-7842.6885739991694</v>
      </c>
      <c r="M565" s="8">
        <v>-45753.903505365663</v>
      </c>
      <c r="N565" s="8">
        <v>-182.25999999999991</v>
      </c>
      <c r="O565" s="8">
        <v>-187.7399999999999</v>
      </c>
      <c r="P565" s="8">
        <f>D565-F565/2</f>
        <v>157327.65499999971</v>
      </c>
      <c r="Q565" s="8">
        <f>D565+F565/2</f>
        <v>158102.65499999971</v>
      </c>
      <c r="R565" s="9">
        <f>J565*$AB$7+K565*$AC$7</f>
        <v>-16443.276655693538</v>
      </c>
      <c r="S565" s="9">
        <f>K565*$AB$7-J565*$AC$7+$Z$8</f>
        <v>-43349.970133790463</v>
      </c>
      <c r="T565" s="9">
        <f>L565*$AB$7+M565*$AC$7</f>
        <v>-17184.078451272901</v>
      </c>
      <c r="U565" s="9">
        <f>M565*$AB$7-L565*$AC$7+$Z$8</f>
        <v>-43123.4842960022</v>
      </c>
      <c r="V565" s="9">
        <f>N565+$Z$7</f>
        <v>-194.25999999999991</v>
      </c>
      <c r="W565" s="9">
        <f>O565+$Z$7</f>
        <v>-199.7399999999999</v>
      </c>
    </row>
    <row r="566" spans="1:23" x14ac:dyDescent="0.25">
      <c r="A566" t="s">
        <v>50</v>
      </c>
      <c r="B566" t="s">
        <v>1112</v>
      </c>
      <c r="C566" t="s">
        <v>1080</v>
      </c>
      <c r="D566" s="6">
        <v>157715.1550000011</v>
      </c>
      <c r="E566" s="7">
        <f>D566+$Y$10</f>
        <v>151460.1550000011</v>
      </c>
      <c r="F566" s="8">
        <v>0</v>
      </c>
      <c r="G566" s="8">
        <v>0</v>
      </c>
      <c r="H566" s="8">
        <v>0</v>
      </c>
      <c r="I566" s="8">
        <v>0</v>
      </c>
      <c r="J566" s="8">
        <v>-7457.7354645344067</v>
      </c>
      <c r="K566" s="8">
        <v>-45797.927210866779</v>
      </c>
      <c r="L566" s="8">
        <v>-7457.7354645344067</v>
      </c>
      <c r="M566" s="8">
        <v>-45797.927210866779</v>
      </c>
      <c r="N566" s="8">
        <v>-184.9999999999998</v>
      </c>
      <c r="O566" s="8">
        <v>-184.9999999999998</v>
      </c>
      <c r="P566" s="8">
        <f>D566-F566/2</f>
        <v>157715.1550000011</v>
      </c>
      <c r="Q566" s="8">
        <f>D566+F566/2</f>
        <v>157715.1550000011</v>
      </c>
      <c r="R566" s="9">
        <f>J566*$AB$7+K566*$AC$7</f>
        <v>-16816.690533901725</v>
      </c>
      <c r="S566" s="9">
        <f>K566*$AB$7-J566*$AC$7+$Z$8</f>
        <v>-43246.582229787899</v>
      </c>
      <c r="T566" s="9">
        <f>L566*$AB$7+M566*$AC$7</f>
        <v>-16816.690533901725</v>
      </c>
      <c r="U566" s="9">
        <f>M566*$AB$7-L566*$AC$7+$Z$8</f>
        <v>-43246.582229787899</v>
      </c>
      <c r="V566" s="9">
        <f>N566+$Z$7</f>
        <v>-196.9999999999998</v>
      </c>
      <c r="W566" s="9">
        <f>O566+$Z$7</f>
        <v>-196.9999999999998</v>
      </c>
    </row>
    <row r="567" spans="1:23" x14ac:dyDescent="0.25">
      <c r="A567" t="s">
        <v>37</v>
      </c>
      <c r="B567" t="s">
        <v>659</v>
      </c>
      <c r="C567" t="s">
        <v>1789</v>
      </c>
      <c r="D567" s="6">
        <v>158242.6549999998</v>
      </c>
      <c r="E567" s="7">
        <f>D567+$Y$10</f>
        <v>151987.6549999998</v>
      </c>
      <c r="F567" s="8">
        <v>220</v>
      </c>
      <c r="G567" s="8">
        <v>0</v>
      </c>
      <c r="H567" s="8">
        <v>110</v>
      </c>
      <c r="I567" s="8">
        <v>110</v>
      </c>
      <c r="J567" s="8">
        <v>-7872.4152565458398</v>
      </c>
      <c r="K567" s="8">
        <v>-45749.863165680741</v>
      </c>
      <c r="L567" s="8">
        <v>-8090.4109285547547</v>
      </c>
      <c r="M567" s="8">
        <v>-45720.23400799137</v>
      </c>
      <c r="N567" s="8">
        <v>-187.7399999999999</v>
      </c>
      <c r="O567" s="8">
        <v>-187.7399999999999</v>
      </c>
      <c r="P567" s="8">
        <f>D567-F567/2</f>
        <v>158132.6549999998</v>
      </c>
      <c r="Q567" s="8">
        <f>D567+F567/2</f>
        <v>158352.6549999998</v>
      </c>
      <c r="R567" s="9">
        <f>J567*$AB$7+K567*$AC$7</f>
        <v>-17212.315500628334</v>
      </c>
      <c r="S567" s="9">
        <f>K567*$AB$7-J567*$AC$7+$Z$8</f>
        <v>-43113.351722602558</v>
      </c>
      <c r="T567" s="9">
        <f>L567*$AB$7+M567*$AC$7</f>
        <v>-17419.387195901501</v>
      </c>
      <c r="U567" s="9">
        <f>M567*$AB$7-L567*$AC$7+$Z$8</f>
        <v>-43039.046184338607</v>
      </c>
      <c r="V567" s="9">
        <f>N567+$Z$7</f>
        <v>-199.7399999999999</v>
      </c>
      <c r="W567" s="9">
        <f>O567+$Z$7</f>
        <v>-199.7399999999999</v>
      </c>
    </row>
    <row r="568" spans="1:23" x14ac:dyDescent="0.25">
      <c r="A568" t="s">
        <v>54</v>
      </c>
      <c r="B568" t="s">
        <v>660</v>
      </c>
      <c r="C568" t="s">
        <v>198</v>
      </c>
      <c r="D568" s="6">
        <v>158602.65499999971</v>
      </c>
      <c r="E568" s="7">
        <f>D568+$Y$10</f>
        <v>152347.65499999971</v>
      </c>
      <c r="F568" s="8">
        <v>140</v>
      </c>
      <c r="G568" s="8">
        <v>0.24</v>
      </c>
      <c r="H568" s="8">
        <v>70.000102351632648</v>
      </c>
      <c r="I568" s="8">
        <v>70.000102351632648</v>
      </c>
      <c r="J568" s="8">
        <v>-8268.7710238347754</v>
      </c>
      <c r="K568" s="8">
        <v>-45695.991969881878</v>
      </c>
      <c r="L568" s="8">
        <v>-8407.5346263016545</v>
      </c>
      <c r="M568" s="8">
        <v>-45677.427650017613</v>
      </c>
      <c r="N568" s="8">
        <v>-187.7399999999999</v>
      </c>
      <c r="O568" s="8">
        <v>-187.49999999999989</v>
      </c>
      <c r="P568" s="8">
        <f>D568-F568/2</f>
        <v>158532.65499999971</v>
      </c>
      <c r="Q568" s="8">
        <f>D568+F568/2</f>
        <v>158672.65499999971</v>
      </c>
      <c r="R568" s="9">
        <f>J568*$AB$7+K568*$AC$7</f>
        <v>-17588.809492034095</v>
      </c>
      <c r="S568" s="9">
        <f>K568*$AB$7-J568*$AC$7+$Z$8</f>
        <v>-42978.250743940822</v>
      </c>
      <c r="T568" s="9">
        <f>L568*$AB$7+M568*$AC$7</f>
        <v>-17720.681037724389</v>
      </c>
      <c r="U568" s="9">
        <f>M568*$AB$7-L568*$AC$7+$Z$8</f>
        <v>-42931.241523793491</v>
      </c>
      <c r="V568" s="9">
        <f>N568+$Z$7</f>
        <v>-199.7399999999999</v>
      </c>
      <c r="W568" s="9">
        <f>O568+$Z$7</f>
        <v>-199.49999999999989</v>
      </c>
    </row>
    <row r="569" spans="1:23" x14ac:dyDescent="0.25">
      <c r="A569" t="s">
        <v>37</v>
      </c>
      <c r="B569" t="s">
        <v>661</v>
      </c>
      <c r="C569" t="s">
        <v>1790</v>
      </c>
      <c r="D569" s="6">
        <v>158792.65499999971</v>
      </c>
      <c r="E569" s="7">
        <f>D569+$Y$10</f>
        <v>152537.65499999971</v>
      </c>
      <c r="F569" s="8">
        <v>220</v>
      </c>
      <c r="G569" s="8">
        <v>0</v>
      </c>
      <c r="H569" s="8">
        <v>110</v>
      </c>
      <c r="I569" s="8">
        <v>110</v>
      </c>
      <c r="J569" s="8">
        <v>-8417.4490749153938</v>
      </c>
      <c r="K569" s="8">
        <v>-45676.122388095413</v>
      </c>
      <c r="L569" s="8">
        <v>-8635.566944417631</v>
      </c>
      <c r="M569" s="8">
        <v>-45647.406625806987</v>
      </c>
      <c r="N569" s="8">
        <v>-187.49999999999989</v>
      </c>
      <c r="O569" s="8">
        <v>-187.49999999999989</v>
      </c>
      <c r="P569" s="8">
        <f>D569-F569/2</f>
        <v>158682.65499999971</v>
      </c>
      <c r="Q569" s="8">
        <f>D569+F569/2</f>
        <v>158902.65499999971</v>
      </c>
      <c r="R569" s="9">
        <f>J569*$AB$7+K569*$AC$7</f>
        <v>-17730.107452635315</v>
      </c>
      <c r="S569" s="9">
        <f>K569*$AB$7-J569*$AC$7+$Z$8</f>
        <v>-42927.903455201151</v>
      </c>
      <c r="T569" s="9">
        <f>L569*$AB$7+M569*$AC$7</f>
        <v>-17937.488580675588</v>
      </c>
      <c r="U569" s="9">
        <f>M569*$AB$7-L569*$AC$7+$Z$8</f>
        <v>-42854.465946169708</v>
      </c>
      <c r="V569" s="9">
        <f>N569+$Z$7</f>
        <v>-199.49999999999989</v>
      </c>
      <c r="W569" s="9">
        <f>O569+$Z$7</f>
        <v>-199.49999999999989</v>
      </c>
    </row>
    <row r="570" spans="1:23" x14ac:dyDescent="0.25">
      <c r="A570" t="s">
        <v>54</v>
      </c>
      <c r="B570" t="s">
        <v>662</v>
      </c>
      <c r="C570" t="s">
        <v>197</v>
      </c>
      <c r="D570" s="6">
        <v>158992.65499999971</v>
      </c>
      <c r="E570" s="7">
        <f>D570+$Y$10</f>
        <v>152737.65499999971</v>
      </c>
      <c r="F570" s="8">
        <v>140</v>
      </c>
      <c r="G570" s="8">
        <v>0.24</v>
      </c>
      <c r="H570" s="8">
        <v>70.000102351632648</v>
      </c>
      <c r="I570" s="8">
        <v>70.000102351632648</v>
      </c>
      <c r="J570" s="8">
        <v>-8655.3958416451078</v>
      </c>
      <c r="K570" s="8">
        <v>-45644.796101962587</v>
      </c>
      <c r="L570" s="8">
        <v>-8794.2359885570295</v>
      </c>
      <c r="M570" s="8">
        <v>-45626.813194881543</v>
      </c>
      <c r="N570" s="8">
        <v>-187.49999999999989</v>
      </c>
      <c r="O570" s="8">
        <v>-187.25999999999991</v>
      </c>
      <c r="P570" s="8">
        <f>D570-F570/2</f>
        <v>158922.65499999971</v>
      </c>
      <c r="Q570" s="8">
        <f>D570+F570/2</f>
        <v>159062.65499999971</v>
      </c>
      <c r="R570" s="9">
        <f>J570*$AB$7+K570*$AC$7</f>
        <v>-17956.341410497433</v>
      </c>
      <c r="S570" s="9">
        <f>K570*$AB$7-J570*$AC$7+$Z$8</f>
        <v>-42847.789808985028</v>
      </c>
      <c r="T570" s="9">
        <f>L570*$AB$7+M570*$AC$7</f>
        <v>-18088.408710467818</v>
      </c>
      <c r="U570" s="9">
        <f>M570*$AB$7-L570*$AC$7+$Z$8</f>
        <v>-42801.333381871642</v>
      </c>
      <c r="V570" s="9">
        <f>N570+$Z$7</f>
        <v>-199.49999999999989</v>
      </c>
      <c r="W570" s="9">
        <f>O570+$Z$7</f>
        <v>-199.25999999999991</v>
      </c>
    </row>
    <row r="571" spans="1:23" x14ac:dyDescent="0.25">
      <c r="A571" t="s">
        <v>41</v>
      </c>
      <c r="B571" t="s">
        <v>663</v>
      </c>
      <c r="C571" t="s">
        <v>46</v>
      </c>
      <c r="D571" s="6">
        <v>159097.65499999959</v>
      </c>
      <c r="E571" s="7">
        <f>D571+$Y$10</f>
        <v>152842.65499999959</v>
      </c>
      <c r="F571" s="8">
        <v>25</v>
      </c>
      <c r="G571" s="8">
        <v>0</v>
      </c>
      <c r="H571" s="8">
        <v>12.5</v>
      </c>
      <c r="I571" s="8">
        <v>12.5</v>
      </c>
      <c r="J571" s="8">
        <v>-8816.5556040026786</v>
      </c>
      <c r="K571" s="8">
        <v>-45623.96982252493</v>
      </c>
      <c r="L571" s="8">
        <v>-8841.3551767200643</v>
      </c>
      <c r="M571" s="8">
        <v>-45620.810519906467</v>
      </c>
      <c r="N571" s="8">
        <v>-187.25999999999991</v>
      </c>
      <c r="O571" s="8">
        <v>-187.25999999999991</v>
      </c>
      <c r="P571" s="8">
        <f>D571-F571/2</f>
        <v>159085.15499999959</v>
      </c>
      <c r="Q571" s="8">
        <f>D571+F571/2</f>
        <v>159110.15499999959</v>
      </c>
      <c r="R571" s="9">
        <f>J571*$AB$7+K571*$AC$7</f>
        <v>-18109.649418410998</v>
      </c>
      <c r="S571" s="9">
        <f>K571*$AB$7-J571*$AC$7+$Z$8</f>
        <v>-42793.911635037322</v>
      </c>
      <c r="T571" s="9">
        <f>L571*$AB$7+M571*$AC$7</f>
        <v>-18133.250205014519</v>
      </c>
      <c r="U571" s="9">
        <f>M571*$AB$7-L571*$AC$7+$Z$8</f>
        <v>-42785.66524966585</v>
      </c>
      <c r="V571" s="9">
        <f>N571+$Z$7</f>
        <v>-199.25999999999991</v>
      </c>
      <c r="W571" s="9">
        <f>O571+$Z$7</f>
        <v>-199.25999999999991</v>
      </c>
    </row>
    <row r="572" spans="1:23" x14ac:dyDescent="0.25">
      <c r="A572" t="s">
        <v>37</v>
      </c>
      <c r="B572" t="s">
        <v>664</v>
      </c>
      <c r="C572" t="s">
        <v>1815</v>
      </c>
      <c r="D572" s="6">
        <v>159167.65499999971</v>
      </c>
      <c r="E572" s="7">
        <f>D572+$Y$10</f>
        <v>152912.65499999971</v>
      </c>
      <c r="F572" s="8">
        <v>115</v>
      </c>
      <c r="G572" s="8">
        <v>0</v>
      </c>
      <c r="H572" s="8">
        <v>57.499999999999993</v>
      </c>
      <c r="I572" s="8">
        <v>57.499999999999993</v>
      </c>
      <c r="J572" s="8">
        <v>-8841.3551767200643</v>
      </c>
      <c r="K572" s="8">
        <v>-45620.810519906467</v>
      </c>
      <c r="L572" s="8">
        <v>-8955.4332112200464</v>
      </c>
      <c r="M572" s="8">
        <v>-45606.277727861539</v>
      </c>
      <c r="N572" s="8">
        <v>-187.25999999999991</v>
      </c>
      <c r="O572" s="8">
        <v>-187.25999999999991</v>
      </c>
      <c r="P572" s="8">
        <f>D572-F572/2</f>
        <v>159110.15499999971</v>
      </c>
      <c r="Q572" s="8">
        <f>D572+F572/2</f>
        <v>159225.15499999971</v>
      </c>
      <c r="R572" s="9">
        <f>J572*$AB$7+K572*$AC$7</f>
        <v>-18133.250205014519</v>
      </c>
      <c r="S572" s="9">
        <f>K572*$AB$7-J572*$AC$7+$Z$8</f>
        <v>-42785.66524966585</v>
      </c>
      <c r="T572" s="9">
        <f>L572*$AB$7+M572*$AC$7</f>
        <v>-18241.813823390741</v>
      </c>
      <c r="U572" s="9">
        <f>M572*$AB$7-L572*$AC$7+$Z$8</f>
        <v>-42747.731876957085</v>
      </c>
      <c r="V572" s="9">
        <f>N572+$Z$7</f>
        <v>-199.25999999999991</v>
      </c>
      <c r="W572" s="9">
        <f>O572+$Z$7</f>
        <v>-199.25999999999991</v>
      </c>
    </row>
    <row r="573" spans="1:23" x14ac:dyDescent="0.25">
      <c r="A573" t="s">
        <v>37</v>
      </c>
      <c r="B573" t="s">
        <v>665</v>
      </c>
      <c r="C573" t="s">
        <v>1791</v>
      </c>
      <c r="D573" s="6">
        <v>159352.65499999971</v>
      </c>
      <c r="E573" s="7">
        <f>D573+$Y$10</f>
        <v>153097.65499999971</v>
      </c>
      <c r="F573" s="8">
        <v>220</v>
      </c>
      <c r="G573" s="8">
        <v>0</v>
      </c>
      <c r="H573" s="8">
        <v>110</v>
      </c>
      <c r="I573" s="8">
        <v>110</v>
      </c>
      <c r="J573" s="8">
        <v>-8972.7929121222169</v>
      </c>
      <c r="K573" s="8">
        <v>-45604.066216028623</v>
      </c>
      <c r="L573" s="8">
        <v>-9191.0291520352239</v>
      </c>
      <c r="M573" s="8">
        <v>-45576.264352986138</v>
      </c>
      <c r="N573" s="8">
        <v>-187.25999999999991</v>
      </c>
      <c r="O573" s="8">
        <v>-187.25999999999991</v>
      </c>
      <c r="P573" s="8">
        <f>D573-F573/2</f>
        <v>159242.65499999971</v>
      </c>
      <c r="Q573" s="8">
        <f>D573+F573/2</f>
        <v>159462.65499999971</v>
      </c>
      <c r="R573" s="9">
        <f>J573*$AB$7+K573*$AC$7</f>
        <v>-18258.334374013211</v>
      </c>
      <c r="S573" s="9">
        <f>K573*$AB$7-J573*$AC$7+$Z$8</f>
        <v>-42741.959407197071</v>
      </c>
      <c r="T573" s="9">
        <f>L573*$AB$7+M573*$AC$7</f>
        <v>-18466.021296124236</v>
      </c>
      <c r="U573" s="9">
        <f>M573*$AB$7-L573*$AC$7+$Z$8</f>
        <v>-42669.39121592811</v>
      </c>
      <c r="V573" s="9">
        <f>N573+$Z$7</f>
        <v>-199.25999999999991</v>
      </c>
      <c r="W573" s="9">
        <f>O573+$Z$7</f>
        <v>-199.25999999999991</v>
      </c>
    </row>
    <row r="574" spans="1:23" x14ac:dyDescent="0.25">
      <c r="A574" t="s">
        <v>37</v>
      </c>
      <c r="B574" t="s">
        <v>1734</v>
      </c>
      <c r="C574" t="s">
        <v>1701</v>
      </c>
      <c r="D574" s="6">
        <v>159880.15499999971</v>
      </c>
      <c r="E574" s="7">
        <f>D574+$Y$10</f>
        <v>153625.15499999971</v>
      </c>
      <c r="F574" s="8">
        <v>775.00000000000011</v>
      </c>
      <c r="G574" s="8">
        <v>-5.48</v>
      </c>
      <c r="H574" s="8">
        <v>387.76848365843779</v>
      </c>
      <c r="I574" s="8">
        <v>387.76848365843779</v>
      </c>
      <c r="J574" s="8">
        <v>-9220.7886392960881</v>
      </c>
      <c r="K574" s="8">
        <v>-45572.473189843979</v>
      </c>
      <c r="L574" s="8">
        <v>-9983.6702909691849</v>
      </c>
      <c r="M574" s="8">
        <v>-45437.956571566581</v>
      </c>
      <c r="N574" s="8">
        <v>-187.25999999999991</v>
      </c>
      <c r="O574" s="8">
        <v>-192.7399999999999</v>
      </c>
      <c r="P574" s="8">
        <f>D574-F574/2</f>
        <v>159492.65499999971</v>
      </c>
      <c r="Q574" s="8">
        <f>D574+F574/2</f>
        <v>160267.65499999971</v>
      </c>
      <c r="R574" s="9">
        <f>J574*$AB$7+K574*$AC$7</f>
        <v>-18494.342240048471</v>
      </c>
      <c r="S574" s="9">
        <f>K574*$AB$7-J574*$AC$7+$Z$8</f>
        <v>-42659.495553482338</v>
      </c>
      <c r="T574" s="9">
        <f>L574*$AB$7+M574*$AC$7</f>
        <v>-19212.58551972721</v>
      </c>
      <c r="U574" s="9">
        <f>M574*$AB$7-L574*$AC$7+$Z$8</f>
        <v>-42369.306431962272</v>
      </c>
      <c r="V574" s="9">
        <f>N574+$Z$7</f>
        <v>-199.25999999999991</v>
      </c>
      <c r="W574" s="9">
        <f>O574+$Z$7</f>
        <v>-204.7399999999999</v>
      </c>
    </row>
    <row r="575" spans="1:23" x14ac:dyDescent="0.25">
      <c r="A575" t="s">
        <v>50</v>
      </c>
      <c r="B575" t="s">
        <v>1113</v>
      </c>
      <c r="C575" t="s">
        <v>1080</v>
      </c>
      <c r="D575" s="6">
        <v>159880.15500000119</v>
      </c>
      <c r="E575" s="7">
        <f>D575+$Y$10</f>
        <v>153625.15500000119</v>
      </c>
      <c r="F575" s="8">
        <v>0</v>
      </c>
      <c r="G575" s="8">
        <v>0</v>
      </c>
      <c r="H575" s="8">
        <v>0</v>
      </c>
      <c r="I575" s="8">
        <v>0</v>
      </c>
      <c r="J575" s="8">
        <v>-9604.0189630578952</v>
      </c>
      <c r="K575" s="8">
        <v>-45515.363627755578</v>
      </c>
      <c r="L575" s="8">
        <v>-9604.0189630578952</v>
      </c>
      <c r="M575" s="8">
        <v>-45515.363627755578</v>
      </c>
      <c r="N575" s="8">
        <v>-189.9999999999998</v>
      </c>
      <c r="O575" s="8">
        <v>-189.9999999999998</v>
      </c>
      <c r="P575" s="8">
        <f>D575-F575/2</f>
        <v>159880.15500000119</v>
      </c>
      <c r="Q575" s="8">
        <f>D575+F575/2</f>
        <v>159880.15500000119</v>
      </c>
      <c r="R575" s="9">
        <f>J575*$AB$7+K575*$AC$7</f>
        <v>-18857.324316148857</v>
      </c>
      <c r="S575" s="9">
        <f>K575*$AB$7-J575*$AC$7+$Z$8</f>
        <v>-42523.955907760654</v>
      </c>
      <c r="T575" s="9">
        <f>L575*$AB$7+M575*$AC$7</f>
        <v>-18857.324316148857</v>
      </c>
      <c r="U575" s="9">
        <f>M575*$AB$7-L575*$AC$7+$Z$8</f>
        <v>-42523.955907760654</v>
      </c>
      <c r="V575" s="9">
        <f>N575+$Z$7</f>
        <v>-201.9999999999998</v>
      </c>
      <c r="W575" s="9">
        <f>O575+$Z$7</f>
        <v>-201.9999999999998</v>
      </c>
    </row>
    <row r="576" spans="1:23" x14ac:dyDescent="0.25">
      <c r="A576" t="s">
        <v>37</v>
      </c>
      <c r="B576" t="s">
        <v>666</v>
      </c>
      <c r="C576" t="s">
        <v>1787</v>
      </c>
      <c r="D576" s="6">
        <v>160407.65499999971</v>
      </c>
      <c r="E576" s="7">
        <f>D576+$Y$10</f>
        <v>154152.65499999971</v>
      </c>
      <c r="F576" s="8">
        <v>220</v>
      </c>
      <c r="G576" s="8">
        <v>0</v>
      </c>
      <c r="H576" s="8">
        <v>110</v>
      </c>
      <c r="I576" s="8">
        <v>110</v>
      </c>
      <c r="J576" s="8">
        <v>-10012.93171570784</v>
      </c>
      <c r="K576" s="8">
        <v>-45431.340755497207</v>
      </c>
      <c r="L576" s="8">
        <v>-10227.515497124659</v>
      </c>
      <c r="M576" s="8">
        <v>-45382.824770988424</v>
      </c>
      <c r="N576" s="8">
        <v>-192.7399999999999</v>
      </c>
      <c r="O576" s="8">
        <v>-192.7399999999999</v>
      </c>
      <c r="P576" s="8">
        <f>D576-F576/2</f>
        <v>160297.65499999971</v>
      </c>
      <c r="Q576" s="8">
        <f>D576+F576/2</f>
        <v>160517.65499999971</v>
      </c>
      <c r="R576" s="9">
        <f>J576*$AB$7+K576*$AC$7</f>
        <v>-19239.832006624256</v>
      </c>
      <c r="S576" s="9">
        <f>K576*$AB$7-J576*$AC$7+$Z$8</f>
        <v>-42356.751395053972</v>
      </c>
      <c r="T576" s="9">
        <f>L576*$AB$7+M576*$AC$7</f>
        <v>-19439.639577202597</v>
      </c>
      <c r="U576" s="9">
        <f>M576*$AB$7-L576*$AC$7+$Z$8</f>
        <v>-42264.681124393021</v>
      </c>
      <c r="V576" s="9">
        <f>N576+$Z$7</f>
        <v>-204.7399999999999</v>
      </c>
      <c r="W576" s="9">
        <f>O576+$Z$7</f>
        <v>-204.7399999999999</v>
      </c>
    </row>
    <row r="577" spans="1:23" x14ac:dyDescent="0.25">
      <c r="A577" t="s">
        <v>54</v>
      </c>
      <c r="B577" t="s">
        <v>667</v>
      </c>
      <c r="C577" t="s">
        <v>198</v>
      </c>
      <c r="D577" s="6">
        <v>160767.65499999971</v>
      </c>
      <c r="E577" s="7">
        <f>D577+$Y$10</f>
        <v>154512.65499999971</v>
      </c>
      <c r="F577" s="8">
        <v>140</v>
      </c>
      <c r="G577" s="8">
        <v>0.24</v>
      </c>
      <c r="H577" s="8">
        <v>70.000102351632648</v>
      </c>
      <c r="I577" s="8">
        <v>70.000102351632648</v>
      </c>
      <c r="J577" s="8">
        <v>-10403.08404555661</v>
      </c>
      <c r="K577" s="8">
        <v>-45343.129874572129</v>
      </c>
      <c r="L577" s="8">
        <v>-10539.70162353585</v>
      </c>
      <c r="M577" s="8">
        <v>-45312.542152710303</v>
      </c>
      <c r="N577" s="8">
        <v>-192.7399999999999</v>
      </c>
      <c r="O577" s="8">
        <v>-192.49999999999989</v>
      </c>
      <c r="P577" s="8">
        <f>D577-F577/2</f>
        <v>160697.65499999971</v>
      </c>
      <c r="Q577" s="8">
        <f>D577+F577/2</f>
        <v>160837.65499999971</v>
      </c>
      <c r="R577" s="9">
        <f>J577*$AB$7+K577*$AC$7</f>
        <v>-19603.118498584881</v>
      </c>
      <c r="S577" s="9">
        <f>K577*$AB$7-J577*$AC$7+$Z$8</f>
        <v>-42189.350902943144</v>
      </c>
      <c r="T577" s="9">
        <f>L577*$AB$7+M577*$AC$7</f>
        <v>-19730.39110973278</v>
      </c>
      <c r="U577" s="9">
        <f>M577*$AB$7-L577*$AC$7+$Z$8</f>
        <v>-42131.027204558995</v>
      </c>
      <c r="V577" s="9">
        <f>N577+$Z$7</f>
        <v>-204.7399999999999</v>
      </c>
      <c r="W577" s="9">
        <f>O577+$Z$7</f>
        <v>-204.49999999999989</v>
      </c>
    </row>
    <row r="578" spans="1:23" x14ac:dyDescent="0.25">
      <c r="A578" t="s">
        <v>37</v>
      </c>
      <c r="B578" t="s">
        <v>668</v>
      </c>
      <c r="C578" t="s">
        <v>1790</v>
      </c>
      <c r="D578" s="6">
        <v>160957.65499999971</v>
      </c>
      <c r="E578" s="7">
        <f>D578+$Y$10</f>
        <v>154702.65499999971</v>
      </c>
      <c r="F578" s="8">
        <v>220</v>
      </c>
      <c r="G578" s="8">
        <v>0</v>
      </c>
      <c r="H578" s="8">
        <v>110</v>
      </c>
      <c r="I578" s="8">
        <v>110</v>
      </c>
      <c r="J578" s="8">
        <v>-10549.46458360705</v>
      </c>
      <c r="K578" s="8">
        <v>-45310.377756570917</v>
      </c>
      <c r="L578" s="8">
        <v>-10764.249705173441</v>
      </c>
      <c r="M578" s="8">
        <v>-45262.761041504527</v>
      </c>
      <c r="N578" s="8">
        <v>-192.49999999999989</v>
      </c>
      <c r="O578" s="8">
        <v>-192.49999999999989</v>
      </c>
      <c r="P578" s="8">
        <f>D578-F578/2</f>
        <v>160847.65499999971</v>
      </c>
      <c r="Q578" s="8">
        <f>D578+F578/2</f>
        <v>161067.65499999971</v>
      </c>
      <c r="R578" s="9">
        <f>J578*$AB$7+K578*$AC$7</f>
        <v>-19739.490722441544</v>
      </c>
      <c r="S578" s="9">
        <f>K578*$AB$7-J578*$AC$7+$Z$8</f>
        <v>-42126.880272132425</v>
      </c>
      <c r="T578" s="9">
        <f>L578*$AB$7+M578*$AC$7</f>
        <v>-19939.68220203439</v>
      </c>
      <c r="U578" s="9">
        <f>M578*$AB$7-L578*$AC$7+$Z$8</f>
        <v>-42035.647758748048</v>
      </c>
      <c r="V578" s="9">
        <f>N578+$Z$7</f>
        <v>-204.49999999999989</v>
      </c>
      <c r="W578" s="9">
        <f>O578+$Z$7</f>
        <v>-204.49999999999989</v>
      </c>
    </row>
    <row r="579" spans="1:23" x14ac:dyDescent="0.25">
      <c r="A579" t="s">
        <v>54</v>
      </c>
      <c r="B579" t="s">
        <v>669</v>
      </c>
      <c r="C579" t="s">
        <v>197</v>
      </c>
      <c r="D579" s="6">
        <v>161157.65499999959</v>
      </c>
      <c r="E579" s="7">
        <f>D579+$Y$10</f>
        <v>154902.65499999959</v>
      </c>
      <c r="F579" s="8">
        <v>140</v>
      </c>
      <c r="G579" s="8">
        <v>0.24</v>
      </c>
      <c r="H579" s="8">
        <v>70.000102351632648</v>
      </c>
      <c r="I579" s="8">
        <v>70.000102351632648</v>
      </c>
      <c r="J579" s="8">
        <v>-10783.77562531583</v>
      </c>
      <c r="K579" s="8">
        <v>-45258.432249225763</v>
      </c>
      <c r="L579" s="8">
        <v>-10920.52012992836</v>
      </c>
      <c r="M579" s="8">
        <v>-45228.417056408027</v>
      </c>
      <c r="N579" s="8">
        <v>-192.49999999999989</v>
      </c>
      <c r="O579" s="8">
        <v>-192.25999999999979</v>
      </c>
      <c r="P579" s="8">
        <f>D579-F579/2</f>
        <v>161087.65499999959</v>
      </c>
      <c r="Q579" s="8">
        <f>D579+F579/2</f>
        <v>161227.65499999959</v>
      </c>
      <c r="R579" s="9">
        <f>J579*$AB$7+K579*$AC$7</f>
        <v>-19957.88142745191</v>
      </c>
      <c r="S579" s="9">
        <f>K579*$AB$7-J579*$AC$7+$Z$8</f>
        <v>-42027.35389389492</v>
      </c>
      <c r="T579" s="9">
        <f>L579*$AB$7+M579*$AC$7</f>
        <v>-20085.397227063229</v>
      </c>
      <c r="U579" s="9">
        <f>M579*$AB$7-L579*$AC$7+$Z$8</f>
        <v>-41969.563823890669</v>
      </c>
      <c r="V579" s="9">
        <f>N579+$Z$7</f>
        <v>-204.49999999999989</v>
      </c>
      <c r="W579" s="9">
        <f>O579+$Z$7</f>
        <v>-204.25999999999979</v>
      </c>
    </row>
    <row r="580" spans="1:23" x14ac:dyDescent="0.25">
      <c r="A580" t="s">
        <v>41</v>
      </c>
      <c r="B580" t="s">
        <v>670</v>
      </c>
      <c r="C580" t="s">
        <v>46</v>
      </c>
      <c r="D580" s="6">
        <v>161262.65499999959</v>
      </c>
      <c r="E580" s="7">
        <f>D580+$Y$10</f>
        <v>155007.65499999959</v>
      </c>
      <c r="F580" s="8">
        <v>25</v>
      </c>
      <c r="G580" s="8">
        <v>0</v>
      </c>
      <c r="H580" s="8">
        <v>12.5</v>
      </c>
      <c r="I580" s="8">
        <v>12.5</v>
      </c>
      <c r="J580" s="8">
        <v>-10942.50699626911</v>
      </c>
      <c r="K580" s="8">
        <v>-45223.639221279664</v>
      </c>
      <c r="L580" s="8">
        <v>-10966.93684775884</v>
      </c>
      <c r="M580" s="8">
        <v>-45218.330515581467</v>
      </c>
      <c r="N580" s="8">
        <v>-192.25999999999979</v>
      </c>
      <c r="O580" s="8">
        <v>-192.25999999999979</v>
      </c>
      <c r="P580" s="8">
        <f>D580-F580/2</f>
        <v>161250.15499999959</v>
      </c>
      <c r="Q580" s="8">
        <f>D580+F580/2</f>
        <v>161275.15499999959</v>
      </c>
      <c r="R580" s="9">
        <f>J580*$AB$7+K580*$AC$7</f>
        <v>-20105.910259842109</v>
      </c>
      <c r="S580" s="9">
        <f>K580*$AB$7-J580*$AC$7+$Z$8</f>
        <v>-41960.319069366466</v>
      </c>
      <c r="T580" s="9">
        <f>L580*$AB$7+M580*$AC$7</f>
        <v>-20128.702518485305</v>
      </c>
      <c r="U580" s="9">
        <f>M580*$AB$7-L580*$AC$7+$Z$8</f>
        <v>-41950.04711989512</v>
      </c>
      <c r="V580" s="9">
        <f>N580+$Z$7</f>
        <v>-204.25999999999979</v>
      </c>
      <c r="W580" s="9">
        <f>O580+$Z$7</f>
        <v>-204.25999999999979</v>
      </c>
    </row>
    <row r="581" spans="1:23" x14ac:dyDescent="0.25">
      <c r="A581" t="s">
        <v>37</v>
      </c>
      <c r="B581" t="s">
        <v>671</v>
      </c>
      <c r="C581" t="s">
        <v>1815</v>
      </c>
      <c r="D581" s="6">
        <v>161332.65499999959</v>
      </c>
      <c r="E581" s="7">
        <f>D581+$Y$10</f>
        <v>155077.65499999959</v>
      </c>
      <c r="F581" s="8">
        <v>115</v>
      </c>
      <c r="G581" s="8">
        <v>0</v>
      </c>
      <c r="H581" s="8">
        <v>57.499999999999993</v>
      </c>
      <c r="I581" s="8">
        <v>57.499999999999993</v>
      </c>
      <c r="J581" s="8">
        <v>-10966.93684775884</v>
      </c>
      <c r="K581" s="8">
        <v>-45218.330515581467</v>
      </c>
      <c r="L581" s="8">
        <v>-11079.314164611569</v>
      </c>
      <c r="M581" s="8">
        <v>-45193.910469369803</v>
      </c>
      <c r="N581" s="8">
        <v>-192.25999999999979</v>
      </c>
      <c r="O581" s="8">
        <v>-192.25999999999979</v>
      </c>
      <c r="P581" s="8">
        <f>D581-F581/2</f>
        <v>161275.15499999959</v>
      </c>
      <c r="Q581" s="8">
        <f>D581+F581/2</f>
        <v>161390.15499999959</v>
      </c>
      <c r="R581" s="9">
        <f>J581*$AB$7+K581*$AC$7</f>
        <v>-20128.702518485305</v>
      </c>
      <c r="S581" s="9">
        <f>K581*$AB$7-J581*$AC$7+$Z$8</f>
        <v>-41950.04711989512</v>
      </c>
      <c r="T581" s="9">
        <f>L581*$AB$7+M581*$AC$7</f>
        <v>-20233.546908243985</v>
      </c>
      <c r="U581" s="9">
        <f>M581*$AB$7-L581*$AC$7+$Z$8</f>
        <v>-41902.796152326948</v>
      </c>
      <c r="V581" s="9">
        <f>N581+$Z$7</f>
        <v>-204.25999999999979</v>
      </c>
      <c r="W581" s="9">
        <f>O581+$Z$7</f>
        <v>-204.25999999999979</v>
      </c>
    </row>
    <row r="582" spans="1:23" x14ac:dyDescent="0.25">
      <c r="A582" t="s">
        <v>37</v>
      </c>
      <c r="B582" t="s">
        <v>672</v>
      </c>
      <c r="C582" t="s">
        <v>1788</v>
      </c>
      <c r="D582" s="6">
        <v>161517.65499999971</v>
      </c>
      <c r="E582" s="7">
        <f>D582+$Y$10</f>
        <v>155262.65499999971</v>
      </c>
      <c r="F582" s="8">
        <v>220</v>
      </c>
      <c r="G582" s="8">
        <v>0</v>
      </c>
      <c r="H582" s="8">
        <v>110</v>
      </c>
      <c r="I582" s="8">
        <v>110</v>
      </c>
      <c r="J582" s="8">
        <v>-11096.415060654381</v>
      </c>
      <c r="K582" s="8">
        <v>-45190.194375381077</v>
      </c>
      <c r="L582" s="8">
        <v>-11311.39775376396</v>
      </c>
      <c r="M582" s="8">
        <v>-45143.477765237018</v>
      </c>
      <c r="N582" s="8">
        <v>-192.25999999999979</v>
      </c>
      <c r="O582" s="8">
        <v>-192.25999999999979</v>
      </c>
      <c r="P582" s="8">
        <f>D582-F582/2</f>
        <v>161407.65499999971</v>
      </c>
      <c r="Q582" s="8">
        <f>D582+F582/2</f>
        <v>161627.65499999971</v>
      </c>
      <c r="R582" s="9">
        <f>J582*$AB$7+K582*$AC$7</f>
        <v>-20249.501489294227</v>
      </c>
      <c r="S582" s="9">
        <f>K582*$AB$7-J582*$AC$7+$Z$8</f>
        <v>-41895.605787697023</v>
      </c>
      <c r="T582" s="9">
        <f>L582*$AB$7+M582*$AC$7</f>
        <v>-20450.073365354328</v>
      </c>
      <c r="U582" s="9">
        <f>M582*$AB$7-L582*$AC$7+$Z$8</f>
        <v>-41805.212632349227</v>
      </c>
      <c r="V582" s="9">
        <f>N582+$Z$7</f>
        <v>-204.25999999999979</v>
      </c>
      <c r="W582" s="9">
        <f>O582+$Z$7</f>
        <v>-204.25999999999979</v>
      </c>
    </row>
    <row r="583" spans="1:23" x14ac:dyDescent="0.25">
      <c r="A583" t="s">
        <v>37</v>
      </c>
      <c r="B583" t="s">
        <v>1735</v>
      </c>
      <c r="C583" t="s">
        <v>1701</v>
      </c>
      <c r="D583" s="6">
        <v>162045.15499999959</v>
      </c>
      <c r="E583" s="7">
        <f>D583+$Y$10</f>
        <v>155790.15499999959</v>
      </c>
      <c r="F583" s="8">
        <v>775.00000000000011</v>
      </c>
      <c r="G583" s="8">
        <v>-5.48</v>
      </c>
      <c r="H583" s="8">
        <v>387.76848365843779</v>
      </c>
      <c r="I583" s="8">
        <v>387.76848365843779</v>
      </c>
      <c r="J583" s="8">
        <v>-11340.71357555163</v>
      </c>
      <c r="K583" s="8">
        <v>-45137.107318399198</v>
      </c>
      <c r="L583" s="8">
        <v>-12088.968336441971</v>
      </c>
      <c r="M583" s="8">
        <v>-44936.613059485877</v>
      </c>
      <c r="N583" s="8">
        <v>-192.25999999999979</v>
      </c>
      <c r="O583" s="8">
        <v>-197.73999999999981</v>
      </c>
      <c r="P583" s="8">
        <f>D583-F583/2</f>
        <v>161657.65499999959</v>
      </c>
      <c r="Q583" s="8">
        <f>D583+F583/2</f>
        <v>162432.65499999959</v>
      </c>
      <c r="R583" s="9">
        <f>J583*$AB$7+K583*$AC$7</f>
        <v>-20477.424075726165</v>
      </c>
      <c r="S583" s="9">
        <f>K583*$AB$7-J583*$AC$7+$Z$8</f>
        <v>-41792.886292983618</v>
      </c>
      <c r="T583" s="9">
        <f>L583*$AB$7+M583*$AC$7</f>
        <v>-21167.642574458776</v>
      </c>
      <c r="U583" s="9">
        <f>M583*$AB$7-L583*$AC$7+$Z$8</f>
        <v>-41441.202402167502</v>
      </c>
      <c r="V583" s="9">
        <f>N583+$Z$7</f>
        <v>-204.25999999999979</v>
      </c>
      <c r="W583" s="9">
        <f>O583+$Z$7</f>
        <v>-209.73999999999981</v>
      </c>
    </row>
    <row r="584" spans="1:23" x14ac:dyDescent="0.25">
      <c r="A584" t="s">
        <v>50</v>
      </c>
      <c r="B584" t="s">
        <v>1114</v>
      </c>
      <c r="C584" t="s">
        <v>1080</v>
      </c>
      <c r="D584" s="6">
        <v>162045.15500000131</v>
      </c>
      <c r="E584" s="7">
        <f>D584+$Y$10</f>
        <v>155790.15500000131</v>
      </c>
      <c r="F584" s="8">
        <v>0</v>
      </c>
      <c r="G584" s="8">
        <v>0</v>
      </c>
      <c r="H584" s="8">
        <v>0</v>
      </c>
      <c r="I584" s="8">
        <v>0</v>
      </c>
      <c r="J584" s="8">
        <v>-11717.508165929299</v>
      </c>
      <c r="K584" s="8">
        <v>-45046.814351925481</v>
      </c>
      <c r="L584" s="8">
        <v>-11717.508165929299</v>
      </c>
      <c r="M584" s="8">
        <v>-45046.814351925481</v>
      </c>
      <c r="N584" s="8">
        <v>-194.99999999999969</v>
      </c>
      <c r="O584" s="8">
        <v>-194.99999999999969</v>
      </c>
      <c r="P584" s="8">
        <f>D584-F584/2</f>
        <v>162045.15500000131</v>
      </c>
      <c r="Q584" s="8">
        <f>D584+F584/2</f>
        <v>162045.15500000131</v>
      </c>
      <c r="R584" s="9">
        <f>J584*$AB$7+K584*$AC$7</f>
        <v>-20827.211836945055</v>
      </c>
      <c r="S584" s="9">
        <f>K584*$AB$7-J584*$AC$7+$Z$8</f>
        <v>-41626.226444087813</v>
      </c>
      <c r="T584" s="9">
        <f>L584*$AB$7+M584*$AC$7</f>
        <v>-20827.211836945055</v>
      </c>
      <c r="U584" s="9">
        <f>M584*$AB$7-L584*$AC$7+$Z$8</f>
        <v>-41626.226444087813</v>
      </c>
      <c r="V584" s="9">
        <f>N584+$Z$7</f>
        <v>-206.99999999999969</v>
      </c>
      <c r="W584" s="9">
        <f>O584+$Z$7</f>
        <v>-206.99999999999969</v>
      </c>
    </row>
    <row r="585" spans="1:23" x14ac:dyDescent="0.25">
      <c r="A585" t="s">
        <v>37</v>
      </c>
      <c r="B585" t="s">
        <v>673</v>
      </c>
      <c r="C585" t="s">
        <v>1787</v>
      </c>
      <c r="D585" s="6">
        <v>162572.65499999971</v>
      </c>
      <c r="E585" s="7">
        <f>D585+$Y$10</f>
        <v>156317.65499999971</v>
      </c>
      <c r="F585" s="8">
        <v>220</v>
      </c>
      <c r="G585" s="8">
        <v>0</v>
      </c>
      <c r="H585" s="8">
        <v>110</v>
      </c>
      <c r="I585" s="8">
        <v>110</v>
      </c>
      <c r="J585" s="8">
        <v>-12117.541806261819</v>
      </c>
      <c r="K585" s="8">
        <v>-44927.472117387057</v>
      </c>
      <c r="L585" s="8">
        <v>-12327.080584940741</v>
      </c>
      <c r="M585" s="8">
        <v>-44860.438541995733</v>
      </c>
      <c r="N585" s="8">
        <v>-197.73999999999981</v>
      </c>
      <c r="O585" s="8">
        <v>-197.73999999999981</v>
      </c>
      <c r="P585" s="8">
        <f>D585-F585/2</f>
        <v>162462.65499999971</v>
      </c>
      <c r="Q585" s="8">
        <f>D585+F585/2</f>
        <v>162682.65499999971</v>
      </c>
      <c r="R585" s="9">
        <f>J585*$AB$7+K585*$AC$7</f>
        <v>-21193.691136680267</v>
      </c>
      <c r="S585" s="9">
        <f>K585*$AB$7-J585*$AC$7+$Z$8</f>
        <v>-41426.320453162327</v>
      </c>
      <c r="T585" s="9">
        <f>L585*$AB$7+M585*$AC$7</f>
        <v>-21384.713926304576</v>
      </c>
      <c r="U585" s="9">
        <f>M585*$AB$7-L585*$AC$7+$Z$8</f>
        <v>-41317.186160457662</v>
      </c>
      <c r="V585" s="9">
        <f>N585+$Z$7</f>
        <v>-209.73999999999981</v>
      </c>
      <c r="W585" s="9">
        <f>O585+$Z$7</f>
        <v>-209.73999999999981</v>
      </c>
    </row>
    <row r="586" spans="1:23" x14ac:dyDescent="0.25">
      <c r="A586" t="s">
        <v>54</v>
      </c>
      <c r="B586" t="s">
        <v>674</v>
      </c>
      <c r="C586" t="s">
        <v>198</v>
      </c>
      <c r="D586" s="6">
        <v>162932.65499999959</v>
      </c>
      <c r="E586" s="7">
        <f>D586+$Y$10</f>
        <v>156677.65499999959</v>
      </c>
      <c r="F586" s="8">
        <v>140</v>
      </c>
      <c r="G586" s="8">
        <v>0.24</v>
      </c>
      <c r="H586" s="8">
        <v>70.000102351632648</v>
      </c>
      <c r="I586" s="8">
        <v>70.000102351632648</v>
      </c>
      <c r="J586" s="8">
        <v>-12498.521403859861</v>
      </c>
      <c r="K586" s="8">
        <v>-44805.592889402797</v>
      </c>
      <c r="L586" s="8">
        <v>-12631.953215091091</v>
      </c>
      <c r="M586" s="8">
        <v>-44763.214556576189</v>
      </c>
      <c r="N586" s="8">
        <v>-197.73999999999981</v>
      </c>
      <c r="O586" s="8">
        <v>-197.4999999999998</v>
      </c>
      <c r="P586" s="8">
        <f>D586-F586/2</f>
        <v>162862.65499999959</v>
      </c>
      <c r="Q586" s="8">
        <f>D586+F586/2</f>
        <v>163002.65499999959</v>
      </c>
      <c r="R586" s="9">
        <f>J586*$AB$7+K586*$AC$7</f>
        <v>-21541.005299633551</v>
      </c>
      <c r="S586" s="9">
        <f>K586*$AB$7-J586*$AC$7+$Z$8</f>
        <v>-41227.894466426558</v>
      </c>
      <c r="T586" s="9">
        <f>L586*$AB$7+M586*$AC$7</f>
        <v>-21662.710354818926</v>
      </c>
      <c r="U586" s="9">
        <f>M586*$AB$7-L586*$AC$7+$Z$8</f>
        <v>-41158.700168367148</v>
      </c>
      <c r="V586" s="9">
        <f>N586+$Z$7</f>
        <v>-209.73999999999981</v>
      </c>
      <c r="W586" s="9">
        <f>O586+$Z$7</f>
        <v>-209.4999999999998</v>
      </c>
    </row>
    <row r="587" spans="1:23" x14ac:dyDescent="0.25">
      <c r="A587" t="s">
        <v>37</v>
      </c>
      <c r="B587" t="s">
        <v>675</v>
      </c>
      <c r="C587" t="s">
        <v>1792</v>
      </c>
      <c r="D587" s="6">
        <v>163132.65499999959</v>
      </c>
      <c r="E587" s="7">
        <f>D587+$Y$10</f>
        <v>156877.65499999959</v>
      </c>
      <c r="F587" s="8">
        <v>220</v>
      </c>
      <c r="G587" s="8">
        <v>0</v>
      </c>
      <c r="H587" s="8">
        <v>110</v>
      </c>
      <c r="I587" s="8">
        <v>110</v>
      </c>
      <c r="J587" s="8">
        <v>-12651.027554106049</v>
      </c>
      <c r="K587" s="8">
        <v>-44757.200440586108</v>
      </c>
      <c r="L587" s="8">
        <v>-12860.845283270661</v>
      </c>
      <c r="M587" s="8">
        <v>-44691.04516469517</v>
      </c>
      <c r="N587" s="8">
        <v>-197.4999999999998</v>
      </c>
      <c r="O587" s="8">
        <v>-197.4999999999998</v>
      </c>
      <c r="P587" s="8">
        <f>D587-F587/2</f>
        <v>163022.65499999959</v>
      </c>
      <c r="Q587" s="8">
        <f>D587+F587/2</f>
        <v>163242.65499999959</v>
      </c>
      <c r="R587" s="9">
        <f>J587*$AB$7+K587*$AC$7</f>
        <v>-21680.117468737721</v>
      </c>
      <c r="S587" s="9">
        <f>K587*$AB$7-J587*$AC$7+$Z$8</f>
        <v>-41148.851697165082</v>
      </c>
      <c r="T587" s="9">
        <f>L587*$AB$7+M587*$AC$7</f>
        <v>-21871.595721844496</v>
      </c>
      <c r="U587" s="9">
        <f>M587*$AB$7-L587*$AC$7+$Z$8</f>
        <v>-41040.518513942319</v>
      </c>
      <c r="V587" s="9">
        <f>N587+$Z$7</f>
        <v>-209.4999999999998</v>
      </c>
      <c r="W587" s="9">
        <f>O587+$Z$7</f>
        <v>-209.4999999999998</v>
      </c>
    </row>
    <row r="588" spans="1:23" x14ac:dyDescent="0.25">
      <c r="A588" t="s">
        <v>54</v>
      </c>
      <c r="B588" t="s">
        <v>676</v>
      </c>
      <c r="C588" t="s">
        <v>197</v>
      </c>
      <c r="D588" s="6">
        <v>163322.65499999959</v>
      </c>
      <c r="E588" s="7">
        <f>D588+$Y$10</f>
        <v>157067.65499999959</v>
      </c>
      <c r="F588" s="8">
        <v>140</v>
      </c>
      <c r="G588" s="8">
        <v>0.24</v>
      </c>
      <c r="H588" s="8">
        <v>70.000102351632648</v>
      </c>
      <c r="I588" s="8">
        <v>70.000102351632648</v>
      </c>
      <c r="J588" s="8">
        <v>-12870.38245277814</v>
      </c>
      <c r="K588" s="8">
        <v>-44688.038106700129</v>
      </c>
      <c r="L588" s="8">
        <v>-13003.990606842581</v>
      </c>
      <c r="M588" s="8">
        <v>-44646.219061886753</v>
      </c>
      <c r="N588" s="8">
        <v>-197.4999999999998</v>
      </c>
      <c r="O588" s="8">
        <v>-197.25999999999979</v>
      </c>
      <c r="P588" s="8">
        <f>D588-F588/2</f>
        <v>163252.65499999959</v>
      </c>
      <c r="Q588" s="8">
        <f>D588+F588/2</f>
        <v>163392.65499999959</v>
      </c>
      <c r="R588" s="9">
        <f>J588*$AB$7+K588*$AC$7</f>
        <v>-21880.299278803897</v>
      </c>
      <c r="S588" s="9">
        <f>K588*$AB$7-J588*$AC$7+$Z$8</f>
        <v>-41035.59427834129</v>
      </c>
      <c r="T588" s="9">
        <f>L588*$AB$7+M588*$AC$7</f>
        <v>-22002.293105824967</v>
      </c>
      <c r="U588" s="9">
        <f>M588*$AB$7-L588*$AC$7+$Z$8</f>
        <v>-40966.910382773523</v>
      </c>
      <c r="V588" s="9">
        <f>N588+$Z$7</f>
        <v>-209.4999999999998</v>
      </c>
      <c r="W588" s="9">
        <f>O588+$Z$7</f>
        <v>-209.25999999999979</v>
      </c>
    </row>
    <row r="589" spans="1:23" x14ac:dyDescent="0.25">
      <c r="A589" t="s">
        <v>41</v>
      </c>
      <c r="B589" t="s">
        <v>677</v>
      </c>
      <c r="C589" t="s">
        <v>46</v>
      </c>
      <c r="D589" s="6">
        <v>163427.65499999959</v>
      </c>
      <c r="E589" s="7">
        <f>D589+$Y$10</f>
        <v>157172.65499999959</v>
      </c>
      <c r="F589" s="8">
        <v>25</v>
      </c>
      <c r="G589" s="8">
        <v>0</v>
      </c>
      <c r="H589" s="8">
        <v>12.5</v>
      </c>
      <c r="I589" s="8">
        <v>12.5</v>
      </c>
      <c r="J589" s="8">
        <v>-13025.477390749549</v>
      </c>
      <c r="K589" s="8">
        <v>-44639.543126196892</v>
      </c>
      <c r="L589" s="8">
        <v>-13049.351595090629</v>
      </c>
      <c r="M589" s="8">
        <v>-44632.125419874821</v>
      </c>
      <c r="N589" s="8">
        <v>-197.25999999999979</v>
      </c>
      <c r="O589" s="8">
        <v>-197.25999999999979</v>
      </c>
      <c r="P589" s="8">
        <f>D589-F589/2</f>
        <v>163415.15499999959</v>
      </c>
      <c r="Q589" s="8">
        <f>D589+F589/2</f>
        <v>163440.15499999959</v>
      </c>
      <c r="R589" s="9">
        <f>J589*$AB$7+K589*$AC$7</f>
        <v>-22021.922346873987</v>
      </c>
      <c r="S589" s="9">
        <f>K589*$AB$7-J589*$AC$7+$Z$8</f>
        <v>-40955.9129787235</v>
      </c>
      <c r="T589" s="9">
        <f>L589*$AB$7+M589*$AC$7</f>
        <v>-22043.732614706234</v>
      </c>
      <c r="U589" s="9">
        <f>M589*$AB$7-L589*$AC$7+$Z$8</f>
        <v>-40943.693640890138</v>
      </c>
      <c r="V589" s="9">
        <f>N589+$Z$7</f>
        <v>-209.25999999999979</v>
      </c>
      <c r="W589" s="9">
        <f>O589+$Z$7</f>
        <v>-209.25999999999979</v>
      </c>
    </row>
    <row r="590" spans="1:23" x14ac:dyDescent="0.25">
      <c r="A590" t="s">
        <v>37</v>
      </c>
      <c r="B590" t="s">
        <v>1827</v>
      </c>
      <c r="C590" t="s">
        <v>1815</v>
      </c>
      <c r="D590" s="6">
        <v>163497.65499999959</v>
      </c>
      <c r="E590" s="7">
        <f>D590+$Y$10</f>
        <v>157242.65499999959</v>
      </c>
      <c r="F590" s="8">
        <v>115</v>
      </c>
      <c r="G590" s="8">
        <v>0</v>
      </c>
      <c r="H590" s="8">
        <v>57.499999999999993</v>
      </c>
      <c r="I590" s="8">
        <v>57.499999999999993</v>
      </c>
      <c r="J590" s="8">
        <v>-13049.351595090629</v>
      </c>
      <c r="K590" s="8">
        <v>-44632.125419874821</v>
      </c>
      <c r="L590" s="8">
        <v>-13159.172935059591</v>
      </c>
      <c r="M590" s="8">
        <v>-44598.003970793317</v>
      </c>
      <c r="N590" s="8">
        <v>-197.25999999999979</v>
      </c>
      <c r="O590" s="8">
        <v>-197.25999999999979</v>
      </c>
      <c r="P590" s="8">
        <f>D590-F590/2</f>
        <v>163440.15499999959</v>
      </c>
      <c r="Q590" s="8">
        <f>D590+F590/2</f>
        <v>163555.15499999959</v>
      </c>
      <c r="R590" s="9">
        <f>J590*$AB$7+K590*$AC$7</f>
        <v>-22043.732614706234</v>
      </c>
      <c r="S590" s="9">
        <f>K590*$AB$7-J590*$AC$7+$Z$8</f>
        <v>-40943.693640890138</v>
      </c>
      <c r="T590" s="9">
        <f>L590*$AB$7+M590*$AC$7</f>
        <v>-22144.059846734555</v>
      </c>
      <c r="U590" s="9">
        <f>M590*$AB$7-L590*$AC$7+$Z$8</f>
        <v>-40887.484686856682</v>
      </c>
      <c r="V590" s="9">
        <f>N590+$Z$7</f>
        <v>-209.25999999999979</v>
      </c>
      <c r="W590" s="9">
        <f>O590+$Z$7</f>
        <v>-209.25999999999979</v>
      </c>
    </row>
    <row r="591" spans="1:23" x14ac:dyDescent="0.25">
      <c r="A591" t="s">
        <v>37</v>
      </c>
      <c r="B591" t="s">
        <v>678</v>
      </c>
      <c r="C591" t="s">
        <v>1791</v>
      </c>
      <c r="D591" s="6">
        <v>163682.65499999959</v>
      </c>
      <c r="E591" s="7">
        <f>D591+$Y$10</f>
        <v>157427.65499999959</v>
      </c>
      <c r="F591" s="8">
        <v>220</v>
      </c>
      <c r="G591" s="8">
        <v>0</v>
      </c>
      <c r="H591" s="8">
        <v>110</v>
      </c>
      <c r="I591" s="8">
        <v>110</v>
      </c>
      <c r="J591" s="8">
        <v>-13175.884878098341</v>
      </c>
      <c r="K591" s="8">
        <v>-44592.811576367872</v>
      </c>
      <c r="L591" s="8">
        <v>-13385.97787629983</v>
      </c>
      <c r="M591" s="8">
        <v>-44527.535760733677</v>
      </c>
      <c r="N591" s="8">
        <v>-197.25999999999979</v>
      </c>
      <c r="O591" s="8">
        <v>-197.25999999999979</v>
      </c>
      <c r="P591" s="8">
        <f>D591-F591/2</f>
        <v>163572.65499999959</v>
      </c>
      <c r="Q591" s="8">
        <f>D591+F591/2</f>
        <v>163792.65499999959</v>
      </c>
      <c r="R591" s="9">
        <f>J591*$AB$7+K591*$AC$7</f>
        <v>-22159.32703421712</v>
      </c>
      <c r="S591" s="9">
        <f>K591*$AB$7-J591*$AC$7+$Z$8</f>
        <v>-40878.931150373333</v>
      </c>
      <c r="T591" s="9">
        <f>L591*$AB$7+M591*$AC$7</f>
        <v>-22351.257391140865</v>
      </c>
      <c r="U591" s="9">
        <f>M591*$AB$7-L591*$AC$7+$Z$8</f>
        <v>-40771.400977439764</v>
      </c>
      <c r="V591" s="9">
        <f>N591+$Z$7</f>
        <v>-209.25999999999979</v>
      </c>
      <c r="W591" s="9">
        <f>O591+$Z$7</f>
        <v>-209.25999999999979</v>
      </c>
    </row>
    <row r="592" spans="1:23" x14ac:dyDescent="0.25">
      <c r="A592" t="s">
        <v>37</v>
      </c>
      <c r="B592" t="s">
        <v>1736</v>
      </c>
      <c r="C592" t="s">
        <v>1701</v>
      </c>
      <c r="D592" s="6">
        <v>164210.15499999959</v>
      </c>
      <c r="E592" s="7">
        <f>D592+$Y$10</f>
        <v>157955.15499999959</v>
      </c>
      <c r="F592" s="8">
        <v>775.00000000000011</v>
      </c>
      <c r="G592" s="8">
        <v>-5.48</v>
      </c>
      <c r="H592" s="8">
        <v>387.76848365843779</v>
      </c>
      <c r="I592" s="8">
        <v>387.76848365843779</v>
      </c>
      <c r="J592" s="8">
        <v>-13414.626921509131</v>
      </c>
      <c r="K592" s="8">
        <v>-44518.634513147197</v>
      </c>
      <c r="L592" s="8">
        <v>-14142.56012107776</v>
      </c>
      <c r="M592" s="8">
        <v>-44253.688495970069</v>
      </c>
      <c r="N592" s="8">
        <v>-197.25999999999979</v>
      </c>
      <c r="O592" s="8">
        <v>-202.73999999999981</v>
      </c>
      <c r="P592" s="8">
        <f>D592-F592/2</f>
        <v>163822.65499999959</v>
      </c>
      <c r="Q592" s="8">
        <f>D592+F592/2</f>
        <v>164597.65499999959</v>
      </c>
      <c r="R592" s="9">
        <f>J592*$AB$7+K592*$AC$7</f>
        <v>-22377.429712539564</v>
      </c>
      <c r="S592" s="9">
        <f>K592*$AB$7-J592*$AC$7+$Z$8</f>
        <v>-40756.737772039727</v>
      </c>
      <c r="T592" s="9">
        <f>L592*$AB$7+M592*$AC$7</f>
        <v>-23034.370450785376</v>
      </c>
      <c r="U592" s="9">
        <f>M592*$AB$7-L592*$AC$7+$Z$8</f>
        <v>-40346.23563868925</v>
      </c>
      <c r="V592" s="9">
        <f>N592+$Z$7</f>
        <v>-209.25999999999979</v>
      </c>
      <c r="W592" s="9">
        <f>O592+$Z$7</f>
        <v>-214.73999999999981</v>
      </c>
    </row>
    <row r="593" spans="1:23" x14ac:dyDescent="0.25">
      <c r="A593" t="s">
        <v>50</v>
      </c>
      <c r="B593" t="s">
        <v>1115</v>
      </c>
      <c r="C593" t="s">
        <v>1080</v>
      </c>
      <c r="D593" s="6">
        <v>164210.15500000131</v>
      </c>
      <c r="E593" s="7">
        <f>D593+$Y$10</f>
        <v>157955.15500000131</v>
      </c>
      <c r="F593" s="8">
        <v>0</v>
      </c>
      <c r="G593" s="8">
        <v>0</v>
      </c>
      <c r="H593" s="8">
        <v>0</v>
      </c>
      <c r="I593" s="8">
        <v>0</v>
      </c>
      <c r="J593" s="8">
        <v>-13782.1181441551</v>
      </c>
      <c r="K593" s="8">
        <v>-44395.845326283466</v>
      </c>
      <c r="L593" s="8">
        <v>-13782.1181441551</v>
      </c>
      <c r="M593" s="8">
        <v>-44395.845326283466</v>
      </c>
      <c r="N593" s="8">
        <v>-199.99999999999969</v>
      </c>
      <c r="O593" s="8">
        <v>-199.99999999999969</v>
      </c>
      <c r="P593" s="8">
        <f>D593-F593/2</f>
        <v>164210.15500000131</v>
      </c>
      <c r="Q593" s="8">
        <f>D593+F593/2</f>
        <v>164210.15500000131</v>
      </c>
      <c r="R593" s="9">
        <f>J593*$AB$7+K593*$AC$7</f>
        <v>-22711.361062806478</v>
      </c>
      <c r="S593" s="9">
        <f>K593*$AB$7-J593*$AC$7+$Z$8</f>
        <v>-40560.226102051907</v>
      </c>
      <c r="T593" s="9">
        <f>L593*$AB$7+M593*$AC$7</f>
        <v>-22711.361062806478</v>
      </c>
      <c r="U593" s="9">
        <f>M593*$AB$7-L593*$AC$7+$Z$8</f>
        <v>-40560.226102051907</v>
      </c>
      <c r="V593" s="9">
        <f>N593+$Z$7</f>
        <v>-211.99999999999969</v>
      </c>
      <c r="W593" s="9">
        <f>O593+$Z$7</f>
        <v>-211.99999999999969</v>
      </c>
    </row>
    <row r="594" spans="1:23" x14ac:dyDescent="0.25">
      <c r="A594" t="s">
        <v>37</v>
      </c>
      <c r="B594" t="s">
        <v>679</v>
      </c>
      <c r="C594" t="s">
        <v>1787</v>
      </c>
      <c r="D594" s="6">
        <v>164737.65499999959</v>
      </c>
      <c r="E594" s="7">
        <f>D594+$Y$10</f>
        <v>158482.65499999959</v>
      </c>
      <c r="F594" s="8">
        <v>220</v>
      </c>
      <c r="G594" s="8">
        <v>0</v>
      </c>
      <c r="H594" s="8">
        <v>110</v>
      </c>
      <c r="I594" s="8">
        <v>110</v>
      </c>
      <c r="J594" s="8">
        <v>-14170.22817462035</v>
      </c>
      <c r="K594" s="8">
        <v>-44242.091995930627</v>
      </c>
      <c r="L594" s="8">
        <v>-14373.127233932641</v>
      </c>
      <c r="M594" s="8">
        <v>-44157.050995641453</v>
      </c>
      <c r="N594" s="8">
        <v>-202.73999999999981</v>
      </c>
      <c r="O594" s="8">
        <v>-202.73999999999981</v>
      </c>
      <c r="P594" s="8">
        <f>D594-F594/2</f>
        <v>164627.65499999959</v>
      </c>
      <c r="Q594" s="8">
        <f>D594+F594/2</f>
        <v>164847.65499999959</v>
      </c>
      <c r="R594" s="9">
        <f>J594*$AB$7+K594*$AC$7</f>
        <v>-23059.022843044266</v>
      </c>
      <c r="S594" s="9">
        <f>K594*$AB$7-J594*$AC$7+$Z$8</f>
        <v>-40329.140038205085</v>
      </c>
      <c r="T594" s="9">
        <f>L594*$AB$7+M594*$AC$7</f>
        <v>-23239.807052942771</v>
      </c>
      <c r="U594" s="9">
        <f>M594*$AB$7-L594*$AC$7+$Z$8</f>
        <v>-40203.772301321267</v>
      </c>
      <c r="V594" s="9">
        <f>N594+$Z$7</f>
        <v>-214.73999999999981</v>
      </c>
      <c r="W594" s="9">
        <f>O594+$Z$7</f>
        <v>-214.73999999999981</v>
      </c>
    </row>
    <row r="595" spans="1:23" x14ac:dyDescent="0.25">
      <c r="A595" t="s">
        <v>54</v>
      </c>
      <c r="B595" t="s">
        <v>680</v>
      </c>
      <c r="C595" t="s">
        <v>198</v>
      </c>
      <c r="D595" s="6">
        <v>165097.65499999959</v>
      </c>
      <c r="E595" s="7">
        <f>D595+$Y$10</f>
        <v>158842.65499999959</v>
      </c>
      <c r="F595" s="8">
        <v>140</v>
      </c>
      <c r="G595" s="8">
        <v>0.24</v>
      </c>
      <c r="H595" s="8">
        <v>70.000102351632648</v>
      </c>
      <c r="I595" s="8">
        <v>70.000102351632648</v>
      </c>
      <c r="J595" s="8">
        <v>-14539.135555188161</v>
      </c>
      <c r="K595" s="8">
        <v>-44087.471995404849</v>
      </c>
      <c r="L595" s="8">
        <v>-14668.366103019571</v>
      </c>
      <c r="M595" s="8">
        <v>-44033.625576314982</v>
      </c>
      <c r="N595" s="8">
        <v>-202.73999999999981</v>
      </c>
      <c r="O595" s="8">
        <v>-202.4999999999998</v>
      </c>
      <c r="P595" s="8">
        <f>D595-F595/2</f>
        <v>165027.65499999959</v>
      </c>
      <c r="Q595" s="8">
        <f>D595+F595/2</f>
        <v>165167.65499999959</v>
      </c>
      <c r="R595" s="9">
        <f>J595*$AB$7+K595*$AC$7</f>
        <v>-23387.721406496101</v>
      </c>
      <c r="S595" s="9">
        <f>K595*$AB$7-J595*$AC$7+$Z$8</f>
        <v>-40101.19869841633</v>
      </c>
      <c r="T595" s="9">
        <f>L595*$AB$7+M595*$AC$7</f>
        <v>-23502.932656761455</v>
      </c>
      <c r="U595" s="9">
        <f>M595*$AB$7-L595*$AC$7+$Z$8</f>
        <v>-40021.660411070538</v>
      </c>
      <c r="V595" s="9">
        <f>N595+$Z$7</f>
        <v>-214.73999999999981</v>
      </c>
      <c r="W595" s="9">
        <f>O595+$Z$7</f>
        <v>-214.4999999999998</v>
      </c>
    </row>
    <row r="596" spans="1:23" x14ac:dyDescent="0.25">
      <c r="A596" t="s">
        <v>37</v>
      </c>
      <c r="B596" t="s">
        <v>681</v>
      </c>
      <c r="C596" t="s">
        <v>1792</v>
      </c>
      <c r="D596" s="6">
        <v>165297.65499999959</v>
      </c>
      <c r="E596" s="7">
        <f>D596+$Y$10</f>
        <v>159042.65499999959</v>
      </c>
      <c r="F596" s="8">
        <v>220</v>
      </c>
      <c r="G596" s="8">
        <v>0</v>
      </c>
      <c r="H596" s="8">
        <v>110</v>
      </c>
      <c r="I596" s="8">
        <v>110</v>
      </c>
      <c r="J596" s="8">
        <v>-14686.8436936698</v>
      </c>
      <c r="K596" s="8">
        <v>-44025.97190766767</v>
      </c>
      <c r="L596" s="8">
        <v>-14890.09719082228</v>
      </c>
      <c r="M596" s="8">
        <v>-43941.781552547363</v>
      </c>
      <c r="N596" s="8">
        <v>-202.4999999999998</v>
      </c>
      <c r="O596" s="8">
        <v>-202.4999999999998</v>
      </c>
      <c r="P596" s="8">
        <f>D596-F596/2</f>
        <v>165187.65499999959</v>
      </c>
      <c r="Q596" s="8">
        <f>D596+F596/2</f>
        <v>165407.65499999959</v>
      </c>
      <c r="R596" s="9">
        <f>J596*$AB$7+K596*$AC$7</f>
        <v>-23519.415180533899</v>
      </c>
      <c r="S596" s="9">
        <f>K596*$AB$7-J596*$AC$7+$Z$8</f>
        <v>-40010.332286332028</v>
      </c>
      <c r="T596" s="9">
        <f>L596*$AB$7+M596*$AC$7</f>
        <v>-23700.722942030741</v>
      </c>
      <c r="U596" s="9">
        <f>M596*$AB$7-L596*$AC$7+$Z$8</f>
        <v>-39885.722914208578</v>
      </c>
      <c r="V596" s="9">
        <f>N596+$Z$7</f>
        <v>-214.4999999999998</v>
      </c>
      <c r="W596" s="9">
        <f>O596+$Z$7</f>
        <v>-214.4999999999998</v>
      </c>
    </row>
    <row r="597" spans="1:23" x14ac:dyDescent="0.25">
      <c r="A597" t="s">
        <v>54</v>
      </c>
      <c r="B597" t="s">
        <v>682</v>
      </c>
      <c r="C597" t="s">
        <v>197</v>
      </c>
      <c r="D597" s="6">
        <v>165487.65499999959</v>
      </c>
      <c r="E597" s="7">
        <f>D597+$Y$10</f>
        <v>159232.65499999959</v>
      </c>
      <c r="F597" s="8">
        <v>140</v>
      </c>
      <c r="G597" s="8">
        <v>0.24</v>
      </c>
      <c r="H597" s="8">
        <v>70.000102351632648</v>
      </c>
      <c r="I597" s="8">
        <v>70.000102351632648</v>
      </c>
      <c r="J597" s="8">
        <v>-14899.3359861474</v>
      </c>
      <c r="K597" s="8">
        <v>-43937.9547182237</v>
      </c>
      <c r="L597" s="8">
        <v>-15028.7909509365</v>
      </c>
      <c r="M597" s="8">
        <v>-43884.650089596718</v>
      </c>
      <c r="N597" s="8">
        <v>-202.4999999999998</v>
      </c>
      <c r="O597" s="8">
        <v>-202.25999999999979</v>
      </c>
      <c r="P597" s="8">
        <f>D597-F597/2</f>
        <v>165417.65499999959</v>
      </c>
      <c r="Q597" s="8">
        <f>D597+F597/2</f>
        <v>165557.65499999959</v>
      </c>
      <c r="R597" s="9">
        <f>J597*$AB$7+K597*$AC$7</f>
        <v>-23708.964203916967</v>
      </c>
      <c r="S597" s="9">
        <f>K597*$AB$7-J597*$AC$7+$Z$8</f>
        <v>-39880.058851839312</v>
      </c>
      <c r="T597" s="9">
        <f>L597*$AB$7+M597*$AC$7</f>
        <v>-23824.507611662255</v>
      </c>
      <c r="U597" s="9">
        <f>M597*$AB$7-L597*$AC$7+$Z$8</f>
        <v>-39801.003856625772</v>
      </c>
      <c r="V597" s="9">
        <f>N597+$Z$7</f>
        <v>-214.4999999999998</v>
      </c>
      <c r="W597" s="9">
        <f>O597+$Z$7</f>
        <v>-214.25999999999979</v>
      </c>
    </row>
    <row r="598" spans="1:23" x14ac:dyDescent="0.25">
      <c r="A598" t="s">
        <v>41</v>
      </c>
      <c r="B598" t="s">
        <v>683</v>
      </c>
      <c r="C598" t="s">
        <v>46</v>
      </c>
      <c r="D598" s="6">
        <v>165592.65499999959</v>
      </c>
      <c r="E598" s="7">
        <f>D598+$Y$10</f>
        <v>159337.65499999959</v>
      </c>
      <c r="F598" s="8">
        <v>25</v>
      </c>
      <c r="G598" s="8">
        <v>0</v>
      </c>
      <c r="H598" s="8">
        <v>12.5</v>
      </c>
      <c r="I598" s="8">
        <v>12.5</v>
      </c>
      <c r="J598" s="8">
        <v>-15049.614125010081</v>
      </c>
      <c r="K598" s="8">
        <v>-43876.126861247001</v>
      </c>
      <c r="L598" s="8">
        <v>-15072.75098509184</v>
      </c>
      <c r="M598" s="8">
        <v>-43866.656607525103</v>
      </c>
      <c r="N598" s="8">
        <v>-202.25999999999979</v>
      </c>
      <c r="O598" s="8">
        <v>-202.25999999999979</v>
      </c>
      <c r="P598" s="8">
        <f>D598-F598/2</f>
        <v>165580.15499999959</v>
      </c>
      <c r="Q598" s="8">
        <f>D598+F598/2</f>
        <v>165605.15499999959</v>
      </c>
      <c r="R598" s="9">
        <f>J598*$AB$7+K598*$AC$7</f>
        <v>-23843.103670604578</v>
      </c>
      <c r="S598" s="9">
        <f>K598*$AB$7-J598*$AC$7+$Z$8</f>
        <v>-39788.337499935158</v>
      </c>
      <c r="T598" s="9">
        <f>L598*$AB$7+M598*$AC$7</f>
        <v>-23863.765958318269</v>
      </c>
      <c r="U598" s="9">
        <f>M598*$AB$7-L598*$AC$7+$Z$8</f>
        <v>-39774.263770278929</v>
      </c>
      <c r="V598" s="9">
        <f>N598+$Z$7</f>
        <v>-214.25999999999979</v>
      </c>
      <c r="W598" s="9">
        <f>O598+$Z$7</f>
        <v>-214.25999999999979</v>
      </c>
    </row>
    <row r="599" spans="1:23" x14ac:dyDescent="0.25">
      <c r="A599" t="s">
        <v>37</v>
      </c>
      <c r="B599" t="s">
        <v>1826</v>
      </c>
      <c r="C599" t="s">
        <v>1815</v>
      </c>
      <c r="D599" s="6">
        <v>165662.65499999959</v>
      </c>
      <c r="E599" s="7">
        <f>D599+$Y$10</f>
        <v>159407.65499999959</v>
      </c>
      <c r="F599" s="8">
        <v>115</v>
      </c>
      <c r="G599" s="8">
        <v>0</v>
      </c>
      <c r="H599" s="8">
        <v>57.499999999999993</v>
      </c>
      <c r="I599" s="8">
        <v>57.499999999999993</v>
      </c>
      <c r="J599" s="8">
        <v>-15072.75098509184</v>
      </c>
      <c r="K599" s="8">
        <v>-43866.656607525103</v>
      </c>
      <c r="L599" s="8">
        <v>-15179.180541467929</v>
      </c>
      <c r="M599" s="8">
        <v>-43823.093440404373</v>
      </c>
      <c r="N599" s="8">
        <v>-202.25999999999979</v>
      </c>
      <c r="O599" s="8">
        <v>-202.25999999999979</v>
      </c>
      <c r="P599" s="8">
        <f>D599-F599/2</f>
        <v>165605.15499999959</v>
      </c>
      <c r="Q599" s="8">
        <f>D599+F599/2</f>
        <v>165720.15499999959</v>
      </c>
      <c r="R599" s="9">
        <f>J599*$AB$7+K599*$AC$7</f>
        <v>-23863.765958318269</v>
      </c>
      <c r="S599" s="9">
        <f>K599*$AB$7-J599*$AC$7+$Z$8</f>
        <v>-39774.263770278929</v>
      </c>
      <c r="T599" s="9">
        <f>L599*$AB$7+M599*$AC$7</f>
        <v>-23958.812481801258</v>
      </c>
      <c r="U599" s="9">
        <f>M599*$AB$7-L599*$AC$7+$Z$8</f>
        <v>-39709.524613860289</v>
      </c>
      <c r="V599" s="9">
        <f>N599+$Z$7</f>
        <v>-214.25999999999979</v>
      </c>
      <c r="W599" s="9">
        <f>O599+$Z$7</f>
        <v>-214.25999999999979</v>
      </c>
    </row>
    <row r="600" spans="1:23" x14ac:dyDescent="0.25">
      <c r="A600" t="s">
        <v>37</v>
      </c>
      <c r="B600" t="s">
        <v>684</v>
      </c>
      <c r="C600" t="s">
        <v>1791</v>
      </c>
      <c r="D600" s="6">
        <v>165847.65499999959</v>
      </c>
      <c r="E600" s="7">
        <f>D600+$Y$10</f>
        <v>159592.65499999959</v>
      </c>
      <c r="F600" s="8">
        <v>220</v>
      </c>
      <c r="G600" s="8">
        <v>0</v>
      </c>
      <c r="H600" s="8">
        <v>110</v>
      </c>
      <c r="I600" s="8">
        <v>110</v>
      </c>
      <c r="J600" s="8">
        <v>-15195.37634352516</v>
      </c>
      <c r="K600" s="8">
        <v>-43816.46426279904</v>
      </c>
      <c r="L600" s="8">
        <v>-15398.98071224462</v>
      </c>
      <c r="M600" s="8">
        <v>-43733.126030046318</v>
      </c>
      <c r="N600" s="8">
        <v>-202.25999999999979</v>
      </c>
      <c r="O600" s="8">
        <v>-202.25999999999979</v>
      </c>
      <c r="P600" s="8">
        <f>D600-F600/2</f>
        <v>165737.65499999959</v>
      </c>
      <c r="Q600" s="8">
        <f>D600+F600/2</f>
        <v>165957.65499999959</v>
      </c>
      <c r="R600" s="9">
        <f>J600*$AB$7+K600*$AC$7</f>
        <v>-23973.276083200839</v>
      </c>
      <c r="S600" s="9">
        <f>K600*$AB$7-J600*$AC$7+$Z$8</f>
        <v>-39699.673003100921</v>
      </c>
      <c r="T600" s="9">
        <f>L600*$AB$7+M600*$AC$7</f>
        <v>-24155.104215081315</v>
      </c>
      <c r="U600" s="9">
        <f>M600*$AB$7-L600*$AC$7+$Z$8</f>
        <v>-39575.824182126111</v>
      </c>
      <c r="V600" s="9">
        <f>N600+$Z$7</f>
        <v>-214.25999999999979</v>
      </c>
      <c r="W600" s="9">
        <f>O600+$Z$7</f>
        <v>-214.25999999999979</v>
      </c>
    </row>
    <row r="601" spans="1:23" x14ac:dyDescent="0.25">
      <c r="A601" t="s">
        <v>37</v>
      </c>
      <c r="B601" t="s">
        <v>1737</v>
      </c>
      <c r="C601" t="s">
        <v>1704</v>
      </c>
      <c r="D601" s="6">
        <v>166375.15499999959</v>
      </c>
      <c r="E601" s="7">
        <f>D601+$Y$10</f>
        <v>160120.15499999959</v>
      </c>
      <c r="F601" s="8">
        <v>775.00000000000011</v>
      </c>
      <c r="G601" s="8">
        <v>-5.48</v>
      </c>
      <c r="H601" s="8">
        <v>387.76848365843779</v>
      </c>
      <c r="I601" s="8">
        <v>387.76848365843779</v>
      </c>
      <c r="J601" s="8">
        <v>-15426.74494434273</v>
      </c>
      <c r="K601" s="8">
        <v>-43721.761725580043</v>
      </c>
      <c r="L601" s="8">
        <v>-16128.81657140286</v>
      </c>
      <c r="M601" s="8">
        <v>-43394.380349308572</v>
      </c>
      <c r="N601" s="8">
        <v>-202.25999999999979</v>
      </c>
      <c r="O601" s="8">
        <v>-207.73999999999981</v>
      </c>
      <c r="P601" s="8">
        <f>D601-F601/2</f>
        <v>165987.65499999959</v>
      </c>
      <c r="Q601" s="8">
        <f>D601+F601/2</f>
        <v>166762.65499999959</v>
      </c>
      <c r="R601" s="9">
        <f>J601*$AB$7+K601*$AC$7</f>
        <v>-24179.898960337749</v>
      </c>
      <c r="S601" s="9">
        <f>K601*$AB$7-J601*$AC$7+$Z$8</f>
        <v>-39558.935706538636</v>
      </c>
      <c r="T601" s="9">
        <f>L601*$AB$7+M601*$AC$7</f>
        <v>-24798.562222407047</v>
      </c>
      <c r="U601" s="9">
        <f>M601*$AB$7-L601*$AC$7+$Z$8</f>
        <v>-39092.739499756521</v>
      </c>
      <c r="V601" s="9">
        <f>N601+$Z$7</f>
        <v>-214.25999999999979</v>
      </c>
      <c r="W601" s="9">
        <f>O601+$Z$7</f>
        <v>-219.73999999999981</v>
      </c>
    </row>
    <row r="602" spans="1:23" x14ac:dyDescent="0.25">
      <c r="A602" t="s">
        <v>50</v>
      </c>
      <c r="B602" t="s">
        <v>1116</v>
      </c>
      <c r="C602" t="s">
        <v>1080</v>
      </c>
      <c r="D602" s="6">
        <v>166375.15500000131</v>
      </c>
      <c r="E602" s="7">
        <f>D602+$Y$10</f>
        <v>160120.15500000131</v>
      </c>
      <c r="F602" s="8">
        <v>0</v>
      </c>
      <c r="G602" s="8">
        <v>0</v>
      </c>
      <c r="H602" s="8">
        <v>0</v>
      </c>
      <c r="I602" s="8">
        <v>0</v>
      </c>
      <c r="J602" s="8">
        <v>-15782.135969155401</v>
      </c>
      <c r="K602" s="8">
        <v>-43567.410818180433</v>
      </c>
      <c r="L602" s="8">
        <v>-15782.135969155401</v>
      </c>
      <c r="M602" s="8">
        <v>-43567.410818180433</v>
      </c>
      <c r="N602" s="8">
        <v>-204.99999999999969</v>
      </c>
      <c r="O602" s="8">
        <v>-204.99999999999969</v>
      </c>
      <c r="P602" s="8">
        <f>D602-F602/2</f>
        <v>166375.15500000131</v>
      </c>
      <c r="Q602" s="8">
        <f>D602+F602/2</f>
        <v>166375.15500000131</v>
      </c>
      <c r="R602" s="9">
        <f>J602*$AB$7+K602*$AC$7</f>
        <v>-24495.432480443884</v>
      </c>
      <c r="S602" s="9">
        <f>K602*$AB$7-J602*$AC$7+$Z$8</f>
        <v>-39334.067787924367</v>
      </c>
      <c r="T602" s="9">
        <f>L602*$AB$7+M602*$AC$7</f>
        <v>-24495.432480443884</v>
      </c>
      <c r="U602" s="9">
        <f>M602*$AB$7-L602*$AC$7+$Z$8</f>
        <v>-39334.067787924367</v>
      </c>
      <c r="V602" s="9">
        <f>N602+$Z$7</f>
        <v>-216.99999999999969</v>
      </c>
      <c r="W602" s="9">
        <f>O602+$Z$7</f>
        <v>-216.99999999999969</v>
      </c>
    </row>
    <row r="603" spans="1:23" x14ac:dyDescent="0.25">
      <c r="A603" t="s">
        <v>37</v>
      </c>
      <c r="B603" t="s">
        <v>685</v>
      </c>
      <c r="C603" t="s">
        <v>1787</v>
      </c>
      <c r="D603" s="6">
        <v>166902.65499999959</v>
      </c>
      <c r="E603" s="7">
        <f>D603+$Y$10</f>
        <v>160647.65499999959</v>
      </c>
      <c r="F603" s="8">
        <v>220</v>
      </c>
      <c r="G603" s="8">
        <v>0</v>
      </c>
      <c r="H603" s="8">
        <v>110</v>
      </c>
      <c r="I603" s="8">
        <v>110</v>
      </c>
      <c r="J603" s="8">
        <v>-16155.368638074289</v>
      </c>
      <c r="K603" s="8">
        <v>-43380.416547695982</v>
      </c>
      <c r="L603" s="8">
        <v>-16350.083793664789</v>
      </c>
      <c r="M603" s="8">
        <v>-43278.01533587031</v>
      </c>
      <c r="N603" s="8">
        <v>-207.73999999999981</v>
      </c>
      <c r="O603" s="8">
        <v>-207.73999999999981</v>
      </c>
      <c r="P603" s="8">
        <f>D603-F603/2</f>
        <v>166792.65499999959</v>
      </c>
      <c r="Q603" s="8">
        <f>D603+F603/2</f>
        <v>167012.65499999959</v>
      </c>
      <c r="R603" s="9">
        <f>J603*$AB$7+K603*$AC$7</f>
        <v>-24821.630825112712</v>
      </c>
      <c r="S603" s="9">
        <f>K603*$AB$7-J603*$AC$7+$Z$8</f>
        <v>-39073.56035563568</v>
      </c>
      <c r="T603" s="9">
        <f>L603*$AB$7+M603*$AC$7</f>
        <v>-24990.80057828761</v>
      </c>
      <c r="U603" s="9">
        <f>M603*$AB$7-L603*$AC$7+$Z$8</f>
        <v>-38932.913298749496</v>
      </c>
      <c r="V603" s="9">
        <f>N603+$Z$7</f>
        <v>-219.73999999999981</v>
      </c>
      <c r="W603" s="9">
        <f>O603+$Z$7</f>
        <v>-219.73999999999981</v>
      </c>
    </row>
    <row r="604" spans="1:23" x14ac:dyDescent="0.25">
      <c r="A604" t="s">
        <v>54</v>
      </c>
      <c r="B604" t="s">
        <v>686</v>
      </c>
      <c r="C604" t="s">
        <v>198</v>
      </c>
      <c r="D604" s="6">
        <v>167262.65499999959</v>
      </c>
      <c r="E604" s="7">
        <f>D604+$Y$10</f>
        <v>161007.65499999959</v>
      </c>
      <c r="F604" s="8">
        <v>140</v>
      </c>
      <c r="G604" s="8">
        <v>0.24</v>
      </c>
      <c r="H604" s="8">
        <v>70.000102351632648</v>
      </c>
      <c r="I604" s="8">
        <v>70.000102351632648</v>
      </c>
      <c r="J604" s="8">
        <v>-16509.396193693388</v>
      </c>
      <c r="K604" s="8">
        <v>-43194.23252619477</v>
      </c>
      <c r="L604" s="8">
        <v>-16633.441955624461</v>
      </c>
      <c r="M604" s="8">
        <v>-43129.32782460429</v>
      </c>
      <c r="N604" s="8">
        <v>-207.73999999999981</v>
      </c>
      <c r="O604" s="8">
        <v>-207.4999999999998</v>
      </c>
      <c r="P604" s="8">
        <f>D604-F604/2</f>
        <v>167192.65499999959</v>
      </c>
      <c r="Q604" s="8">
        <f>D604+F604/2</f>
        <v>167332.65499999959</v>
      </c>
      <c r="R604" s="9">
        <f>J604*$AB$7+K604*$AC$7</f>
        <v>-25129.21219452162</v>
      </c>
      <c r="S604" s="9">
        <f>K604*$AB$7-J604*$AC$7+$Z$8</f>
        <v>-38817.838434024452</v>
      </c>
      <c r="T604" s="9">
        <f>L604*$AB$7+M604*$AC$7</f>
        <v>-25237.052812686001</v>
      </c>
      <c r="U604" s="9">
        <f>M604*$AB$7-L604*$AC$7+$Z$8</f>
        <v>-38728.561491785513</v>
      </c>
      <c r="V604" s="9">
        <f>N604+$Z$7</f>
        <v>-219.73999999999981</v>
      </c>
      <c r="W604" s="9">
        <f>O604+$Z$7</f>
        <v>-219.4999999999998</v>
      </c>
    </row>
    <row r="605" spans="1:23" x14ac:dyDescent="0.25">
      <c r="A605" t="s">
        <v>37</v>
      </c>
      <c r="B605" t="s">
        <v>687</v>
      </c>
      <c r="C605" t="s">
        <v>1788</v>
      </c>
      <c r="D605" s="6">
        <v>167462.65499999959</v>
      </c>
      <c r="E605" s="7">
        <f>D605+$Y$10</f>
        <v>161207.65499999959</v>
      </c>
      <c r="F605" s="8">
        <v>220</v>
      </c>
      <c r="G605" s="8">
        <v>0</v>
      </c>
      <c r="H605" s="8">
        <v>110</v>
      </c>
      <c r="I605" s="8">
        <v>110</v>
      </c>
      <c r="J605" s="8">
        <v>-16651.18217228803</v>
      </c>
      <c r="K605" s="8">
        <v>-43120.092852339592</v>
      </c>
      <c r="L605" s="8">
        <v>-16846.324555587231</v>
      </c>
      <c r="M605" s="8">
        <v>-43018.508157427867</v>
      </c>
      <c r="N605" s="8">
        <v>-207.4999999999998</v>
      </c>
      <c r="O605" s="8">
        <v>-207.4999999999998</v>
      </c>
      <c r="P605" s="8">
        <f>D605-F605/2</f>
        <v>167352.65499999959</v>
      </c>
      <c r="Q605" s="8">
        <f>D605+F605/2</f>
        <v>167572.65499999959</v>
      </c>
      <c r="R605" s="9">
        <f>J605*$AB$7+K605*$AC$7</f>
        <v>-25252.485304353759</v>
      </c>
      <c r="S605" s="9">
        <f>K605*$AB$7-J605*$AC$7+$Z$8</f>
        <v>-38715.839927379959</v>
      </c>
      <c r="T605" s="9">
        <f>L605*$AB$7+M605*$AC$7</f>
        <v>-25422.242712699048</v>
      </c>
      <c r="U605" s="9">
        <f>M605*$AB$7-L605*$AC$7+$Z$8</f>
        <v>-38575.902718918842</v>
      </c>
      <c r="V605" s="9">
        <f>N605+$Z$7</f>
        <v>-219.4999999999998</v>
      </c>
      <c r="W605" s="9">
        <f>O605+$Z$7</f>
        <v>-219.4999999999998</v>
      </c>
    </row>
    <row r="606" spans="1:23" x14ac:dyDescent="0.25">
      <c r="A606" t="s">
        <v>54</v>
      </c>
      <c r="B606" t="s">
        <v>688</v>
      </c>
      <c r="C606" t="s">
        <v>199</v>
      </c>
      <c r="D606" s="6">
        <v>167657.6549999995</v>
      </c>
      <c r="E606" s="7">
        <f>D606+$Y$10</f>
        <v>161402.6549999995</v>
      </c>
      <c r="F606" s="8">
        <v>150</v>
      </c>
      <c r="G606" s="8">
        <v>0.26</v>
      </c>
      <c r="H606" s="8">
        <v>75.000128701124865</v>
      </c>
      <c r="I606" s="8">
        <v>75.000128701124865</v>
      </c>
      <c r="J606" s="8">
        <v>-16855.194663919021</v>
      </c>
      <c r="K606" s="8">
        <v>-43013.890671295521</v>
      </c>
      <c r="L606" s="8">
        <v>-16988.402983145861</v>
      </c>
      <c r="M606" s="8">
        <v>-42944.930501062787</v>
      </c>
      <c r="N606" s="8">
        <v>-207.4999999999998</v>
      </c>
      <c r="O606" s="8">
        <v>-207.23999999999981</v>
      </c>
      <c r="P606" s="8">
        <f>D606-F606/2</f>
        <v>167582.6549999995</v>
      </c>
      <c r="Q606" s="8">
        <f>D606+F606/2</f>
        <v>167732.6549999995</v>
      </c>
      <c r="R606" s="9">
        <f>J606*$AB$7+K606*$AC$7</f>
        <v>-25429.95895853293</v>
      </c>
      <c r="S606" s="9">
        <f>K606*$AB$7-J606*$AC$7+$Z$8</f>
        <v>-38569.541936716065</v>
      </c>
      <c r="T606" s="9">
        <f>L606*$AB$7+M606*$AC$7</f>
        <v>-25545.918730790283</v>
      </c>
      <c r="U606" s="9">
        <f>M606*$AB$7-L606*$AC$7+$Z$8</f>
        <v>-38474.393144775277</v>
      </c>
      <c r="V606" s="9">
        <f>N606+$Z$7</f>
        <v>-219.4999999999998</v>
      </c>
      <c r="W606" s="9">
        <f>O606+$Z$7</f>
        <v>-219.23999999999981</v>
      </c>
    </row>
    <row r="607" spans="1:23" x14ac:dyDescent="0.25">
      <c r="A607" t="s">
        <v>41</v>
      </c>
      <c r="B607" t="s">
        <v>689</v>
      </c>
      <c r="C607" t="s">
        <v>46</v>
      </c>
      <c r="D607" s="6">
        <v>167767.6549999995</v>
      </c>
      <c r="E607" s="7">
        <f>D607+$Y$10</f>
        <v>161512.6549999995</v>
      </c>
      <c r="F607" s="8">
        <v>25</v>
      </c>
      <c r="G607" s="8">
        <v>0</v>
      </c>
      <c r="H607" s="8">
        <v>12.5</v>
      </c>
      <c r="I607" s="8">
        <v>12.5</v>
      </c>
      <c r="J607" s="8">
        <v>-17008.40766659128</v>
      </c>
      <c r="K607" s="8">
        <v>-42934.631829291699</v>
      </c>
      <c r="L607" s="8">
        <v>-17030.635092641751</v>
      </c>
      <c r="M607" s="8">
        <v>-42923.188860657159</v>
      </c>
      <c r="N607" s="8">
        <v>-207.23999999999981</v>
      </c>
      <c r="O607" s="8">
        <v>-207.23999999999981</v>
      </c>
      <c r="P607" s="8">
        <f>D607-F607/2</f>
        <v>167755.1549999995</v>
      </c>
      <c r="Q607" s="8">
        <f>D607+F607/2</f>
        <v>167780.1549999995</v>
      </c>
      <c r="R607" s="9">
        <f>J607*$AB$7+K607*$AC$7</f>
        <v>-25563.345049644755</v>
      </c>
      <c r="S607" s="9">
        <f>K607*$AB$7-J607*$AC$7+$Z$8</f>
        <v>-38460.160316132227</v>
      </c>
      <c r="T607" s="9">
        <f>L607*$AB$7+M607*$AC$7</f>
        <v>-25582.707626149728</v>
      </c>
      <c r="U607" s="9">
        <f>M607*$AB$7-L607*$AC$7+$Z$8</f>
        <v>-38444.346062084405</v>
      </c>
      <c r="V607" s="9">
        <f>N607+$Z$7</f>
        <v>-219.23999999999981</v>
      </c>
      <c r="W607" s="9">
        <f>O607+$Z$7</f>
        <v>-219.23999999999981</v>
      </c>
    </row>
    <row r="608" spans="1:23" x14ac:dyDescent="0.25">
      <c r="A608" t="s">
        <v>37</v>
      </c>
      <c r="B608" t="s">
        <v>1805</v>
      </c>
      <c r="C608" t="s">
        <v>1815</v>
      </c>
      <c r="D608" s="6">
        <v>167837.65499999959</v>
      </c>
      <c r="E608" s="7">
        <f>D608+$Y$10</f>
        <v>161582.65499999959</v>
      </c>
      <c r="F608" s="8">
        <v>115</v>
      </c>
      <c r="G608" s="8">
        <v>0</v>
      </c>
      <c r="H608" s="8">
        <v>57.499999999999993</v>
      </c>
      <c r="I608" s="8">
        <v>57.499999999999993</v>
      </c>
      <c r="J608" s="8">
        <v>-17030.635092641751</v>
      </c>
      <c r="K608" s="8">
        <v>-42923.188860657159</v>
      </c>
      <c r="L608" s="8">
        <v>-17132.88125247389</v>
      </c>
      <c r="M608" s="8">
        <v>-42870.551204938267</v>
      </c>
      <c r="N608" s="8">
        <v>-207.23999999999981</v>
      </c>
      <c r="O608" s="8">
        <v>-207.23999999999981</v>
      </c>
      <c r="P608" s="8">
        <f>D608-F608/2</f>
        <v>167780.15499999959</v>
      </c>
      <c r="Q608" s="8">
        <f>D608+F608/2</f>
        <v>167895.15499999959</v>
      </c>
      <c r="R608" s="9">
        <f>J608*$AB$7+K608*$AC$7</f>
        <v>-25582.707626149728</v>
      </c>
      <c r="S608" s="9">
        <f>K608*$AB$7-J608*$AC$7+$Z$8</f>
        <v>-38444.346062084405</v>
      </c>
      <c r="T608" s="9">
        <f>L608*$AB$7+M608*$AC$7</f>
        <v>-25671.775478072581</v>
      </c>
      <c r="U608" s="9">
        <f>M608*$AB$7-L608*$AC$7+$Z$8</f>
        <v>-38371.600493464393</v>
      </c>
      <c r="V608" s="9">
        <f>N608+$Z$7</f>
        <v>-219.23999999999981</v>
      </c>
      <c r="W608" s="9">
        <f>O608+$Z$7</f>
        <v>-219.23999999999981</v>
      </c>
    </row>
    <row r="609" spans="1:23" x14ac:dyDescent="0.25">
      <c r="A609" t="s">
        <v>54</v>
      </c>
      <c r="B609" t="s">
        <v>690</v>
      </c>
      <c r="C609" t="s">
        <v>200</v>
      </c>
      <c r="D609" s="6">
        <v>168162.15499999959</v>
      </c>
      <c r="E609" s="7">
        <f>D609+$Y$10</f>
        <v>161907.15499999959</v>
      </c>
      <c r="F609" s="8">
        <v>240</v>
      </c>
      <c r="G609" s="8">
        <v>-1</v>
      </c>
      <c r="H609" s="8">
        <v>120.0030462669925</v>
      </c>
      <c r="I609" s="8">
        <v>120.0030462669925</v>
      </c>
      <c r="J609" s="8">
        <v>-17263.578517650622</v>
      </c>
      <c r="K609" s="8">
        <v>-42803.266549367152</v>
      </c>
      <c r="L609" s="8">
        <v>-17475.992354958329</v>
      </c>
      <c r="M609" s="8">
        <v>-42691.557554333427</v>
      </c>
      <c r="N609" s="8">
        <v>-207.23999999999981</v>
      </c>
      <c r="O609" s="8">
        <v>-208.23999999999981</v>
      </c>
      <c r="P609" s="8">
        <f>D609-F609/2</f>
        <v>168042.15499999959</v>
      </c>
      <c r="Q609" s="8">
        <f>D609+F609/2</f>
        <v>168282.15499999959</v>
      </c>
      <c r="R609" s="9">
        <f>J609*$AB$7+K609*$AC$7</f>
        <v>-25785.627427921791</v>
      </c>
      <c r="S609" s="9">
        <f>K609*$AB$7-J609*$AC$7+$Z$8</f>
        <v>-38278.612679663158</v>
      </c>
      <c r="T609" s="9">
        <f>L609*$AB$7+M609*$AC$7</f>
        <v>-25970.173907209966</v>
      </c>
      <c r="U609" s="9">
        <f>M609*$AB$7-L609*$AC$7+$Z$8</f>
        <v>-38125.181474122794</v>
      </c>
      <c r="V609" s="9">
        <f>N609+$Z$7</f>
        <v>-219.23999999999981</v>
      </c>
      <c r="W609" s="9">
        <f>O609+$Z$7</f>
        <v>-220.23999999999981</v>
      </c>
    </row>
    <row r="610" spans="1:23" x14ac:dyDescent="0.25">
      <c r="A610" t="s">
        <v>37</v>
      </c>
      <c r="B610" t="s">
        <v>691</v>
      </c>
      <c r="C610" t="s">
        <v>53</v>
      </c>
      <c r="D610" s="6">
        <v>168362.15499999959</v>
      </c>
      <c r="E610" s="7">
        <f>D610+$Y$10</f>
        <v>162107.15499999959</v>
      </c>
      <c r="F610" s="8">
        <v>140</v>
      </c>
      <c r="G610" s="8">
        <v>0</v>
      </c>
      <c r="H610" s="8">
        <v>70</v>
      </c>
      <c r="I610" s="8">
        <v>70</v>
      </c>
      <c r="J610" s="8">
        <v>-17484.80208830487</v>
      </c>
      <c r="K610" s="8">
        <v>-42686.82589517803</v>
      </c>
      <c r="L610" s="8">
        <v>-17608.13835515648</v>
      </c>
      <c r="M610" s="8">
        <v>-42620.582667002542</v>
      </c>
      <c r="N610" s="8">
        <v>-208.23999999999981</v>
      </c>
      <c r="O610" s="8">
        <v>-208.23999999999981</v>
      </c>
      <c r="P610" s="8">
        <f>D610-F610/2</f>
        <v>168292.15499999959</v>
      </c>
      <c r="Q610" s="8">
        <f>D610+F610/2</f>
        <v>168432.15499999959</v>
      </c>
      <c r="R610" s="9">
        <f>J610*$AB$7+K610*$AC$7</f>
        <v>-25977.807359490624</v>
      </c>
      <c r="S610" s="9">
        <f>K610*$AB$7-J610*$AC$7+$Z$8</f>
        <v>-38118.721566516724</v>
      </c>
      <c r="T610" s="9">
        <f>L610*$AB$7+M610*$AC$7</f>
        <v>-26084.675691419798</v>
      </c>
      <c r="U610" s="9">
        <f>M610*$AB$7-L610*$AC$7+$Z$8</f>
        <v>-38028.282860031744</v>
      </c>
      <c r="V610" s="9">
        <f>N610+$Z$7</f>
        <v>-220.23999999999981</v>
      </c>
      <c r="W610" s="9">
        <f>O610+$Z$7</f>
        <v>-220.23999999999981</v>
      </c>
    </row>
    <row r="611" spans="1:23" x14ac:dyDescent="0.25">
      <c r="A611" t="s">
        <v>37</v>
      </c>
      <c r="B611" t="s">
        <v>692</v>
      </c>
      <c r="C611" t="s">
        <v>58</v>
      </c>
      <c r="D611" s="6">
        <v>168563.40499999959</v>
      </c>
      <c r="E611" s="7">
        <f>D611+$Y$10</f>
        <v>162308.40499999959</v>
      </c>
      <c r="F611" s="8">
        <v>242.5</v>
      </c>
      <c r="G611" s="8">
        <v>-1.76</v>
      </c>
      <c r="H611" s="8">
        <v>121.2595395645824</v>
      </c>
      <c r="I611" s="8">
        <v>121.259530473635</v>
      </c>
      <c r="J611" s="8">
        <v>-17616.948088503021</v>
      </c>
      <c r="K611" s="8">
        <v>-42615.851007847137</v>
      </c>
      <c r="L611" s="8">
        <v>-17828.78834327302</v>
      </c>
      <c r="M611" s="8">
        <v>-42497.845361554377</v>
      </c>
      <c r="N611" s="8">
        <v>-208.23999999999981</v>
      </c>
      <c r="O611" s="8">
        <v>-209.9999999999998</v>
      </c>
      <c r="P611" s="8">
        <f>D611-F611/2</f>
        <v>168442.15499999959</v>
      </c>
      <c r="Q611" s="8">
        <f>D611+F611/2</f>
        <v>168684.65499999959</v>
      </c>
      <c r="R611" s="9">
        <f>J611*$AB$7+K611*$AC$7</f>
        <v>-26092.309143700448</v>
      </c>
      <c r="S611" s="9">
        <f>K611*$AB$7-J611*$AC$7+$Z$8</f>
        <v>-38021.822952425653</v>
      </c>
      <c r="T611" s="9">
        <f>L611*$AB$7+M611*$AC$7</f>
        <v>-26274.985427195788</v>
      </c>
      <c r="U611" s="9">
        <f>M611*$AB$7-L611*$AC$7+$Z$8</f>
        <v>-37862.351947078852</v>
      </c>
      <c r="V611" s="9">
        <f>N611+$Z$7</f>
        <v>-220.23999999999981</v>
      </c>
      <c r="W611" s="9">
        <f>O611+$Z$7</f>
        <v>-221.9999999999998</v>
      </c>
    </row>
    <row r="612" spans="1:23" x14ac:dyDescent="0.25">
      <c r="A612" t="s">
        <v>50</v>
      </c>
      <c r="B612" t="s">
        <v>693</v>
      </c>
      <c r="C612" t="s">
        <v>51</v>
      </c>
      <c r="D612" s="6">
        <v>168670.87660000139</v>
      </c>
      <c r="E612" s="7">
        <f>D612+$Y$10</f>
        <v>162415.87660000139</v>
      </c>
      <c r="F612" s="8">
        <v>0</v>
      </c>
      <c r="G612" s="8">
        <v>0</v>
      </c>
      <c r="H612" s="8">
        <v>0</v>
      </c>
      <c r="I612" s="8">
        <v>0</v>
      </c>
      <c r="J612" s="8">
        <v>-17816.849892947888</v>
      </c>
      <c r="K612" s="8">
        <v>-42504.724145037413</v>
      </c>
      <c r="L612" s="8">
        <v>-17816.849892947888</v>
      </c>
      <c r="M612" s="8">
        <v>-42504.724145037413</v>
      </c>
      <c r="N612" s="8">
        <v>-209.89999999999969</v>
      </c>
      <c r="O612" s="8">
        <v>-209.89999999999969</v>
      </c>
      <c r="P612" s="8">
        <f>D612-F612/2</f>
        <v>168670.87660000139</v>
      </c>
      <c r="Q612" s="8">
        <f>D612+F612/2</f>
        <v>168670.87660000139</v>
      </c>
      <c r="R612" s="9">
        <f>J612*$AB$7+K612*$AC$7</f>
        <v>-26264.738040158511</v>
      </c>
      <c r="S612" s="9">
        <f>K612*$AB$7-J612*$AC$7+$Z$8</f>
        <v>-37871.562556031597</v>
      </c>
      <c r="T612" s="9">
        <f>L612*$AB$7+M612*$AC$7</f>
        <v>-26264.738040158511</v>
      </c>
      <c r="U612" s="9">
        <f>M612*$AB$7-L612*$AC$7+$Z$8</f>
        <v>-37871.562556031597</v>
      </c>
      <c r="V612" s="9">
        <f>N612+$Z$7</f>
        <v>-221.89999999999969</v>
      </c>
      <c r="W612" s="9">
        <f>O612+$Z$7</f>
        <v>-221.89999999999969</v>
      </c>
    </row>
    <row r="613" spans="1:23" x14ac:dyDescent="0.25">
      <c r="A613" t="s">
        <v>37</v>
      </c>
      <c r="B613" t="s">
        <v>694</v>
      </c>
      <c r="C613" t="s">
        <v>55</v>
      </c>
      <c r="D613" s="6">
        <v>169005.15499999959</v>
      </c>
      <c r="E613" s="7">
        <f>D613+$Y$10</f>
        <v>162750.15499999959</v>
      </c>
      <c r="F613" s="8">
        <v>230</v>
      </c>
      <c r="G613" s="8">
        <v>0</v>
      </c>
      <c r="H613" s="8">
        <v>115</v>
      </c>
      <c r="I613" s="8">
        <v>115</v>
      </c>
      <c r="J613" s="8">
        <v>-18006.756563750721</v>
      </c>
      <c r="K613" s="8">
        <v>-42395.095361554377</v>
      </c>
      <c r="L613" s="8">
        <v>-18205.94240662114</v>
      </c>
      <c r="M613" s="8">
        <v>-42280.095361554377</v>
      </c>
      <c r="N613" s="8">
        <v>-209.9999999999998</v>
      </c>
      <c r="O613" s="8">
        <v>-209.9999999999998</v>
      </c>
      <c r="P613" s="8">
        <f>D613-F613/2</f>
        <v>168890.15499999959</v>
      </c>
      <c r="Q613" s="8">
        <f>D613+F613/2</f>
        <v>169120.15499999959</v>
      </c>
      <c r="R613" s="9">
        <f>J613*$AB$7+K613*$AC$7</f>
        <v>-26427.701688831396</v>
      </c>
      <c r="S613" s="9">
        <f>K613*$AB$7-J613*$AC$7+$Z$8</f>
        <v>-37724.845607472111</v>
      </c>
      <c r="T613" s="9">
        <f>L613*$AB$7+M613*$AC$7</f>
        <v>-26598.624998691193</v>
      </c>
      <c r="U613" s="9">
        <f>M613*$AB$7-L613*$AC$7+$Z$8</f>
        <v>-37570.945568009578</v>
      </c>
      <c r="V613" s="9">
        <f>N613+$Z$7</f>
        <v>-221.9999999999998</v>
      </c>
      <c r="W613" s="9">
        <f>O613+$Z$7</f>
        <v>-221.9999999999998</v>
      </c>
    </row>
    <row r="614" spans="1:23" x14ac:dyDescent="0.25">
      <c r="A614" t="s">
        <v>37</v>
      </c>
      <c r="B614" t="s">
        <v>695</v>
      </c>
      <c r="C614" t="s">
        <v>59</v>
      </c>
      <c r="D614" s="6">
        <v>169215.15499999959</v>
      </c>
      <c r="E614" s="7">
        <f>D614+$Y$10</f>
        <v>162960.15499999959</v>
      </c>
      <c r="F614" s="8">
        <v>170</v>
      </c>
      <c r="G614" s="8">
        <v>0</v>
      </c>
      <c r="H614" s="8">
        <v>85</v>
      </c>
      <c r="I614" s="8">
        <v>85</v>
      </c>
      <c r="J614" s="8">
        <v>-18214.602660658991</v>
      </c>
      <c r="K614" s="8">
        <v>-42275.095361554377</v>
      </c>
      <c r="L614" s="8">
        <v>-18361.826979302339</v>
      </c>
      <c r="M614" s="8">
        <v>-42190.095361554377</v>
      </c>
      <c r="N614" s="8">
        <v>-209.9999999999998</v>
      </c>
      <c r="O614" s="8">
        <v>-209.9999999999998</v>
      </c>
      <c r="P614" s="8">
        <f>D614-F614/2</f>
        <v>169130.15499999959</v>
      </c>
      <c r="Q614" s="8">
        <f>D614+F614/2</f>
        <v>169300.15499999959</v>
      </c>
      <c r="R614" s="9">
        <f>J614*$AB$7+K614*$AC$7</f>
        <v>-26606.056446945971</v>
      </c>
      <c r="S614" s="9">
        <f>K614*$AB$7-J614*$AC$7+$Z$8</f>
        <v>-37564.254261945985</v>
      </c>
      <c r="T614" s="9">
        <f>L614*$AB$7+M614*$AC$7</f>
        <v>-26732.391067277124</v>
      </c>
      <c r="U614" s="9">
        <f>M614*$AB$7-L614*$AC$7+$Z$8</f>
        <v>-37450.502058864979</v>
      </c>
      <c r="V614" s="9">
        <f>N614+$Z$7</f>
        <v>-221.9999999999998</v>
      </c>
      <c r="W614" s="9">
        <f>O614+$Z$7</f>
        <v>-221.9999999999998</v>
      </c>
    </row>
    <row r="615" spans="1:23" x14ac:dyDescent="0.25">
      <c r="A615" t="s">
        <v>37</v>
      </c>
      <c r="B615" t="s">
        <v>696</v>
      </c>
      <c r="C615" t="s">
        <v>55</v>
      </c>
      <c r="D615" s="6">
        <v>169425.15499999959</v>
      </c>
      <c r="E615" s="7">
        <f>D615+$Y$10</f>
        <v>163170.15499999959</v>
      </c>
      <c r="F615" s="8">
        <v>230</v>
      </c>
      <c r="G615" s="8">
        <v>0</v>
      </c>
      <c r="H615" s="8">
        <v>115</v>
      </c>
      <c r="I615" s="8">
        <v>115</v>
      </c>
      <c r="J615" s="8">
        <v>-18370.487233340191</v>
      </c>
      <c r="K615" s="8">
        <v>-42185.095361554377</v>
      </c>
      <c r="L615" s="8">
        <v>-18569.673076210609</v>
      </c>
      <c r="M615" s="8">
        <v>-42070.095361554377</v>
      </c>
      <c r="N615" s="8">
        <v>-209.9999999999998</v>
      </c>
      <c r="O615" s="8">
        <v>-209.9999999999998</v>
      </c>
      <c r="P615" s="8">
        <f>D615-F615/2</f>
        <v>169310.15499999959</v>
      </c>
      <c r="Q615" s="8">
        <f>D615+F615/2</f>
        <v>169540.15499999959</v>
      </c>
      <c r="R615" s="9">
        <f>J615*$AB$7+K615*$AC$7</f>
        <v>-26739.822515531905</v>
      </c>
      <c r="S615" s="9">
        <f>K615*$AB$7-J615*$AC$7+$Z$8</f>
        <v>-37443.810752801386</v>
      </c>
      <c r="T615" s="9">
        <f>L615*$AB$7+M615*$AC$7</f>
        <v>-26910.745825391703</v>
      </c>
      <c r="U615" s="9">
        <f>M615*$AB$7-L615*$AC$7+$Z$8</f>
        <v>-37289.910713338853</v>
      </c>
      <c r="V615" s="9">
        <f>N615+$Z$7</f>
        <v>-221.9999999999998</v>
      </c>
      <c r="W615" s="9">
        <f>O615+$Z$7</f>
        <v>-221.9999999999998</v>
      </c>
    </row>
    <row r="616" spans="1:23" x14ac:dyDescent="0.25">
      <c r="A616" t="s">
        <v>37</v>
      </c>
      <c r="B616" t="s">
        <v>697</v>
      </c>
      <c r="C616" t="s">
        <v>59</v>
      </c>
      <c r="D616" s="6">
        <v>169635.1549999995</v>
      </c>
      <c r="E616" s="7">
        <f>D616+$Y$10</f>
        <v>163380.1549999995</v>
      </c>
      <c r="F616" s="8">
        <v>170</v>
      </c>
      <c r="G616" s="8">
        <v>0</v>
      </c>
      <c r="H616" s="8">
        <v>85</v>
      </c>
      <c r="I616" s="8">
        <v>85</v>
      </c>
      <c r="J616" s="8">
        <v>-18578.33333024845</v>
      </c>
      <c r="K616" s="8">
        <v>-42065.095361554377</v>
      </c>
      <c r="L616" s="8">
        <v>-18725.557648891809</v>
      </c>
      <c r="M616" s="8">
        <v>-41980.095361554377</v>
      </c>
      <c r="N616" s="8">
        <v>-209.9999999999998</v>
      </c>
      <c r="O616" s="8">
        <v>-209.9999999999998</v>
      </c>
      <c r="P616" s="8">
        <f>D616-F616/2</f>
        <v>169550.1549999995</v>
      </c>
      <c r="Q616" s="8">
        <f>D616+F616/2</f>
        <v>169720.1549999995</v>
      </c>
      <c r="R616" s="9">
        <f>J616*$AB$7+K616*$AC$7</f>
        <v>-26918.17727364647</v>
      </c>
      <c r="S616" s="9">
        <f>K616*$AB$7-J616*$AC$7+$Z$8</f>
        <v>-37283.219407275261</v>
      </c>
      <c r="T616" s="9">
        <f>L616*$AB$7+M616*$AC$7</f>
        <v>-27044.511893977637</v>
      </c>
      <c r="U616" s="9">
        <f>M616*$AB$7-L616*$AC$7+$Z$8</f>
        <v>-37169.467204194254</v>
      </c>
      <c r="V616" s="9">
        <f>N616+$Z$7</f>
        <v>-221.9999999999998</v>
      </c>
      <c r="W616" s="9">
        <f>O616+$Z$7</f>
        <v>-221.9999999999998</v>
      </c>
    </row>
    <row r="617" spans="1:23" x14ac:dyDescent="0.25">
      <c r="A617" t="s">
        <v>37</v>
      </c>
      <c r="B617" t="s">
        <v>698</v>
      </c>
      <c r="C617" t="s">
        <v>55</v>
      </c>
      <c r="D617" s="6">
        <v>169845.1549999995</v>
      </c>
      <c r="E617" s="7">
        <f>D617+$Y$10</f>
        <v>163590.1549999995</v>
      </c>
      <c r="F617" s="8">
        <v>230</v>
      </c>
      <c r="G617" s="8">
        <v>0</v>
      </c>
      <c r="H617" s="8">
        <v>115</v>
      </c>
      <c r="I617" s="8">
        <v>115</v>
      </c>
      <c r="J617" s="8">
        <v>-18734.217902929649</v>
      </c>
      <c r="K617" s="8">
        <v>-41975.095361554377</v>
      </c>
      <c r="L617" s="8">
        <v>-18933.403745800071</v>
      </c>
      <c r="M617" s="8">
        <v>-41860.095361554377</v>
      </c>
      <c r="N617" s="8">
        <v>-209.9999999999998</v>
      </c>
      <c r="O617" s="8">
        <v>-209.9999999999998</v>
      </c>
      <c r="P617" s="8">
        <f>D617-F617/2</f>
        <v>169730.1549999995</v>
      </c>
      <c r="Q617" s="8">
        <f>D617+F617/2</f>
        <v>169960.1549999995</v>
      </c>
      <c r="R617" s="9">
        <f>J617*$AB$7+K617*$AC$7</f>
        <v>-27051.9433422324</v>
      </c>
      <c r="S617" s="9">
        <f>K617*$AB$7-J617*$AC$7+$Z$8</f>
        <v>-37162.775898130669</v>
      </c>
      <c r="T617" s="9">
        <f>L617*$AB$7+M617*$AC$7</f>
        <v>-27222.866652092205</v>
      </c>
      <c r="U617" s="9">
        <f>M617*$AB$7-L617*$AC$7+$Z$8</f>
        <v>-37008.875858668136</v>
      </c>
      <c r="V617" s="9">
        <f>N617+$Z$7</f>
        <v>-221.9999999999998</v>
      </c>
      <c r="W617" s="9">
        <f>O617+$Z$7</f>
        <v>-221.9999999999998</v>
      </c>
    </row>
    <row r="618" spans="1:23" x14ac:dyDescent="0.25">
      <c r="A618" t="s">
        <v>37</v>
      </c>
      <c r="B618" t="s">
        <v>699</v>
      </c>
      <c r="C618" t="s">
        <v>60</v>
      </c>
      <c r="D618" s="6">
        <v>170075.1549999995</v>
      </c>
      <c r="E618" s="7">
        <f>D618+$Y$10</f>
        <v>163820.1549999995</v>
      </c>
      <c r="F618" s="8">
        <v>210</v>
      </c>
      <c r="G618" s="8">
        <v>0</v>
      </c>
      <c r="H618" s="8">
        <v>105</v>
      </c>
      <c r="I618" s="8">
        <v>105</v>
      </c>
      <c r="J618" s="8">
        <v>-18942.063999837919</v>
      </c>
      <c r="K618" s="8">
        <v>-41855.095361554377</v>
      </c>
      <c r="L618" s="8">
        <v>-19123.929334632649</v>
      </c>
      <c r="M618" s="8">
        <v>-41750.095361554377</v>
      </c>
      <c r="N618" s="8">
        <v>-209.9999999999998</v>
      </c>
      <c r="O618" s="8">
        <v>-209.9999999999998</v>
      </c>
      <c r="P618" s="8">
        <f>D618-F618/2</f>
        <v>169970.1549999995</v>
      </c>
      <c r="Q618" s="8">
        <f>D618+F618/2</f>
        <v>170180.1549999995</v>
      </c>
      <c r="R618" s="9">
        <f>J618*$AB$7+K618*$AC$7</f>
        <v>-27230.298100346983</v>
      </c>
      <c r="S618" s="9">
        <f>K618*$AB$7-J618*$AC$7+$Z$8</f>
        <v>-37002.184552604544</v>
      </c>
      <c r="T618" s="9">
        <f>L618*$AB$7+M618*$AC$7</f>
        <v>-27386.358513697232</v>
      </c>
      <c r="U618" s="9">
        <f>M618*$AB$7-L618*$AC$7+$Z$8</f>
        <v>-36861.667125269181</v>
      </c>
      <c r="V618" s="9">
        <f>N618+$Z$7</f>
        <v>-221.9999999999998</v>
      </c>
      <c r="W618" s="9">
        <f>O618+$Z$7</f>
        <v>-221.9999999999998</v>
      </c>
    </row>
    <row r="619" spans="1:23" x14ac:dyDescent="0.25">
      <c r="A619" t="s">
        <v>41</v>
      </c>
      <c r="B619" t="s">
        <v>700</v>
      </c>
      <c r="C619" t="s">
        <v>46</v>
      </c>
      <c r="D619" s="6">
        <v>170215.1549999995</v>
      </c>
      <c r="E619" s="7">
        <f>D619+$Y$10</f>
        <v>163960.1549999995</v>
      </c>
      <c r="F619" s="8">
        <v>25</v>
      </c>
      <c r="G619" s="8">
        <v>0</v>
      </c>
      <c r="H619" s="8">
        <v>12.5</v>
      </c>
      <c r="I619" s="8">
        <v>12.5</v>
      </c>
      <c r="J619" s="8">
        <v>-19143.4149062178</v>
      </c>
      <c r="K619" s="8">
        <v>-41738.845361554377</v>
      </c>
      <c r="L619" s="8">
        <v>-19165.065541312411</v>
      </c>
      <c r="M619" s="8">
        <v>-41726.345361554377</v>
      </c>
      <c r="N619" s="8">
        <v>-209.9999999999998</v>
      </c>
      <c r="O619" s="8">
        <v>-209.9999999999998</v>
      </c>
      <c r="P619" s="8">
        <f>D619-F619/2</f>
        <v>170202.6549999995</v>
      </c>
      <c r="Q619" s="8">
        <f>D619+F619/2</f>
        <v>170227.6549999995</v>
      </c>
      <c r="R619" s="9">
        <f>J619*$AB$7+K619*$AC$7</f>
        <v>-27403.079272270475</v>
      </c>
      <c r="S619" s="9">
        <f>K619*$AB$7-J619*$AC$7+$Z$8</f>
        <v>-36846.611686626107</v>
      </c>
      <c r="T619" s="9">
        <f>L619*$AB$7+M619*$AC$7</f>
        <v>-27421.657892907409</v>
      </c>
      <c r="U619" s="9">
        <f>M619*$AB$7-L619*$AC$7+$Z$8</f>
        <v>-36829.883421467137</v>
      </c>
      <c r="V619" s="9">
        <f>N619+$Z$7</f>
        <v>-221.9999999999998</v>
      </c>
      <c r="W619" s="9">
        <f>O619+$Z$7</f>
        <v>-221.9999999999998</v>
      </c>
    </row>
    <row r="620" spans="1:23" x14ac:dyDescent="0.25">
      <c r="A620" t="s">
        <v>37</v>
      </c>
      <c r="B620" t="s">
        <v>701</v>
      </c>
      <c r="C620" t="s">
        <v>47</v>
      </c>
      <c r="D620" s="6">
        <v>170280.1549999995</v>
      </c>
      <c r="E620" s="7">
        <f>D620+$Y$10</f>
        <v>164025.1549999995</v>
      </c>
      <c r="F620" s="8">
        <v>105</v>
      </c>
      <c r="G620" s="8">
        <v>0</v>
      </c>
      <c r="H620" s="8">
        <v>52.500000000000007</v>
      </c>
      <c r="I620" s="8">
        <v>52.500000000000007</v>
      </c>
      <c r="J620" s="8">
        <v>-19165.065541312411</v>
      </c>
      <c r="K620" s="8">
        <v>-41726.345361554377</v>
      </c>
      <c r="L620" s="8">
        <v>-19255.998208709781</v>
      </c>
      <c r="M620" s="8">
        <v>-41673.845361554377</v>
      </c>
      <c r="N620" s="8">
        <v>-209.9999999999998</v>
      </c>
      <c r="O620" s="8">
        <v>-209.9999999999998</v>
      </c>
      <c r="P620" s="8">
        <f>D620-F620/2</f>
        <v>170227.6549999995</v>
      </c>
      <c r="Q620" s="8">
        <f>D620+F620/2</f>
        <v>170332.6549999995</v>
      </c>
      <c r="R620" s="9">
        <f>J620*$AB$7+K620*$AC$7</f>
        <v>-27421.657892907409</v>
      </c>
      <c r="S620" s="9">
        <f>K620*$AB$7-J620*$AC$7+$Z$8</f>
        <v>-36829.883421467137</v>
      </c>
      <c r="T620" s="9">
        <f>L620*$AB$7+M620*$AC$7</f>
        <v>-27499.688099582541</v>
      </c>
      <c r="U620" s="9">
        <f>M620*$AB$7-L620*$AC$7+$Z$8</f>
        <v>-36759.624707799456</v>
      </c>
      <c r="V620" s="9">
        <f>N620+$Z$7</f>
        <v>-221.9999999999998</v>
      </c>
      <c r="W620" s="9">
        <f>O620+$Z$7</f>
        <v>-221.9999999999998</v>
      </c>
    </row>
    <row r="621" spans="1:23" x14ac:dyDescent="0.25">
      <c r="A621" t="s">
        <v>37</v>
      </c>
      <c r="B621" t="s">
        <v>702</v>
      </c>
      <c r="C621" t="s">
        <v>60</v>
      </c>
      <c r="D621" s="6">
        <v>170455.1549999995</v>
      </c>
      <c r="E621" s="7">
        <f>D621+$Y$10</f>
        <v>164200.1549999995</v>
      </c>
      <c r="F621" s="8">
        <v>210</v>
      </c>
      <c r="G621" s="8">
        <v>0</v>
      </c>
      <c r="H621" s="8">
        <v>105</v>
      </c>
      <c r="I621" s="8">
        <v>105</v>
      </c>
      <c r="J621" s="8">
        <v>-19271.153653276011</v>
      </c>
      <c r="K621" s="8">
        <v>-41665.095361554377</v>
      </c>
      <c r="L621" s="8">
        <v>-19453.01898807074</v>
      </c>
      <c r="M621" s="8">
        <v>-41560.095361554377</v>
      </c>
      <c r="N621" s="8">
        <v>-209.9999999999998</v>
      </c>
      <c r="O621" s="8">
        <v>-209.9999999999998</v>
      </c>
      <c r="P621" s="8">
        <f>D621-F621/2</f>
        <v>170350.1549999995</v>
      </c>
      <c r="Q621" s="8">
        <f>D621+F621/2</f>
        <v>170560.1549999995</v>
      </c>
      <c r="R621" s="9">
        <f>J621*$AB$7+K621*$AC$7</f>
        <v>-27512.693134028399</v>
      </c>
      <c r="S621" s="9">
        <f>K621*$AB$7-J621*$AC$7+$Z$8</f>
        <v>-36747.914922188174</v>
      </c>
      <c r="T621" s="9">
        <f>L621*$AB$7+M621*$AC$7</f>
        <v>-27668.753547378648</v>
      </c>
      <c r="U621" s="9">
        <f>M621*$AB$7-L621*$AC$7+$Z$8</f>
        <v>-36607.397494852812</v>
      </c>
      <c r="V621" s="9">
        <f>N621+$Z$7</f>
        <v>-221.9999999999998</v>
      </c>
      <c r="W621" s="9">
        <f>O621+$Z$7</f>
        <v>-221.9999999999998</v>
      </c>
    </row>
    <row r="622" spans="1:23" x14ac:dyDescent="0.25">
      <c r="A622" t="s">
        <v>24</v>
      </c>
      <c r="B622" t="s">
        <v>703</v>
      </c>
      <c r="C622" t="s">
        <v>27</v>
      </c>
      <c r="D622" s="6">
        <v>170660.1549999995</v>
      </c>
      <c r="E622" s="7">
        <f>D622+$Y$10</f>
        <v>164405.1549999995</v>
      </c>
      <c r="F622" s="8">
        <v>0</v>
      </c>
      <c r="G622" s="8">
        <v>0</v>
      </c>
      <c r="H622" s="8">
        <v>0</v>
      </c>
      <c r="I622" s="8">
        <v>0</v>
      </c>
      <c r="J622" s="8">
        <v>-19539.621528449181</v>
      </c>
      <c r="K622" s="8">
        <v>-41510.095361554377</v>
      </c>
      <c r="L622" s="8">
        <v>-19539.621528449181</v>
      </c>
      <c r="M622" s="8">
        <v>-41510.095361554377</v>
      </c>
      <c r="N622" s="8">
        <v>-209.9999999999998</v>
      </c>
      <c r="O622" s="8">
        <v>-209.9999999999998</v>
      </c>
      <c r="P622" s="8">
        <f>D622-F622/2</f>
        <v>170660.1549999995</v>
      </c>
      <c r="Q622" s="8">
        <f>D622+F622/2</f>
        <v>170660.1549999995</v>
      </c>
      <c r="R622" s="9">
        <f>J622*$AB$7+K622*$AC$7</f>
        <v>-27743.068029926384</v>
      </c>
      <c r="S622" s="9">
        <f>K622*$AB$7-J622*$AC$7+$Z$8</f>
        <v>-36540.484434216931</v>
      </c>
      <c r="T622" s="9">
        <f>L622*$AB$7+M622*$AC$7</f>
        <v>-27743.068029926384</v>
      </c>
      <c r="U622" s="9">
        <f>M622*$AB$7-L622*$AC$7+$Z$8</f>
        <v>-36540.484434216931</v>
      </c>
      <c r="V622" s="9">
        <f>N622+$Z$7</f>
        <v>-221.9999999999998</v>
      </c>
      <c r="W622" s="9">
        <f>O622+$Z$7</f>
        <v>-221.9999999999998</v>
      </c>
    </row>
    <row r="623" spans="1:23" x14ac:dyDescent="0.25">
      <c r="A623" t="s">
        <v>24</v>
      </c>
      <c r="B623" t="s">
        <v>704</v>
      </c>
      <c r="C623" t="s">
        <v>33</v>
      </c>
      <c r="D623" s="6">
        <v>172715.1549999995</v>
      </c>
      <c r="E623" s="7">
        <f>D623+$Y$10</f>
        <v>166460.1549999995</v>
      </c>
      <c r="F623" s="8">
        <v>0</v>
      </c>
      <c r="G623" s="8">
        <v>0</v>
      </c>
      <c r="H623" s="8">
        <v>0</v>
      </c>
      <c r="I623" s="8">
        <v>0</v>
      </c>
      <c r="J623" s="8">
        <v>-21319.30373322621</v>
      </c>
      <c r="K623" s="8">
        <v>-40482.595361554377</v>
      </c>
      <c r="L623" s="8">
        <v>-21319.30373322621</v>
      </c>
      <c r="M623" s="8">
        <v>-40482.595361554377</v>
      </c>
      <c r="N623" s="8">
        <v>-209.9999999999998</v>
      </c>
      <c r="O623" s="8">
        <v>-209.9999999999998</v>
      </c>
      <c r="P623" s="8">
        <f>D623-F623/2</f>
        <v>172715.1549999995</v>
      </c>
      <c r="Q623" s="8">
        <f>D623+F623/2</f>
        <v>172715.1549999995</v>
      </c>
      <c r="R623" s="9">
        <f>J623*$AB$7+K623*$AC$7</f>
        <v>-29270.230646282434</v>
      </c>
      <c r="S623" s="9">
        <f>K623*$AB$7-J623*$AC$7+$Z$8</f>
        <v>-35165.421038149478</v>
      </c>
      <c r="T623" s="9">
        <f>L623*$AB$7+M623*$AC$7</f>
        <v>-29270.230646282434</v>
      </c>
      <c r="U623" s="9">
        <f>M623*$AB$7-L623*$AC$7+$Z$8</f>
        <v>-35165.421038149478</v>
      </c>
      <c r="V623" s="9">
        <f>N623+$Z$7</f>
        <v>-221.9999999999998</v>
      </c>
      <c r="W623" s="9">
        <f>O623+$Z$7</f>
        <v>-221.9999999999998</v>
      </c>
    </row>
    <row r="624" spans="1:23" x14ac:dyDescent="0.25">
      <c r="A624" t="s">
        <v>1667</v>
      </c>
      <c r="B624" t="s">
        <v>1738</v>
      </c>
      <c r="C624" t="s">
        <v>1683</v>
      </c>
      <c r="D624" s="6">
        <v>172715.1550000014</v>
      </c>
      <c r="E624" s="7">
        <f>D624+$Y$10</f>
        <v>166460.1550000014</v>
      </c>
      <c r="F624" s="8">
        <v>2960</v>
      </c>
      <c r="G624" s="8">
        <v>0</v>
      </c>
      <c r="H624" s="8">
        <v>1480</v>
      </c>
      <c r="I624" s="8">
        <v>1480</v>
      </c>
      <c r="J624" s="8">
        <v>-20037.586135625181</v>
      </c>
      <c r="K624" s="8">
        <v>-41222.59536155453</v>
      </c>
      <c r="L624" s="8">
        <v>-22601.02133082713</v>
      </c>
      <c r="M624" s="8">
        <v>-39742.595361554537</v>
      </c>
      <c r="N624" s="8">
        <v>-209.99999999999969</v>
      </c>
      <c r="O624" s="8">
        <v>-209.99999999999969</v>
      </c>
      <c r="P624" s="8">
        <f>D624-F624/2</f>
        <v>171235.1550000014</v>
      </c>
      <c r="Q624" s="8">
        <f>D624+F624/2</f>
        <v>174195.1550000014</v>
      </c>
      <c r="R624" s="9">
        <f>J624*$AB$7+K624*$AC$7</f>
        <v>-28170.376304575864</v>
      </c>
      <c r="S624" s="9">
        <f>K624*$AB$7-J624*$AC$7+$Z$8</f>
        <v>-36155.734335560745</v>
      </c>
      <c r="T624" s="9">
        <f>L624*$AB$7+M624*$AC$7</f>
        <v>-30370.084987988965</v>
      </c>
      <c r="U624" s="9">
        <f>M624*$AB$7-L624*$AC$7+$Z$8</f>
        <v>-34175.107740738531</v>
      </c>
      <c r="V624" s="9">
        <f>N624+$Z$7</f>
        <v>-221.99999999999969</v>
      </c>
      <c r="W624" s="9">
        <f>O624+$Z$7</f>
        <v>-221.99999999999969</v>
      </c>
    </row>
    <row r="625" spans="1:23" x14ac:dyDescent="0.25">
      <c r="A625" t="s">
        <v>50</v>
      </c>
      <c r="B625" t="s">
        <v>705</v>
      </c>
      <c r="C625" t="s">
        <v>62</v>
      </c>
      <c r="D625" s="6">
        <v>172715.1550000014</v>
      </c>
      <c r="E625" s="7">
        <f>D625+$Y$10</f>
        <v>166460.1550000014</v>
      </c>
      <c r="F625" s="8">
        <v>0</v>
      </c>
      <c r="G625" s="8">
        <v>0</v>
      </c>
      <c r="H625" s="8">
        <v>0</v>
      </c>
      <c r="I625" s="8">
        <v>0</v>
      </c>
      <c r="J625" s="8">
        <v>-21319.303733226148</v>
      </c>
      <c r="K625" s="8">
        <v>-40482.595361554537</v>
      </c>
      <c r="L625" s="8">
        <v>-21319.303733226148</v>
      </c>
      <c r="M625" s="8">
        <v>-40482.595361554537</v>
      </c>
      <c r="N625" s="8">
        <v>-209.99999999999969</v>
      </c>
      <c r="O625" s="8">
        <v>-209.99999999999969</v>
      </c>
      <c r="P625" s="8">
        <f>D625-F625/2</f>
        <v>172715.1550000014</v>
      </c>
      <c r="Q625" s="8">
        <f>D625+F625/2</f>
        <v>172715.1550000014</v>
      </c>
      <c r="R625" s="9">
        <f>J625*$AB$7+K625*$AC$7</f>
        <v>-29270.230646282409</v>
      </c>
      <c r="S625" s="9">
        <f>K625*$AB$7-J625*$AC$7+$Z$8</f>
        <v>-35165.421038149645</v>
      </c>
      <c r="T625" s="9">
        <f>L625*$AB$7+M625*$AC$7</f>
        <v>-29270.230646282409</v>
      </c>
      <c r="U625" s="9">
        <f>M625*$AB$7-L625*$AC$7+$Z$8</f>
        <v>-35165.421038149645</v>
      </c>
      <c r="V625" s="9">
        <f>N625+$Z$7</f>
        <v>-221.99999999999969</v>
      </c>
      <c r="W625" s="9">
        <f>O625+$Z$7</f>
        <v>-221.99999999999969</v>
      </c>
    </row>
    <row r="626" spans="1:23" x14ac:dyDescent="0.25">
      <c r="A626" t="s">
        <v>24</v>
      </c>
      <c r="B626" t="s">
        <v>706</v>
      </c>
      <c r="C626" t="s">
        <v>44</v>
      </c>
      <c r="D626" s="6">
        <v>174770.15499999939</v>
      </c>
      <c r="E626" s="7">
        <f>D626+$Y$10</f>
        <v>168515.15499999939</v>
      </c>
      <c r="F626" s="8">
        <v>0</v>
      </c>
      <c r="G626" s="8">
        <v>0</v>
      </c>
      <c r="H626" s="8">
        <v>0</v>
      </c>
      <c r="I626" s="8">
        <v>0</v>
      </c>
      <c r="J626" s="8">
        <v>-23098.985938003239</v>
      </c>
      <c r="K626" s="8">
        <v>-39455.095361554399</v>
      </c>
      <c r="L626" s="8">
        <v>-23098.985938003239</v>
      </c>
      <c r="M626" s="8">
        <v>-39455.095361554399</v>
      </c>
      <c r="N626" s="8">
        <v>-209.9999999999998</v>
      </c>
      <c r="O626" s="8">
        <v>-209.9999999999998</v>
      </c>
      <c r="P626" s="8">
        <f>D626-F626/2</f>
        <v>174770.15499999939</v>
      </c>
      <c r="Q626" s="8">
        <f>D626+F626/2</f>
        <v>174770.15499999939</v>
      </c>
      <c r="R626" s="9">
        <f>J626*$AB$7+K626*$AC$7</f>
        <v>-30797.393262638496</v>
      </c>
      <c r="S626" s="9">
        <f>K626*$AB$7-J626*$AC$7+$Z$8</f>
        <v>-33790.357642082039</v>
      </c>
      <c r="T626" s="9">
        <f>L626*$AB$7+M626*$AC$7</f>
        <v>-30797.393262638496</v>
      </c>
      <c r="U626" s="9">
        <f>M626*$AB$7-L626*$AC$7+$Z$8</f>
        <v>-33790.357642082039</v>
      </c>
      <c r="V626" s="9">
        <f>N626+$Z$7</f>
        <v>-221.9999999999998</v>
      </c>
      <c r="W626" s="9">
        <f>O626+$Z$7</f>
        <v>-221.9999999999998</v>
      </c>
    </row>
    <row r="627" spans="1:23" x14ac:dyDescent="0.25">
      <c r="A627" t="s">
        <v>37</v>
      </c>
      <c r="B627" t="s">
        <v>707</v>
      </c>
      <c r="C627" t="s">
        <v>45</v>
      </c>
      <c r="D627" s="6">
        <v>174975.15499999939</v>
      </c>
      <c r="E627" s="7">
        <f>D627+$Y$10</f>
        <v>168720.15499999939</v>
      </c>
      <c r="F627" s="8">
        <v>210</v>
      </c>
      <c r="G627" s="8">
        <v>0</v>
      </c>
      <c r="H627" s="8">
        <v>105</v>
      </c>
      <c r="I627" s="8">
        <v>105</v>
      </c>
      <c r="J627" s="8">
        <v>-23185.58847838168</v>
      </c>
      <c r="K627" s="8">
        <v>-39405.095361554399</v>
      </c>
      <c r="L627" s="8">
        <v>-23367.453813176409</v>
      </c>
      <c r="M627" s="8">
        <v>-39300.095361554399</v>
      </c>
      <c r="N627" s="8">
        <v>-209.9999999999998</v>
      </c>
      <c r="O627" s="8">
        <v>-209.9999999999998</v>
      </c>
      <c r="P627" s="8">
        <f>D627-F627/2</f>
        <v>174870.15499999939</v>
      </c>
      <c r="Q627" s="8">
        <f>D627+F627/2</f>
        <v>175080.15499999939</v>
      </c>
      <c r="R627" s="9">
        <f>J627*$AB$7+K627*$AC$7</f>
        <v>-30871.707745186228</v>
      </c>
      <c r="S627" s="9">
        <f>K627*$AB$7-J627*$AC$7+$Z$8</f>
        <v>-33723.444581446158</v>
      </c>
      <c r="T627" s="9">
        <f>L627*$AB$7+M627*$AC$7</f>
        <v>-31027.768158536481</v>
      </c>
      <c r="U627" s="9">
        <f>M627*$AB$7-L627*$AC$7+$Z$8</f>
        <v>-33582.927154110796</v>
      </c>
      <c r="V627" s="9">
        <f>N627+$Z$7</f>
        <v>-221.9999999999998</v>
      </c>
      <c r="W627" s="9">
        <f>O627+$Z$7</f>
        <v>-221.9999999999998</v>
      </c>
    </row>
    <row r="628" spans="1:23" x14ac:dyDescent="0.25">
      <c r="A628" t="s">
        <v>41</v>
      </c>
      <c r="B628" t="s">
        <v>708</v>
      </c>
      <c r="C628" t="s">
        <v>46</v>
      </c>
      <c r="D628" s="6">
        <v>175115.15499999939</v>
      </c>
      <c r="E628" s="7">
        <f>D628+$Y$10</f>
        <v>168860.15499999939</v>
      </c>
      <c r="F628" s="8">
        <v>25</v>
      </c>
      <c r="G628" s="8">
        <v>0</v>
      </c>
      <c r="H628" s="8">
        <v>12.5</v>
      </c>
      <c r="I628" s="8">
        <v>12.5</v>
      </c>
      <c r="J628" s="8">
        <v>-23386.939384761561</v>
      </c>
      <c r="K628" s="8">
        <v>-39288.845361554399</v>
      </c>
      <c r="L628" s="8">
        <v>-23408.590019856169</v>
      </c>
      <c r="M628" s="8">
        <v>-39276.345361554399</v>
      </c>
      <c r="N628" s="8">
        <v>-209.9999999999998</v>
      </c>
      <c r="O628" s="8">
        <v>-209.9999999999998</v>
      </c>
      <c r="P628" s="8">
        <f>D628-F628/2</f>
        <v>175102.65499999939</v>
      </c>
      <c r="Q628" s="8">
        <f>D628+F628/2</f>
        <v>175127.65499999939</v>
      </c>
      <c r="R628" s="9">
        <f>J628*$AB$7+K628*$AC$7</f>
        <v>-31044.488917109724</v>
      </c>
      <c r="S628" s="9">
        <f>K628*$AB$7-J628*$AC$7+$Z$8</f>
        <v>-33567.871715467722</v>
      </c>
      <c r="T628" s="9">
        <f>L628*$AB$7+M628*$AC$7</f>
        <v>-31063.067537746654</v>
      </c>
      <c r="U628" s="9">
        <f>M628*$AB$7-L628*$AC$7+$Z$8</f>
        <v>-33551.143450308751</v>
      </c>
      <c r="V628" s="9">
        <f>N628+$Z$7</f>
        <v>-221.9999999999998</v>
      </c>
      <c r="W628" s="9">
        <f>O628+$Z$7</f>
        <v>-221.9999999999998</v>
      </c>
    </row>
    <row r="629" spans="1:23" x14ac:dyDescent="0.25">
      <c r="A629" t="s">
        <v>37</v>
      </c>
      <c r="B629" t="s">
        <v>709</v>
      </c>
      <c r="C629" t="s">
        <v>47</v>
      </c>
      <c r="D629" s="6">
        <v>175180.15499999939</v>
      </c>
      <c r="E629" s="7">
        <f>D629+$Y$10</f>
        <v>168925.15499999939</v>
      </c>
      <c r="F629" s="8">
        <v>105</v>
      </c>
      <c r="G629" s="8">
        <v>0</v>
      </c>
      <c r="H629" s="8">
        <v>52.500000000000007</v>
      </c>
      <c r="I629" s="8">
        <v>52.500000000000007</v>
      </c>
      <c r="J629" s="8">
        <v>-23408.590019856169</v>
      </c>
      <c r="K629" s="8">
        <v>-39276.345361554399</v>
      </c>
      <c r="L629" s="8">
        <v>-23499.522687253539</v>
      </c>
      <c r="M629" s="8">
        <v>-39223.845361554399</v>
      </c>
      <c r="N629" s="8">
        <v>-209.9999999999998</v>
      </c>
      <c r="O629" s="8">
        <v>-209.9999999999998</v>
      </c>
      <c r="P629" s="8">
        <f>D629-F629/2</f>
        <v>175127.65499999939</v>
      </c>
      <c r="Q629" s="8">
        <f>D629+F629/2</f>
        <v>175232.65499999939</v>
      </c>
      <c r="R629" s="9">
        <f>J629*$AB$7+K629*$AC$7</f>
        <v>-31063.067537746654</v>
      </c>
      <c r="S629" s="9">
        <f>K629*$AB$7-J629*$AC$7+$Z$8</f>
        <v>-33551.143450308751</v>
      </c>
      <c r="T629" s="9">
        <f>L629*$AB$7+M629*$AC$7</f>
        <v>-31141.097744421786</v>
      </c>
      <c r="U629" s="9">
        <f>M629*$AB$7-L629*$AC$7+$Z$8</f>
        <v>-33480.88473664107</v>
      </c>
      <c r="V629" s="9">
        <f>N629+$Z$7</f>
        <v>-221.9999999999998</v>
      </c>
      <c r="W629" s="9">
        <f>O629+$Z$7</f>
        <v>-221.9999999999998</v>
      </c>
    </row>
    <row r="630" spans="1:23" x14ac:dyDescent="0.25">
      <c r="A630" t="s">
        <v>37</v>
      </c>
      <c r="B630" t="s">
        <v>710</v>
      </c>
      <c r="C630" t="s">
        <v>45</v>
      </c>
      <c r="D630" s="6">
        <v>175355.15499999939</v>
      </c>
      <c r="E630" s="7">
        <f>D630+$Y$10</f>
        <v>169100.15499999939</v>
      </c>
      <c r="F630" s="8">
        <v>210</v>
      </c>
      <c r="G630" s="8">
        <v>0</v>
      </c>
      <c r="H630" s="8">
        <v>105</v>
      </c>
      <c r="I630" s="8">
        <v>105</v>
      </c>
      <c r="J630" s="8">
        <v>-23514.678131819761</v>
      </c>
      <c r="K630" s="8">
        <v>-39215.095361554399</v>
      </c>
      <c r="L630" s="8">
        <v>-23696.543466614501</v>
      </c>
      <c r="M630" s="8">
        <v>-39110.095361554399</v>
      </c>
      <c r="N630" s="8">
        <v>-209.9999999999998</v>
      </c>
      <c r="O630" s="8">
        <v>-209.9999999999998</v>
      </c>
      <c r="P630" s="8">
        <f>D630-F630/2</f>
        <v>175250.15499999939</v>
      </c>
      <c r="Q630" s="8">
        <f>D630+F630/2</f>
        <v>175460.15499999939</v>
      </c>
      <c r="R630" s="9">
        <f>J630*$AB$7+K630*$AC$7</f>
        <v>-31154.102778867633</v>
      </c>
      <c r="S630" s="9">
        <f>K630*$AB$7-J630*$AC$7+$Z$8</f>
        <v>-33469.174951029789</v>
      </c>
      <c r="T630" s="9">
        <f>L630*$AB$7+M630*$AC$7</f>
        <v>-31310.163192217897</v>
      </c>
      <c r="U630" s="9">
        <f>M630*$AB$7-L630*$AC$7+$Z$8</f>
        <v>-33328.657523694426</v>
      </c>
      <c r="V630" s="9">
        <f>N630+$Z$7</f>
        <v>-221.9999999999998</v>
      </c>
      <c r="W630" s="9">
        <f>O630+$Z$7</f>
        <v>-221.9999999999998</v>
      </c>
    </row>
    <row r="631" spans="1:23" x14ac:dyDescent="0.25">
      <c r="A631" t="s">
        <v>37</v>
      </c>
      <c r="B631" t="s">
        <v>711</v>
      </c>
      <c r="C631" t="s">
        <v>48</v>
      </c>
      <c r="D631" s="6">
        <v>175585.15499999939</v>
      </c>
      <c r="E631" s="7">
        <f>D631+$Y$10</f>
        <v>169330.15499999939</v>
      </c>
      <c r="F631" s="8">
        <v>230</v>
      </c>
      <c r="G631" s="8">
        <v>0</v>
      </c>
      <c r="H631" s="8">
        <v>115</v>
      </c>
      <c r="I631" s="8">
        <v>115</v>
      </c>
      <c r="J631" s="8">
        <v>-23705.203720652338</v>
      </c>
      <c r="K631" s="8">
        <v>-39105.095361554399</v>
      </c>
      <c r="L631" s="8">
        <v>-23904.38956352276</v>
      </c>
      <c r="M631" s="8">
        <v>-38990.095361554399</v>
      </c>
      <c r="N631" s="8">
        <v>-209.9999999999998</v>
      </c>
      <c r="O631" s="8">
        <v>-209.9999999999998</v>
      </c>
      <c r="P631" s="8">
        <f>D631-F631/2</f>
        <v>175470.15499999939</v>
      </c>
      <c r="Q631" s="8">
        <f>D631+F631/2</f>
        <v>175700.15499999939</v>
      </c>
      <c r="R631" s="9">
        <f>J631*$AB$7+K631*$AC$7</f>
        <v>-31317.59464047266</v>
      </c>
      <c r="S631" s="9">
        <f>K631*$AB$7-J631*$AC$7+$Z$8</f>
        <v>-33321.966217630841</v>
      </c>
      <c r="T631" s="9">
        <f>L631*$AB$7+M631*$AC$7</f>
        <v>-31488.517950332462</v>
      </c>
      <c r="U631" s="9">
        <f>M631*$AB$7-L631*$AC$7+$Z$8</f>
        <v>-33168.066178168301</v>
      </c>
      <c r="V631" s="9">
        <f>N631+$Z$7</f>
        <v>-221.9999999999998</v>
      </c>
      <c r="W631" s="9">
        <f>O631+$Z$7</f>
        <v>-221.9999999999998</v>
      </c>
    </row>
    <row r="632" spans="1:23" x14ac:dyDescent="0.25">
      <c r="A632" t="s">
        <v>37</v>
      </c>
      <c r="B632" t="s">
        <v>712</v>
      </c>
      <c r="C632" t="s">
        <v>49</v>
      </c>
      <c r="D632" s="6">
        <v>175795.15499999939</v>
      </c>
      <c r="E632" s="7">
        <f>D632+$Y$10</f>
        <v>169540.15499999939</v>
      </c>
      <c r="F632" s="8">
        <v>170</v>
      </c>
      <c r="G632" s="8">
        <v>0</v>
      </c>
      <c r="H632" s="8">
        <v>85</v>
      </c>
      <c r="I632" s="8">
        <v>85</v>
      </c>
      <c r="J632" s="8">
        <v>-23913.049817560612</v>
      </c>
      <c r="K632" s="8">
        <v>-38985.095361554399</v>
      </c>
      <c r="L632" s="8">
        <v>-24060.27413620396</v>
      </c>
      <c r="M632" s="8">
        <v>-38900.095361554399</v>
      </c>
      <c r="N632" s="8">
        <v>-209.9999999999998</v>
      </c>
      <c r="O632" s="8">
        <v>-209.9999999999998</v>
      </c>
      <c r="P632" s="8">
        <f>D632-F632/2</f>
        <v>175710.15499999939</v>
      </c>
      <c r="Q632" s="8">
        <f>D632+F632/2</f>
        <v>175880.15499999939</v>
      </c>
      <c r="R632" s="9">
        <f>J632*$AB$7+K632*$AC$7</f>
        <v>-31495.949398587243</v>
      </c>
      <c r="S632" s="9">
        <f>K632*$AB$7-J632*$AC$7+$Z$8</f>
        <v>-33161.374872104716</v>
      </c>
      <c r="T632" s="9">
        <f>L632*$AB$7+M632*$AC$7</f>
        <v>-31622.284018918392</v>
      </c>
      <c r="U632" s="9">
        <f>M632*$AB$7-L632*$AC$7+$Z$8</f>
        <v>-33047.622669023709</v>
      </c>
      <c r="V632" s="9">
        <f>N632+$Z$7</f>
        <v>-221.9999999999998</v>
      </c>
      <c r="W632" s="9">
        <f>O632+$Z$7</f>
        <v>-221.9999999999998</v>
      </c>
    </row>
    <row r="633" spans="1:23" x14ac:dyDescent="0.25">
      <c r="A633" t="s">
        <v>37</v>
      </c>
      <c r="B633" t="s">
        <v>713</v>
      </c>
      <c r="C633" t="s">
        <v>48</v>
      </c>
      <c r="D633" s="6">
        <v>176005.15499999939</v>
      </c>
      <c r="E633" s="7">
        <f>D633+$Y$10</f>
        <v>169750.15499999939</v>
      </c>
      <c r="F633" s="8">
        <v>230</v>
      </c>
      <c r="G633" s="8">
        <v>0</v>
      </c>
      <c r="H633" s="8">
        <v>115</v>
      </c>
      <c r="I633" s="8">
        <v>115</v>
      </c>
      <c r="J633" s="8">
        <v>-24068.934390241811</v>
      </c>
      <c r="K633" s="8">
        <v>-38895.095361554399</v>
      </c>
      <c r="L633" s="8">
        <v>-24268.120233112229</v>
      </c>
      <c r="M633" s="8">
        <v>-38780.095361554399</v>
      </c>
      <c r="N633" s="8">
        <v>-209.9999999999998</v>
      </c>
      <c r="O633" s="8">
        <v>-209.9999999999998</v>
      </c>
      <c r="P633" s="8">
        <f>D633-F633/2</f>
        <v>175890.15499999939</v>
      </c>
      <c r="Q633" s="8">
        <f>D633+F633/2</f>
        <v>176120.15499999939</v>
      </c>
      <c r="R633" s="9">
        <f>J633*$AB$7+K633*$AC$7</f>
        <v>-31629.715467173177</v>
      </c>
      <c r="S633" s="9">
        <f>K633*$AB$7-J633*$AC$7+$Z$8</f>
        <v>-33040.931362960124</v>
      </c>
      <c r="T633" s="9">
        <f>L633*$AB$7+M633*$AC$7</f>
        <v>-31800.638777032975</v>
      </c>
      <c r="U633" s="9">
        <f>M633*$AB$7-L633*$AC$7+$Z$8</f>
        <v>-32887.031323497584</v>
      </c>
      <c r="V633" s="9">
        <f>N633+$Z$7</f>
        <v>-221.9999999999998</v>
      </c>
      <c r="W633" s="9">
        <f>O633+$Z$7</f>
        <v>-221.9999999999998</v>
      </c>
    </row>
    <row r="634" spans="1:23" x14ac:dyDescent="0.25">
      <c r="A634" t="s">
        <v>37</v>
      </c>
      <c r="B634" t="s">
        <v>714</v>
      </c>
      <c r="C634" t="s">
        <v>49</v>
      </c>
      <c r="D634" s="6">
        <v>176215.15499999939</v>
      </c>
      <c r="E634" s="7">
        <f>D634+$Y$10</f>
        <v>169960.15499999939</v>
      </c>
      <c r="F634" s="8">
        <v>170</v>
      </c>
      <c r="G634" s="8">
        <v>0</v>
      </c>
      <c r="H634" s="8">
        <v>85</v>
      </c>
      <c r="I634" s="8">
        <v>85</v>
      </c>
      <c r="J634" s="8">
        <v>-24276.78048715007</v>
      </c>
      <c r="K634" s="8">
        <v>-38775.095361554399</v>
      </c>
      <c r="L634" s="8">
        <v>-24424.004805793429</v>
      </c>
      <c r="M634" s="8">
        <v>-38690.095361554399</v>
      </c>
      <c r="N634" s="8">
        <v>-209.9999999999998</v>
      </c>
      <c r="O634" s="8">
        <v>-209.9999999999998</v>
      </c>
      <c r="P634" s="8">
        <f>D634-F634/2</f>
        <v>176130.15499999939</v>
      </c>
      <c r="Q634" s="8">
        <f>D634+F634/2</f>
        <v>176300.15499999939</v>
      </c>
      <c r="R634" s="9">
        <f>J634*$AB$7+K634*$AC$7</f>
        <v>-31808.070225287745</v>
      </c>
      <c r="S634" s="9">
        <f>K634*$AB$7-J634*$AC$7+$Z$8</f>
        <v>-32880.340017433999</v>
      </c>
      <c r="T634" s="9">
        <f>L634*$AB$7+M634*$AC$7</f>
        <v>-31934.404845618905</v>
      </c>
      <c r="U634" s="9">
        <f>M634*$AB$7-L634*$AC$7+$Z$8</f>
        <v>-32766.587814352984</v>
      </c>
      <c r="V634" s="9">
        <f>N634+$Z$7</f>
        <v>-221.9999999999998</v>
      </c>
      <c r="W634" s="9">
        <f>O634+$Z$7</f>
        <v>-221.9999999999998</v>
      </c>
    </row>
    <row r="635" spans="1:23" x14ac:dyDescent="0.25">
      <c r="A635" t="s">
        <v>37</v>
      </c>
      <c r="B635" t="s">
        <v>715</v>
      </c>
      <c r="C635" t="s">
        <v>48</v>
      </c>
      <c r="D635" s="6">
        <v>176425.1549999993</v>
      </c>
      <c r="E635" s="7">
        <f>D635+$Y$10</f>
        <v>170170.1549999993</v>
      </c>
      <c r="F635" s="8">
        <v>230</v>
      </c>
      <c r="G635" s="8">
        <v>0</v>
      </c>
      <c r="H635" s="8">
        <v>115</v>
      </c>
      <c r="I635" s="8">
        <v>115</v>
      </c>
      <c r="J635" s="8">
        <v>-24432.66505983127</v>
      </c>
      <c r="K635" s="8">
        <v>-38685.095361554399</v>
      </c>
      <c r="L635" s="8">
        <v>-24631.850902701699</v>
      </c>
      <c r="M635" s="8">
        <v>-38570.095361554399</v>
      </c>
      <c r="N635" s="8">
        <v>-209.9999999999998</v>
      </c>
      <c r="O635" s="8">
        <v>-209.9999999999998</v>
      </c>
      <c r="P635" s="8">
        <f>D635-F635/2</f>
        <v>176310.1549999993</v>
      </c>
      <c r="Q635" s="8">
        <f>D635+F635/2</f>
        <v>176540.1549999993</v>
      </c>
      <c r="R635" s="9">
        <f>J635*$AB$7+K635*$AC$7</f>
        <v>-31941.836293873675</v>
      </c>
      <c r="S635" s="9">
        <f>K635*$AB$7-J635*$AC$7+$Z$8</f>
        <v>-32759.896508289396</v>
      </c>
      <c r="T635" s="9">
        <f>L635*$AB$7+M635*$AC$7</f>
        <v>-32112.759603733484</v>
      </c>
      <c r="U635" s="9">
        <f>M635*$AB$7-L635*$AC$7+$Z$8</f>
        <v>-32605.996468826859</v>
      </c>
      <c r="V635" s="9">
        <f>N635+$Z$7</f>
        <v>-221.9999999999998</v>
      </c>
      <c r="W635" s="9">
        <f>O635+$Z$7</f>
        <v>-221.9999999999998</v>
      </c>
    </row>
    <row r="636" spans="1:23" x14ac:dyDescent="0.25">
      <c r="A636" t="s">
        <v>41</v>
      </c>
      <c r="B636" t="s">
        <v>716</v>
      </c>
      <c r="C636" t="s">
        <v>46</v>
      </c>
      <c r="D636" s="6">
        <v>176575.1549999993</v>
      </c>
      <c r="E636" s="7">
        <f>D636+$Y$10</f>
        <v>170320.1549999993</v>
      </c>
      <c r="F636" s="8">
        <v>25</v>
      </c>
      <c r="G636" s="8">
        <v>0</v>
      </c>
      <c r="H636" s="8">
        <v>12.5</v>
      </c>
      <c r="I636" s="8">
        <v>12.5</v>
      </c>
      <c r="J636" s="8">
        <v>-24651.33647428684</v>
      </c>
      <c r="K636" s="8">
        <v>-38558.845361554399</v>
      </c>
      <c r="L636" s="8">
        <v>-24672.987109381451</v>
      </c>
      <c r="M636" s="8">
        <v>-38546.345361554399</v>
      </c>
      <c r="N636" s="8">
        <v>-209.9999999999998</v>
      </c>
      <c r="O636" s="8">
        <v>-209.9999999999998</v>
      </c>
      <c r="P636" s="8">
        <f>D636-F636/2</f>
        <v>176562.6549999993</v>
      </c>
      <c r="Q636" s="8">
        <f>D636+F636/2</f>
        <v>176587.6549999993</v>
      </c>
      <c r="R636" s="9">
        <f>J636*$AB$7+K636*$AC$7</f>
        <v>-32129.480362306716</v>
      </c>
      <c r="S636" s="9">
        <f>K636*$AB$7-J636*$AC$7+$Z$8</f>
        <v>-32590.941030183792</v>
      </c>
      <c r="T636" s="9">
        <f>L636*$AB$7+M636*$AC$7</f>
        <v>-32148.05898294365</v>
      </c>
      <c r="U636" s="9">
        <f>M636*$AB$7-L636*$AC$7+$Z$8</f>
        <v>-32574.212765024819</v>
      </c>
      <c r="V636" s="9">
        <f>N636+$Z$7</f>
        <v>-221.9999999999998</v>
      </c>
      <c r="W636" s="9">
        <f>O636+$Z$7</f>
        <v>-221.9999999999998</v>
      </c>
    </row>
    <row r="637" spans="1:23" x14ac:dyDescent="0.25">
      <c r="A637" t="s">
        <v>37</v>
      </c>
      <c r="B637" t="s">
        <v>717</v>
      </c>
      <c r="C637" t="s">
        <v>47</v>
      </c>
      <c r="D637" s="6">
        <v>176640.1549999993</v>
      </c>
      <c r="E637" s="7">
        <f>D637+$Y$10</f>
        <v>170385.1549999993</v>
      </c>
      <c r="F637" s="8">
        <v>105</v>
      </c>
      <c r="G637" s="8">
        <v>0</v>
      </c>
      <c r="H637" s="8">
        <v>52.500000000000007</v>
      </c>
      <c r="I637" s="8">
        <v>52.500000000000007</v>
      </c>
      <c r="J637" s="8">
        <v>-24672.987109381451</v>
      </c>
      <c r="K637" s="8">
        <v>-38546.345361554399</v>
      </c>
      <c r="L637" s="8">
        <v>-24763.919776778821</v>
      </c>
      <c r="M637" s="8">
        <v>-38493.845361554399</v>
      </c>
      <c r="N637" s="8">
        <v>-209.9999999999998</v>
      </c>
      <c r="O637" s="8">
        <v>-209.9999999999998</v>
      </c>
      <c r="P637" s="8">
        <f>D637-F637/2</f>
        <v>176587.6549999993</v>
      </c>
      <c r="Q637" s="8">
        <f>D637+F637/2</f>
        <v>176692.6549999993</v>
      </c>
      <c r="R637" s="9">
        <f>J637*$AB$7+K637*$AC$7</f>
        <v>-32148.05898294365</v>
      </c>
      <c r="S637" s="9">
        <f>K637*$AB$7-J637*$AC$7+$Z$8</f>
        <v>-32574.212765024819</v>
      </c>
      <c r="T637" s="9">
        <f>L637*$AB$7+M637*$AC$7</f>
        <v>-32226.089189618782</v>
      </c>
      <c r="U637" s="9">
        <f>M637*$AB$7-L637*$AC$7+$Z$8</f>
        <v>-32503.954051357141</v>
      </c>
      <c r="V637" s="9">
        <f>N637+$Z$7</f>
        <v>-221.9999999999998</v>
      </c>
      <c r="W637" s="9">
        <f>O637+$Z$7</f>
        <v>-221.9999999999998</v>
      </c>
    </row>
    <row r="638" spans="1:23" x14ac:dyDescent="0.25">
      <c r="A638" t="s">
        <v>50</v>
      </c>
      <c r="B638" t="s">
        <v>1739</v>
      </c>
      <c r="C638" t="s">
        <v>51</v>
      </c>
      <c r="D638" s="6">
        <v>176759.43340000141</v>
      </c>
      <c r="E638" s="7">
        <f>D638+$Y$10</f>
        <v>170504.43340000141</v>
      </c>
      <c r="F638" s="8">
        <v>0</v>
      </c>
      <c r="G638" s="8">
        <v>0</v>
      </c>
      <c r="H638" s="8">
        <v>0</v>
      </c>
      <c r="I638" s="8">
        <v>0</v>
      </c>
      <c r="J638" s="8">
        <v>-24821.745549585179</v>
      </c>
      <c r="K638" s="8">
        <v>-38460.445752032647</v>
      </c>
      <c r="L638" s="8">
        <v>-24821.745549585179</v>
      </c>
      <c r="M638" s="8">
        <v>-38460.445752032647</v>
      </c>
      <c r="N638" s="8">
        <v>-210.09999999999971</v>
      </c>
      <c r="O638" s="8">
        <v>-210.09999999999971</v>
      </c>
      <c r="P638" s="8">
        <f>D638-F638/2</f>
        <v>176759.43340000141</v>
      </c>
      <c r="Q638" s="8">
        <f>D638+F638/2</f>
        <v>176759.43340000141</v>
      </c>
      <c r="R638" s="9">
        <f>J638*$AB$7+K638*$AC$7</f>
        <v>-32275.70716126158</v>
      </c>
      <c r="S638" s="9">
        <f>K638*$AB$7-J638*$AC$7+$Z$8</f>
        <v>-32459.261649240976</v>
      </c>
      <c r="T638" s="9">
        <f>L638*$AB$7+M638*$AC$7</f>
        <v>-32275.70716126158</v>
      </c>
      <c r="U638" s="9">
        <f>M638*$AB$7-L638*$AC$7+$Z$8</f>
        <v>-32459.261649240976</v>
      </c>
      <c r="V638" s="9">
        <f>N638+$Z$7</f>
        <v>-222.09999999999971</v>
      </c>
      <c r="W638" s="9">
        <f>O638+$Z$7</f>
        <v>-222.09999999999971</v>
      </c>
    </row>
    <row r="639" spans="1:23" x14ac:dyDescent="0.25">
      <c r="A639" t="s">
        <v>37</v>
      </c>
      <c r="B639" t="s">
        <v>718</v>
      </c>
      <c r="C639" t="s">
        <v>52</v>
      </c>
      <c r="D639" s="6">
        <v>176866.90499999939</v>
      </c>
      <c r="E639" s="7">
        <f>D639+$Y$10</f>
        <v>170611.90499999939</v>
      </c>
      <c r="F639" s="8">
        <v>242.5</v>
      </c>
      <c r="G639" s="8">
        <v>-1.76</v>
      </c>
      <c r="H639" s="8">
        <v>121.259530473635</v>
      </c>
      <c r="I639" s="8">
        <v>121.2595395645824</v>
      </c>
      <c r="J639" s="8">
        <v>-24809.81912317939</v>
      </c>
      <c r="K639" s="8">
        <v>-38467.345361554399</v>
      </c>
      <c r="L639" s="8">
        <v>-25017.935138043918</v>
      </c>
      <c r="M639" s="8">
        <v>-38342.88914252579</v>
      </c>
      <c r="N639" s="8">
        <v>-209.9999999999998</v>
      </c>
      <c r="O639" s="8">
        <v>-211.75999999999979</v>
      </c>
      <c r="P639" s="8">
        <f>D639-F639/2</f>
        <v>176745.65499999939</v>
      </c>
      <c r="Q639" s="8">
        <f>D639+F639/2</f>
        <v>176988.15499999939</v>
      </c>
      <c r="R639" s="9">
        <f>J639*$AB$7+K639*$AC$7</f>
        <v>-32265.475865369081</v>
      </c>
      <c r="S639" s="9">
        <f>K639*$AB$7-J639*$AC$7+$Z$8</f>
        <v>-32468.490129220121</v>
      </c>
      <c r="T639" s="9">
        <f>L639*$AB$7+M639*$AC$7</f>
        <v>-32443.168143052077</v>
      </c>
      <c r="U639" s="9">
        <f>M639*$AB$7-L639*$AC$7+$Z$8</f>
        <v>-32303.483824644143</v>
      </c>
      <c r="V639" s="9">
        <f>N639+$Z$7</f>
        <v>-221.9999999999998</v>
      </c>
      <c r="W639" s="9">
        <f>O639+$Z$7</f>
        <v>-223.75999999999979</v>
      </c>
    </row>
    <row r="640" spans="1:23" x14ac:dyDescent="0.25">
      <c r="A640" t="s">
        <v>37</v>
      </c>
      <c r="B640" t="s">
        <v>719</v>
      </c>
      <c r="C640" t="s">
        <v>53</v>
      </c>
      <c r="D640" s="6">
        <v>177068.1549999993</v>
      </c>
      <c r="E640" s="7">
        <f>D640+$Y$10</f>
        <v>170813.1549999993</v>
      </c>
      <c r="F640" s="8">
        <v>140</v>
      </c>
      <c r="G640" s="8">
        <v>0</v>
      </c>
      <c r="H640" s="8">
        <v>70</v>
      </c>
      <c r="I640" s="8">
        <v>70</v>
      </c>
      <c r="J640" s="8">
        <v>-25026.43774174781</v>
      </c>
      <c r="K640" s="8">
        <v>-38337.625519224814</v>
      </c>
      <c r="L640" s="8">
        <v>-25145.47419360228</v>
      </c>
      <c r="M640" s="8">
        <v>-38263.934793011133</v>
      </c>
      <c r="N640" s="8">
        <v>-211.75999999999979</v>
      </c>
      <c r="O640" s="8">
        <v>-211.75999999999979</v>
      </c>
      <c r="P640" s="8">
        <f>D640-F640/2</f>
        <v>176998.1549999993</v>
      </c>
      <c r="Q640" s="8">
        <f>D640+F640/2</f>
        <v>177138.1549999993</v>
      </c>
      <c r="R640" s="9">
        <f>J640*$AB$7+K640*$AC$7</f>
        <v>-32450.390575644691</v>
      </c>
      <c r="S640" s="9">
        <f>K640*$AB$7-J640*$AC$7+$Z$8</f>
        <v>-32296.567433428696</v>
      </c>
      <c r="T640" s="9">
        <f>L640*$AB$7+M640*$AC$7</f>
        <v>-32551.50463194133</v>
      </c>
      <c r="U640" s="9">
        <f>M640*$AB$7-L640*$AC$7+$Z$8</f>
        <v>-32199.737956412449</v>
      </c>
      <c r="V640" s="9">
        <f>N640+$Z$7</f>
        <v>-223.75999999999979</v>
      </c>
      <c r="W640" s="9">
        <f>O640+$Z$7</f>
        <v>-223.75999999999979</v>
      </c>
    </row>
    <row r="641" spans="1:23" x14ac:dyDescent="0.25">
      <c r="A641" t="s">
        <v>54</v>
      </c>
      <c r="B641" t="s">
        <v>720</v>
      </c>
      <c r="C641" t="s">
        <v>195</v>
      </c>
      <c r="D641" s="6">
        <v>177268.15499999939</v>
      </c>
      <c r="E641" s="7">
        <f>D641+$Y$10</f>
        <v>171013.15499999939</v>
      </c>
      <c r="F641" s="8">
        <v>240</v>
      </c>
      <c r="G641" s="8">
        <v>-1</v>
      </c>
      <c r="H641" s="8">
        <v>120.0030462669925</v>
      </c>
      <c r="I641" s="8">
        <v>120.0030462669925</v>
      </c>
      <c r="J641" s="8">
        <v>-25153.976797306172</v>
      </c>
      <c r="K641" s="8">
        <v>-38258.671169710142</v>
      </c>
      <c r="L641" s="8">
        <v>-25356.926543490459</v>
      </c>
      <c r="M641" s="8">
        <v>-38130.569888003192</v>
      </c>
      <c r="N641" s="8">
        <v>-211.75999999999979</v>
      </c>
      <c r="O641" s="8">
        <v>-212.75999999999979</v>
      </c>
      <c r="P641" s="8">
        <f>D641-F641/2</f>
        <v>177148.15499999939</v>
      </c>
      <c r="Q641" s="8">
        <f>D641+F641/2</f>
        <v>177388.15499999939</v>
      </c>
      <c r="R641" s="9">
        <f>J641*$AB$7+K641*$AC$7</f>
        <v>-32558.727064533945</v>
      </c>
      <c r="S641" s="9">
        <f>K641*$AB$7-J641*$AC$7+$Z$8</f>
        <v>-32192.821565196988</v>
      </c>
      <c r="T641" s="9">
        <f>L641*$AB$7+M641*$AC$7</f>
        <v>-32730.608117758027</v>
      </c>
      <c r="U641" s="9">
        <f>M641*$AB$7-L641*$AC$7+$Z$8</f>
        <v>-32025.323978964196</v>
      </c>
      <c r="V641" s="9">
        <f>N641+$Z$7</f>
        <v>-223.75999999999979</v>
      </c>
      <c r="W641" s="9">
        <f>O641+$Z$7</f>
        <v>-224.75999999999979</v>
      </c>
    </row>
    <row r="642" spans="1:23" x14ac:dyDescent="0.25">
      <c r="A642" t="s">
        <v>54</v>
      </c>
      <c r="B642" t="s">
        <v>721</v>
      </c>
      <c r="C642" t="s">
        <v>196</v>
      </c>
      <c r="D642" s="6">
        <v>177772.6549999993</v>
      </c>
      <c r="E642" s="7">
        <f>D642+$Y$10</f>
        <v>171517.6549999993</v>
      </c>
      <c r="F642" s="8">
        <v>150</v>
      </c>
      <c r="G642" s="8">
        <v>0.26</v>
      </c>
      <c r="H642" s="8">
        <v>75.000128701124865</v>
      </c>
      <c r="I642" s="8">
        <v>75.000128701124865</v>
      </c>
      <c r="J642" s="8">
        <v>-25617.198891711749</v>
      </c>
      <c r="K642" s="8">
        <v>-37963.092860469907</v>
      </c>
      <c r="L642" s="8">
        <v>-25743.524310596011</v>
      </c>
      <c r="M642" s="8">
        <v>-37882.211157140409</v>
      </c>
      <c r="N642" s="8">
        <v>-212.75999999999979</v>
      </c>
      <c r="O642" s="8">
        <v>-212.4999999999998</v>
      </c>
      <c r="P642" s="8">
        <f>D642-F642/2</f>
        <v>177697.6549999993</v>
      </c>
      <c r="Q642" s="8">
        <f>D642+F642/2</f>
        <v>177847.6549999993</v>
      </c>
      <c r="R642" s="9">
        <f>J642*$AB$7+K642*$AC$7</f>
        <v>-32950.372458740458</v>
      </c>
      <c r="S642" s="9">
        <f>K642*$AB$7-J642*$AC$7+$Z$8</f>
        <v>-31807.393062312687</v>
      </c>
      <c r="T642" s="9">
        <f>L642*$AB$7+M642*$AC$7</f>
        <v>-33057.121112438341</v>
      </c>
      <c r="U642" s="9">
        <f>M642*$AB$7-L642*$AC$7+$Z$8</f>
        <v>-31702.014286824186</v>
      </c>
      <c r="V642" s="9">
        <f>N642+$Z$7</f>
        <v>-224.75999999999979</v>
      </c>
      <c r="W642" s="9">
        <f>O642+$Z$7</f>
        <v>-224.4999999999998</v>
      </c>
    </row>
    <row r="643" spans="1:23" x14ac:dyDescent="0.25">
      <c r="A643" t="s">
        <v>37</v>
      </c>
      <c r="B643" t="s">
        <v>722</v>
      </c>
      <c r="C643" t="s">
        <v>1787</v>
      </c>
      <c r="D643" s="6">
        <v>177967.65499999939</v>
      </c>
      <c r="E643" s="7">
        <f>D643+$Y$10</f>
        <v>171712.65499999939</v>
      </c>
      <c r="F643" s="8">
        <v>220</v>
      </c>
      <c r="G643" s="8">
        <v>0</v>
      </c>
      <c r="H643" s="8">
        <v>110</v>
      </c>
      <c r="I643" s="8">
        <v>110</v>
      </c>
      <c r="J643" s="8">
        <v>-25751.958225054139</v>
      </c>
      <c r="K643" s="8">
        <v>-37876.838161056927</v>
      </c>
      <c r="L643" s="8">
        <v>-25937.50434313298</v>
      </c>
      <c r="M643" s="8">
        <v>-37758.632247220638</v>
      </c>
      <c r="N643" s="8">
        <v>-212.4999999999998</v>
      </c>
      <c r="O643" s="8">
        <v>-212.4999999999998</v>
      </c>
      <c r="P643" s="8">
        <f>D643-F643/2</f>
        <v>177857.65499999939</v>
      </c>
      <c r="Q643" s="8">
        <f>D643+F643/2</f>
        <v>178077.65499999939</v>
      </c>
      <c r="R643" s="9">
        <f>J643*$AB$7+K643*$AC$7</f>
        <v>-33064.253616929876</v>
      </c>
      <c r="S643" s="9">
        <f>K643*$AB$7-J643*$AC$7+$Z$8</f>
        <v>-31695.005194181176</v>
      </c>
      <c r="T643" s="9">
        <f>L643*$AB$7+M643*$AC$7</f>
        <v>-33221.168715743806</v>
      </c>
      <c r="U643" s="9">
        <f>M643*$AB$7-L643*$AC$7+$Z$8</f>
        <v>-31540.805156035221</v>
      </c>
      <c r="V643" s="9">
        <f>N643+$Z$7</f>
        <v>-224.4999999999998</v>
      </c>
      <c r="W643" s="9">
        <f>O643+$Z$7</f>
        <v>-224.4999999999998</v>
      </c>
    </row>
    <row r="644" spans="1:23" x14ac:dyDescent="0.25">
      <c r="A644" t="s">
        <v>54</v>
      </c>
      <c r="B644" t="s">
        <v>723</v>
      </c>
      <c r="C644" t="s">
        <v>197</v>
      </c>
      <c r="D644" s="6">
        <v>178167.6549999993</v>
      </c>
      <c r="E644" s="7">
        <f>D644+$Y$10</f>
        <v>171912.6549999993</v>
      </c>
      <c r="F644" s="8">
        <v>140</v>
      </c>
      <c r="G644" s="8">
        <v>0.24</v>
      </c>
      <c r="H644" s="8">
        <v>70.000102351632648</v>
      </c>
      <c r="I644" s="8">
        <v>70.000102351632648</v>
      </c>
      <c r="J644" s="8">
        <v>-25954.372172049239</v>
      </c>
      <c r="K644" s="8">
        <v>-37747.886255053687</v>
      </c>
      <c r="L644" s="8">
        <v>-26072.604173417181</v>
      </c>
      <c r="M644" s="8">
        <v>-37672.911824784816</v>
      </c>
      <c r="N644" s="8">
        <v>-212.4999999999998</v>
      </c>
      <c r="O644" s="8">
        <v>-212.25999999999979</v>
      </c>
      <c r="P644" s="8">
        <f>D644-F644/2</f>
        <v>178097.6549999993</v>
      </c>
      <c r="Q644" s="8">
        <f>D644+F644/2</f>
        <v>178237.6549999993</v>
      </c>
      <c r="R644" s="9">
        <f>J644*$AB$7+K644*$AC$7</f>
        <v>-33235.433724726885</v>
      </c>
      <c r="S644" s="9">
        <f>K644*$AB$7-J644*$AC$7+$Z$8</f>
        <v>-31526.786970749206</v>
      </c>
      <c r="T644" s="9">
        <f>L644*$AB$7+M644*$AC$7</f>
        <v>-33335.494012629591</v>
      </c>
      <c r="U644" s="9">
        <f>M644*$AB$7-L644*$AC$7+$Z$8</f>
        <v>-31428.869096352151</v>
      </c>
      <c r="V644" s="9">
        <f>N644+$Z$7</f>
        <v>-224.4999999999998</v>
      </c>
      <c r="W644" s="9">
        <f>O644+$Z$7</f>
        <v>-224.25999999999979</v>
      </c>
    </row>
    <row r="645" spans="1:23" x14ac:dyDescent="0.25">
      <c r="A645" t="s">
        <v>41</v>
      </c>
      <c r="B645" t="s">
        <v>724</v>
      </c>
      <c r="C645" t="s">
        <v>46</v>
      </c>
      <c r="D645" s="6">
        <v>178272.6549999993</v>
      </c>
      <c r="E645" s="7">
        <f>D645+$Y$10</f>
        <v>172017.6549999993</v>
      </c>
      <c r="F645" s="8">
        <v>25</v>
      </c>
      <c r="G645" s="8">
        <v>0</v>
      </c>
      <c r="H645" s="8">
        <v>12.5</v>
      </c>
      <c r="I645" s="8">
        <v>12.5</v>
      </c>
      <c r="J645" s="8">
        <v>-26091.630953616401</v>
      </c>
      <c r="K645" s="8">
        <v>-37660.902177194221</v>
      </c>
      <c r="L645" s="8">
        <v>-26112.771820504418</v>
      </c>
      <c r="M645" s="8">
        <v>-37647.558124315758</v>
      </c>
      <c r="N645" s="8">
        <v>-212.25999999999979</v>
      </c>
      <c r="O645" s="8">
        <v>-212.25999999999979</v>
      </c>
      <c r="P645" s="8">
        <f>D645-F645/2</f>
        <v>178260.1549999993</v>
      </c>
      <c r="Q645" s="8">
        <f>D645+F645/2</f>
        <v>178285.1549999993</v>
      </c>
      <c r="R645" s="9">
        <f>J645*$AB$7+K645*$AC$7</f>
        <v>-33351.608065894463</v>
      </c>
      <c r="S645" s="9">
        <f>K645*$AB$7-J645*$AC$7+$Z$8</f>
        <v>-31413.165998333709</v>
      </c>
      <c r="T645" s="9">
        <f>L645*$AB$7+M645*$AC$7</f>
        <v>-33369.512569522092</v>
      </c>
      <c r="U645" s="9">
        <f>M645*$AB$7-L645*$AC$7+$Z$8</f>
        <v>-31395.71811164654</v>
      </c>
      <c r="V645" s="9">
        <f>N645+$Z$7</f>
        <v>-224.25999999999979</v>
      </c>
      <c r="W645" s="9">
        <f>O645+$Z$7</f>
        <v>-224.25999999999979</v>
      </c>
    </row>
    <row r="646" spans="1:23" x14ac:dyDescent="0.25">
      <c r="A646" t="s">
        <v>37</v>
      </c>
      <c r="B646" t="s">
        <v>725</v>
      </c>
      <c r="C646" t="s">
        <v>1815</v>
      </c>
      <c r="D646" s="6">
        <v>178342.6549999993</v>
      </c>
      <c r="E646" s="7">
        <f>D646+$Y$10</f>
        <v>172087.6549999993</v>
      </c>
      <c r="F646" s="8">
        <v>115</v>
      </c>
      <c r="G646" s="8">
        <v>0</v>
      </c>
      <c r="H646" s="8">
        <v>57.499999999999993</v>
      </c>
      <c r="I646" s="8">
        <v>57.499999999999993</v>
      </c>
      <c r="J646" s="8">
        <v>-26112.771820504418</v>
      </c>
      <c r="K646" s="8">
        <v>-37647.558124315758</v>
      </c>
      <c r="L646" s="8">
        <v>-26210.019808189321</v>
      </c>
      <c r="M646" s="8">
        <v>-37586.175481074883</v>
      </c>
      <c r="N646" s="8">
        <v>-212.25999999999979</v>
      </c>
      <c r="O646" s="8">
        <v>-212.25999999999979</v>
      </c>
      <c r="P646" s="8">
        <f>D646-F646/2</f>
        <v>178285.1549999993</v>
      </c>
      <c r="Q646" s="8">
        <f>D646+F646/2</f>
        <v>178400.1549999993</v>
      </c>
      <c r="R646" s="9">
        <f>J646*$AB$7+K646*$AC$7</f>
        <v>-33369.512569522092</v>
      </c>
      <c r="S646" s="9">
        <f>K646*$AB$7-J646*$AC$7+$Z$8</f>
        <v>-31395.71811164654</v>
      </c>
      <c r="T646" s="9">
        <f>L646*$AB$7+M646*$AC$7</f>
        <v>-33451.873286209193</v>
      </c>
      <c r="U646" s="9">
        <f>M646*$AB$7-L646*$AC$7+$Z$8</f>
        <v>-31315.457832885586</v>
      </c>
      <c r="V646" s="9">
        <f>N646+$Z$7</f>
        <v>-224.25999999999979</v>
      </c>
      <c r="W646" s="9">
        <f>O646+$Z$7</f>
        <v>-224.25999999999979</v>
      </c>
    </row>
    <row r="647" spans="1:23" x14ac:dyDescent="0.25">
      <c r="A647" t="s">
        <v>37</v>
      </c>
      <c r="B647" t="s">
        <v>726</v>
      </c>
      <c r="C647" t="s">
        <v>1788</v>
      </c>
      <c r="D647" s="6">
        <v>178527.65499999939</v>
      </c>
      <c r="E647" s="7">
        <f>D647+$Y$10</f>
        <v>172272.65499999939</v>
      </c>
      <c r="F647" s="8">
        <v>220</v>
      </c>
      <c r="G647" s="8">
        <v>0</v>
      </c>
      <c r="H647" s="8">
        <v>110</v>
      </c>
      <c r="I647" s="8">
        <v>110</v>
      </c>
      <c r="J647" s="8">
        <v>-26224.818415010941</v>
      </c>
      <c r="K647" s="8">
        <v>-37576.834644059971</v>
      </c>
      <c r="L647" s="8">
        <v>-26410.85804362554</v>
      </c>
      <c r="M647" s="8">
        <v>-37459.406978729588</v>
      </c>
      <c r="N647" s="8">
        <v>-212.25999999999979</v>
      </c>
      <c r="O647" s="8">
        <v>-212.25999999999979</v>
      </c>
      <c r="P647" s="8">
        <f>D647-F647/2</f>
        <v>178417.65499999939</v>
      </c>
      <c r="Q647" s="8">
        <f>D647+F647/2</f>
        <v>178637.65499999939</v>
      </c>
      <c r="R647" s="9">
        <f>J647*$AB$7+K647*$AC$7</f>
        <v>-33464.406438748541</v>
      </c>
      <c r="S647" s="9">
        <f>K647*$AB$7-J647*$AC$7+$Z$8</f>
        <v>-31303.244312204577</v>
      </c>
      <c r="T647" s="9">
        <f>L647*$AB$7+M647*$AC$7</f>
        <v>-33621.966070671697</v>
      </c>
      <c r="U647" s="9">
        <f>M647*$AB$7-L647*$AC$7+$Z$8</f>
        <v>-31149.702909357515</v>
      </c>
      <c r="V647" s="9">
        <f>N647+$Z$7</f>
        <v>-224.25999999999979</v>
      </c>
      <c r="W647" s="9">
        <f>O647+$Z$7</f>
        <v>-224.25999999999979</v>
      </c>
    </row>
    <row r="648" spans="1:23" x14ac:dyDescent="0.25">
      <c r="A648" t="s">
        <v>37</v>
      </c>
      <c r="B648" t="s">
        <v>1740</v>
      </c>
      <c r="C648" t="s">
        <v>1699</v>
      </c>
      <c r="D648" s="6">
        <v>179055.1549999993</v>
      </c>
      <c r="E648" s="7">
        <f>D648+$Y$10</f>
        <v>172800.1549999993</v>
      </c>
      <c r="F648" s="8">
        <v>775.00000000000011</v>
      </c>
      <c r="G648" s="8">
        <v>-5.48</v>
      </c>
      <c r="H648" s="8">
        <v>387.76848365843779</v>
      </c>
      <c r="I648" s="8">
        <v>387.76848365843779</v>
      </c>
      <c r="J648" s="8">
        <v>-26436.227083891161</v>
      </c>
      <c r="K648" s="8">
        <v>-37443.394115275441</v>
      </c>
      <c r="L648" s="8">
        <v>-27070.783485998239</v>
      </c>
      <c r="M648" s="8">
        <v>-36999.072939100843</v>
      </c>
      <c r="N648" s="8">
        <v>-212.25999999999979</v>
      </c>
      <c r="O648" s="8">
        <v>-217.73999999999981</v>
      </c>
      <c r="P648" s="8">
        <f>D648-F648/2</f>
        <v>178667.6549999993</v>
      </c>
      <c r="Q648" s="8">
        <f>D648+F648/2</f>
        <v>179442.6549999993</v>
      </c>
      <c r="R648" s="9">
        <f>J648*$AB$7+K648*$AC$7</f>
        <v>-33643.451475024849</v>
      </c>
      <c r="S648" s="9">
        <f>K648*$AB$7-J648*$AC$7+$Z$8</f>
        <v>-31128.765445332916</v>
      </c>
      <c r="T648" s="9">
        <f>L648*$AB$7+M648*$AC$7</f>
        <v>-34171.761730271566</v>
      </c>
      <c r="U648" s="9">
        <f>M648*$AB$7-L648*$AC$7+$Z$8</f>
        <v>-30562.22205842119</v>
      </c>
      <c r="V648" s="9">
        <f>N648+$Z$7</f>
        <v>-224.25999999999979</v>
      </c>
      <c r="W648" s="9">
        <f>O648+$Z$7</f>
        <v>-229.73999999999981</v>
      </c>
    </row>
    <row r="649" spans="1:23" x14ac:dyDescent="0.25">
      <c r="A649" t="s">
        <v>50</v>
      </c>
      <c r="B649" t="s">
        <v>1117</v>
      </c>
      <c r="C649" t="s">
        <v>1080</v>
      </c>
      <c r="D649" s="6">
        <v>179055.15500000151</v>
      </c>
      <c r="E649" s="7">
        <f>D649+$Y$10</f>
        <v>172800.15500000151</v>
      </c>
      <c r="F649" s="8">
        <v>0</v>
      </c>
      <c r="G649" s="8">
        <v>0</v>
      </c>
      <c r="H649" s="8">
        <v>0</v>
      </c>
      <c r="I649" s="8">
        <v>0</v>
      </c>
      <c r="J649" s="8">
        <v>-26759.41616668642</v>
      </c>
      <c r="K649" s="8">
        <v>-37229.675141165913</v>
      </c>
      <c r="L649" s="8">
        <v>-26759.41616668642</v>
      </c>
      <c r="M649" s="8">
        <v>-37229.675141165913</v>
      </c>
      <c r="N649" s="8">
        <v>-214.99999999999969</v>
      </c>
      <c r="O649" s="8">
        <v>-214.99999999999969</v>
      </c>
      <c r="P649" s="8">
        <f>D649-F649/2</f>
        <v>179055.15500000151</v>
      </c>
      <c r="Q649" s="8">
        <f>D649+F649/2</f>
        <v>179055.15500000151</v>
      </c>
      <c r="R649" s="9">
        <f>J649*$AB$7+K649*$AC$7</f>
        <v>-33915.143427677438</v>
      </c>
      <c r="S649" s="9">
        <f>K649*$AB$7-J649*$AC$7+$Z$8</f>
        <v>-30852.521954918589</v>
      </c>
      <c r="T649" s="9">
        <f>L649*$AB$7+M649*$AC$7</f>
        <v>-33915.143427677438</v>
      </c>
      <c r="U649" s="9">
        <f>M649*$AB$7-L649*$AC$7+$Z$8</f>
        <v>-30852.521954918589</v>
      </c>
      <c r="V649" s="9">
        <f>N649+$Z$7</f>
        <v>-226.99999999999969</v>
      </c>
      <c r="W649" s="9">
        <f>O649+$Z$7</f>
        <v>-226.99999999999969</v>
      </c>
    </row>
    <row r="650" spans="1:23" x14ac:dyDescent="0.25">
      <c r="A650" t="s">
        <v>37</v>
      </c>
      <c r="B650" t="s">
        <v>727</v>
      </c>
      <c r="C650" t="s">
        <v>1789</v>
      </c>
      <c r="D650" s="6">
        <v>179582.65499999939</v>
      </c>
      <c r="E650" s="7">
        <f>D650+$Y$10</f>
        <v>173327.65499999939</v>
      </c>
      <c r="F650" s="8">
        <v>220</v>
      </c>
      <c r="G650" s="8">
        <v>0</v>
      </c>
      <c r="H650" s="8">
        <v>110</v>
      </c>
      <c r="I650" s="8">
        <v>110</v>
      </c>
      <c r="J650" s="8">
        <v>-27094.507378411428</v>
      </c>
      <c r="K650" s="8">
        <v>-36980.710561020453</v>
      </c>
      <c r="L650" s="8">
        <v>-27268.48258944153</v>
      </c>
      <c r="M650" s="8">
        <v>-36846.053121764257</v>
      </c>
      <c r="N650" s="8">
        <v>-217.73999999999981</v>
      </c>
      <c r="O650" s="8">
        <v>-217.73999999999981</v>
      </c>
      <c r="P650" s="8">
        <f>D650-F650/2</f>
        <v>179472.65499999939</v>
      </c>
      <c r="Q650" s="8">
        <f>D650+F650/2</f>
        <v>179692.65499999939</v>
      </c>
      <c r="R650" s="9">
        <f>J650*$AB$7+K650*$AC$7</f>
        <v>-34191.149445641466</v>
      </c>
      <c r="S650" s="9">
        <f>K650*$AB$7-J650*$AC$7+$Z$8</f>
        <v>-30539.328467773692</v>
      </c>
      <c r="T650" s="9">
        <f>L650*$AB$7+M650*$AC$7</f>
        <v>-34333.326025020768</v>
      </c>
      <c r="U650" s="9">
        <f>M650*$AB$7-L650*$AC$7+$Z$8</f>
        <v>-30371.442136358637</v>
      </c>
      <c r="V650" s="9">
        <f>N650+$Z$7</f>
        <v>-229.73999999999981</v>
      </c>
      <c r="W650" s="9">
        <f>O650+$Z$7</f>
        <v>-229.73999999999981</v>
      </c>
    </row>
    <row r="651" spans="1:23" x14ac:dyDescent="0.25">
      <c r="A651" t="s">
        <v>54</v>
      </c>
      <c r="B651" t="s">
        <v>728</v>
      </c>
      <c r="C651" t="s">
        <v>198</v>
      </c>
      <c r="D651" s="6">
        <v>179942.6549999993</v>
      </c>
      <c r="E651" s="7">
        <f>D651+$Y$10</f>
        <v>173687.6549999993</v>
      </c>
      <c r="F651" s="8">
        <v>140</v>
      </c>
      <c r="G651" s="8">
        <v>0.24</v>
      </c>
      <c r="H651" s="8">
        <v>70.000102351632648</v>
      </c>
      <c r="I651" s="8">
        <v>70.000102351632648</v>
      </c>
      <c r="J651" s="8">
        <v>-27410.8259439207</v>
      </c>
      <c r="K651" s="8">
        <v>-36735.878853281931</v>
      </c>
      <c r="L651" s="8">
        <v>-27521.71658884552</v>
      </c>
      <c r="M651" s="8">
        <v>-36650.419879442037</v>
      </c>
      <c r="N651" s="8">
        <v>-217.73999999999981</v>
      </c>
      <c r="O651" s="8">
        <v>-217.49999999999969</v>
      </c>
      <c r="P651" s="8">
        <f>D651-F651/2</f>
        <v>179872.6549999993</v>
      </c>
      <c r="Q651" s="8">
        <f>D651+F651/2</f>
        <v>180012.6549999993</v>
      </c>
      <c r="R651" s="9">
        <f>J651*$AB$7+K651*$AC$7</f>
        <v>-34449.652317240201</v>
      </c>
      <c r="S651" s="9">
        <f>K651*$AB$7-J651*$AC$7+$Z$8</f>
        <v>-30234.080592473616</v>
      </c>
      <c r="T651" s="9">
        <f>L651*$AB$7+M651*$AC$7</f>
        <v>-34540.351815770642</v>
      </c>
      <c r="U651" s="9">
        <f>M651*$AB$7-L651*$AC$7+$Z$8</f>
        <v>-30127.433640768759</v>
      </c>
      <c r="V651" s="9">
        <f>N651+$Z$7</f>
        <v>-229.73999999999981</v>
      </c>
      <c r="W651" s="9">
        <f>O651+$Z$7</f>
        <v>-229.49999999999969</v>
      </c>
    </row>
    <row r="652" spans="1:23" x14ac:dyDescent="0.25">
      <c r="A652" t="s">
        <v>37</v>
      </c>
      <c r="B652" t="s">
        <v>729</v>
      </c>
      <c r="C652" t="s">
        <v>1790</v>
      </c>
      <c r="D652" s="6">
        <v>180132.6549999993</v>
      </c>
      <c r="E652" s="7">
        <f>D652+$Y$10</f>
        <v>173877.6549999993</v>
      </c>
      <c r="F652" s="8">
        <v>220</v>
      </c>
      <c r="G652" s="8">
        <v>0</v>
      </c>
      <c r="H652" s="8">
        <v>110</v>
      </c>
      <c r="I652" s="8">
        <v>110</v>
      </c>
      <c r="J652" s="8">
        <v>-27529.650122248429</v>
      </c>
      <c r="K652" s="8">
        <v>-36644.332265151963</v>
      </c>
      <c r="L652" s="8">
        <v>-27704.187857112502</v>
      </c>
      <c r="M652" s="8">
        <v>-36510.404750770031</v>
      </c>
      <c r="N652" s="8">
        <v>-217.49999999999969</v>
      </c>
      <c r="O652" s="8">
        <v>-217.49999999999969</v>
      </c>
      <c r="P652" s="8">
        <f>D652-F652/2</f>
        <v>180022.6549999993</v>
      </c>
      <c r="Q652" s="8">
        <f>D652+F652/2</f>
        <v>180242.6549999993</v>
      </c>
      <c r="R652" s="9">
        <f>J652*$AB$7+K652*$AC$7</f>
        <v>-34546.846296253942</v>
      </c>
      <c r="S652" s="9">
        <f>K652*$AB$7-J652*$AC$7+$Z$8</f>
        <v>-30119.829581112772</v>
      </c>
      <c r="T652" s="9">
        <f>L652*$AB$7+M652*$AC$7</f>
        <v>-34689.72486688658</v>
      </c>
      <c r="U652" s="9">
        <f>M652*$AB$7-L652*$AC$7+$Z$8</f>
        <v>-29952.540268680754</v>
      </c>
      <c r="V652" s="9">
        <f>N652+$Z$7</f>
        <v>-229.49999999999969</v>
      </c>
      <c r="W652" s="9">
        <f>O652+$Z$7</f>
        <v>-229.49999999999969</v>
      </c>
    </row>
    <row r="653" spans="1:23" x14ac:dyDescent="0.25">
      <c r="A653" t="s">
        <v>54</v>
      </c>
      <c r="B653" t="s">
        <v>730</v>
      </c>
      <c r="C653" t="s">
        <v>197</v>
      </c>
      <c r="D653" s="6">
        <v>180332.6549999993</v>
      </c>
      <c r="E653" s="7">
        <f>D653+$Y$10</f>
        <v>174077.6549999993</v>
      </c>
      <c r="F653" s="8">
        <v>140</v>
      </c>
      <c r="G653" s="8">
        <v>0.24</v>
      </c>
      <c r="H653" s="8">
        <v>70.000102351632648</v>
      </c>
      <c r="I653" s="8">
        <v>70.000102351632648</v>
      </c>
      <c r="J653" s="8">
        <v>-27720.054923918331</v>
      </c>
      <c r="K653" s="8">
        <v>-36498.229522189868</v>
      </c>
      <c r="L653" s="8">
        <v>-27831.30256466868</v>
      </c>
      <c r="M653" s="8">
        <v>-36413.235794367822</v>
      </c>
      <c r="N653" s="8">
        <v>-217.49999999999969</v>
      </c>
      <c r="O653" s="8">
        <v>-217.25999999999971</v>
      </c>
      <c r="P653" s="8">
        <f>D653-F653/2</f>
        <v>180262.6549999993</v>
      </c>
      <c r="Q653" s="8">
        <f>D653+F653/2</f>
        <v>180402.6549999993</v>
      </c>
      <c r="R653" s="9">
        <f>J653*$AB$7+K653*$AC$7</f>
        <v>-34702.713827853193</v>
      </c>
      <c r="S653" s="9">
        <f>K653*$AB$7-J653*$AC$7+$Z$8</f>
        <v>-29937.332149368762</v>
      </c>
      <c r="T653" s="9">
        <f>L653*$AB$7+M653*$AC$7</f>
        <v>-34793.859251080052</v>
      </c>
      <c r="U653" s="9">
        <f>M653*$AB$7-L653*$AC$7+$Z$8</f>
        <v>-29831.066053334311</v>
      </c>
      <c r="V653" s="9">
        <f>N653+$Z$7</f>
        <v>-229.49999999999969</v>
      </c>
      <c r="W653" s="9">
        <f>O653+$Z$7</f>
        <v>-229.25999999999971</v>
      </c>
    </row>
    <row r="654" spans="1:23" x14ac:dyDescent="0.25">
      <c r="A654" t="s">
        <v>41</v>
      </c>
      <c r="B654" t="s">
        <v>731</v>
      </c>
      <c r="C654" t="s">
        <v>46</v>
      </c>
      <c r="D654" s="6">
        <v>180437.6549999993</v>
      </c>
      <c r="E654" s="7">
        <f>D654+$Y$10</f>
        <v>174182.6549999993</v>
      </c>
      <c r="F654" s="8">
        <v>25</v>
      </c>
      <c r="G654" s="8">
        <v>0</v>
      </c>
      <c r="H654" s="8">
        <v>12.5</v>
      </c>
      <c r="I654" s="8">
        <v>12.5</v>
      </c>
      <c r="J654" s="8">
        <v>-27849.210232469009</v>
      </c>
      <c r="K654" s="8">
        <v>-36399.613553951764</v>
      </c>
      <c r="L654" s="8">
        <v>-27869.10764113603</v>
      </c>
      <c r="M654" s="8">
        <v>-36384.477731267238</v>
      </c>
      <c r="N654" s="8">
        <v>-217.25999999999971</v>
      </c>
      <c r="O654" s="8">
        <v>-217.25999999999971</v>
      </c>
      <c r="P654" s="8">
        <f>D654-F654/2</f>
        <v>180425.1549999993</v>
      </c>
      <c r="Q654" s="8">
        <f>D654+F654/2</f>
        <v>180450.1549999993</v>
      </c>
      <c r="R654" s="9">
        <f>J654*$AB$7+K654*$AC$7</f>
        <v>-34808.543370336054</v>
      </c>
      <c r="S654" s="9">
        <f>K654*$AB$7-J654*$AC$7+$Z$8</f>
        <v>-29814.018278063751</v>
      </c>
      <c r="T654" s="9">
        <f>L654*$AB$7+M654*$AC$7</f>
        <v>-34824.859058398266</v>
      </c>
      <c r="U654" s="9">
        <f>M654*$AB$7-L654*$AC$7+$Z$8</f>
        <v>-29795.076305540904</v>
      </c>
      <c r="V654" s="9">
        <f>N654+$Z$7</f>
        <v>-229.25999999999971</v>
      </c>
      <c r="W654" s="9">
        <f>O654+$Z$7</f>
        <v>-229.25999999999971</v>
      </c>
    </row>
    <row r="655" spans="1:23" x14ac:dyDescent="0.25">
      <c r="A655" t="s">
        <v>37</v>
      </c>
      <c r="B655" t="s">
        <v>732</v>
      </c>
      <c r="C655" t="s">
        <v>1815</v>
      </c>
      <c r="D655" s="6">
        <v>180507.6549999993</v>
      </c>
      <c r="E655" s="7">
        <f>D655+$Y$10</f>
        <v>174252.6549999993</v>
      </c>
      <c r="F655" s="8">
        <v>115</v>
      </c>
      <c r="G655" s="8">
        <v>0</v>
      </c>
      <c r="H655" s="8">
        <v>57.499999999999993</v>
      </c>
      <c r="I655" s="8">
        <v>57.499999999999993</v>
      </c>
      <c r="J655" s="8">
        <v>-27869.10764113603</v>
      </c>
      <c r="K655" s="8">
        <v>-36384.477731267238</v>
      </c>
      <c r="L655" s="8">
        <v>-27960.63572100435</v>
      </c>
      <c r="M655" s="8">
        <v>-36314.852946918429</v>
      </c>
      <c r="N655" s="8">
        <v>-217.25999999999971</v>
      </c>
      <c r="O655" s="8">
        <v>-217.25999999999971</v>
      </c>
      <c r="P655" s="8">
        <f>D655-F655/2</f>
        <v>180450.1549999993</v>
      </c>
      <c r="Q655" s="8">
        <f>D655+F655/2</f>
        <v>180565.1549999993</v>
      </c>
      <c r="R655" s="9">
        <f>J655*$AB$7+K655*$AC$7</f>
        <v>-34824.859058398266</v>
      </c>
      <c r="S655" s="9">
        <f>K655*$AB$7-J655*$AC$7+$Z$8</f>
        <v>-29795.076305540904</v>
      </c>
      <c r="T655" s="9">
        <f>L655*$AB$7+M655*$AC$7</f>
        <v>-34899.911223484451</v>
      </c>
      <c r="U655" s="9">
        <f>M655*$AB$7-L655*$AC$7+$Z$8</f>
        <v>-29707.94323193578</v>
      </c>
      <c r="V655" s="9">
        <f>N655+$Z$7</f>
        <v>-229.25999999999971</v>
      </c>
      <c r="W655" s="9">
        <f>O655+$Z$7</f>
        <v>-229.25999999999971</v>
      </c>
    </row>
    <row r="656" spans="1:23" x14ac:dyDescent="0.25">
      <c r="A656" t="s">
        <v>37</v>
      </c>
      <c r="B656" t="s">
        <v>733</v>
      </c>
      <c r="C656" t="s">
        <v>1791</v>
      </c>
      <c r="D656" s="6">
        <v>180692.6549999993</v>
      </c>
      <c r="E656" s="7">
        <f>D656+$Y$10</f>
        <v>174437.6549999993</v>
      </c>
      <c r="F656" s="8">
        <v>220</v>
      </c>
      <c r="G656" s="8">
        <v>0</v>
      </c>
      <c r="H656" s="8">
        <v>110</v>
      </c>
      <c r="I656" s="8">
        <v>110</v>
      </c>
      <c r="J656" s="8">
        <v>-27974.56390707126</v>
      </c>
      <c r="K656" s="8">
        <v>-36304.257871039263</v>
      </c>
      <c r="L656" s="8">
        <v>-28149.661103341092</v>
      </c>
      <c r="M656" s="8">
        <v>-36171.062631415443</v>
      </c>
      <c r="N656" s="8">
        <v>-217.25999999999971</v>
      </c>
      <c r="O656" s="8">
        <v>-217.25999999999971</v>
      </c>
      <c r="P656" s="8">
        <f>D656-F656/2</f>
        <v>180582.6549999993</v>
      </c>
      <c r="Q656" s="8">
        <f>D656+F656/2</f>
        <v>180802.6549999993</v>
      </c>
      <c r="R656" s="9">
        <f>J656*$AB$7+K656*$AC$7</f>
        <v>-34911.33220512799</v>
      </c>
      <c r="S656" s="9">
        <f>K656*$AB$7-J656*$AC$7+$Z$8</f>
        <v>-29694.683851169782</v>
      </c>
      <c r="T656" s="9">
        <f>L656*$AB$7+M656*$AC$7</f>
        <v>-35054.910260075478</v>
      </c>
      <c r="U656" s="9">
        <f>M656*$AB$7-L656*$AC$7+$Z$8</f>
        <v>-29527.994492968672</v>
      </c>
      <c r="V656" s="9">
        <f>N656+$Z$7</f>
        <v>-229.25999999999971</v>
      </c>
      <c r="W656" s="9">
        <f>O656+$Z$7</f>
        <v>-229.25999999999971</v>
      </c>
    </row>
    <row r="657" spans="1:23" x14ac:dyDescent="0.25">
      <c r="A657" t="s">
        <v>37</v>
      </c>
      <c r="B657" t="s">
        <v>1741</v>
      </c>
      <c r="C657" t="s">
        <v>1701</v>
      </c>
      <c r="D657" s="6">
        <v>181220.1549999993</v>
      </c>
      <c r="E657" s="7">
        <f>D657+$Y$10</f>
        <v>174965.1549999993</v>
      </c>
      <c r="F657" s="8">
        <v>775.00000000000011</v>
      </c>
      <c r="G657" s="8">
        <v>-5.48</v>
      </c>
      <c r="H657" s="8">
        <v>387.76848365843779</v>
      </c>
      <c r="I657" s="8">
        <v>387.76848365843779</v>
      </c>
      <c r="J657" s="8">
        <v>-28173.53799374152</v>
      </c>
      <c r="K657" s="8">
        <v>-36152.899644194011</v>
      </c>
      <c r="L657" s="8">
        <v>-28766.954575032749</v>
      </c>
      <c r="M657" s="8">
        <v>-35654.964009698058</v>
      </c>
      <c r="N657" s="8">
        <v>-217.25999999999971</v>
      </c>
      <c r="O657" s="8">
        <v>-222.7399999999997</v>
      </c>
      <c r="P657" s="8">
        <f>D657-F657/2</f>
        <v>180832.6549999993</v>
      </c>
      <c r="Q657" s="8">
        <f>D657+F657/2</f>
        <v>181607.6549999993</v>
      </c>
      <c r="R657" s="9">
        <f>J657*$AB$7+K657*$AC$7</f>
        <v>-35074.48908575013</v>
      </c>
      <c r="S657" s="9">
        <f>K657*$AB$7-J657*$AC$7+$Z$8</f>
        <v>-29505.264125941248</v>
      </c>
      <c r="T657" s="9">
        <f>L657*$AB$7+M657*$AC$7</f>
        <v>-35551.411451289343</v>
      </c>
      <c r="U657" s="9">
        <f>M657*$AB$7-L657*$AC$7+$Z$8</f>
        <v>-28894.831334963616</v>
      </c>
      <c r="V657" s="9">
        <f>N657+$Z$7</f>
        <v>-229.25999999999971</v>
      </c>
      <c r="W657" s="9">
        <f>O657+$Z$7</f>
        <v>-234.7399999999997</v>
      </c>
    </row>
    <row r="658" spans="1:23" x14ac:dyDescent="0.25">
      <c r="A658" t="s">
        <v>50</v>
      </c>
      <c r="B658" t="s">
        <v>1118</v>
      </c>
      <c r="C658" t="s">
        <v>1080</v>
      </c>
      <c r="D658" s="6">
        <v>181220.15500000151</v>
      </c>
      <c r="E658" s="7">
        <f>D658+$Y$10</f>
        <v>174965.15500000151</v>
      </c>
      <c r="F658" s="8">
        <v>0</v>
      </c>
      <c r="G658" s="8">
        <v>0</v>
      </c>
      <c r="H658" s="8">
        <v>0</v>
      </c>
      <c r="I658" s="8">
        <v>0</v>
      </c>
      <c r="J658" s="8">
        <v>-28476.870408575509</v>
      </c>
      <c r="K658" s="8">
        <v>-35911.826150745554</v>
      </c>
      <c r="L658" s="8">
        <v>-28476.870408575509</v>
      </c>
      <c r="M658" s="8">
        <v>-35911.826150745554</v>
      </c>
      <c r="N658" s="8">
        <v>-219.9999999999996</v>
      </c>
      <c r="O658" s="8">
        <v>-219.9999999999996</v>
      </c>
      <c r="P658" s="8">
        <f>D658-F658/2</f>
        <v>181220.15500000151</v>
      </c>
      <c r="Q658" s="8">
        <f>D658+F658/2</f>
        <v>181220.15500000151</v>
      </c>
      <c r="R658" s="9">
        <f>J658*$AB$7+K658*$AC$7</f>
        <v>-35321.070961910576</v>
      </c>
      <c r="S658" s="9">
        <f>K658*$AB$7-J658*$AC$7+$Z$8</f>
        <v>-29206.392311476149</v>
      </c>
      <c r="T658" s="9">
        <f>L658*$AB$7+M658*$AC$7</f>
        <v>-35321.070961910576</v>
      </c>
      <c r="U658" s="9">
        <f>M658*$AB$7-L658*$AC$7+$Z$8</f>
        <v>-29206.392311476149</v>
      </c>
      <c r="V658" s="9">
        <f>N658+$Z$7</f>
        <v>-231.9999999999996</v>
      </c>
      <c r="W658" s="9">
        <f>O658+$Z$7</f>
        <v>-231.9999999999996</v>
      </c>
    </row>
    <row r="659" spans="1:23" x14ac:dyDescent="0.25">
      <c r="A659" t="s">
        <v>37</v>
      </c>
      <c r="B659" t="s">
        <v>734</v>
      </c>
      <c r="C659" t="s">
        <v>1787</v>
      </c>
      <c r="D659" s="6">
        <v>181747.6549999993</v>
      </c>
      <c r="E659" s="7">
        <f>D659+$Y$10</f>
        <v>175492.6549999993</v>
      </c>
      <c r="F659" s="8">
        <v>220</v>
      </c>
      <c r="G659" s="8">
        <v>0</v>
      </c>
      <c r="H659" s="8">
        <v>110</v>
      </c>
      <c r="I659" s="8">
        <v>110</v>
      </c>
      <c r="J659" s="8">
        <v>-28788.98780417267</v>
      </c>
      <c r="K659" s="8">
        <v>-35634.603832545879</v>
      </c>
      <c r="L659" s="8">
        <v>-28950.564817865368</v>
      </c>
      <c r="M659" s="8">
        <v>-35485.295866763248</v>
      </c>
      <c r="N659" s="8">
        <v>-222.7399999999997</v>
      </c>
      <c r="O659" s="8">
        <v>-222.7399999999997</v>
      </c>
      <c r="P659" s="8">
        <f>D659-F659/2</f>
        <v>181637.6549999993</v>
      </c>
      <c r="Q659" s="8">
        <f>D659+F659/2</f>
        <v>181857.6549999993</v>
      </c>
      <c r="R659" s="9">
        <f>J659*$AB$7+K659*$AC$7</f>
        <v>-35568.730082651913</v>
      </c>
      <c r="S659" s="9">
        <f>K659*$AB$7-J659*$AC$7+$Z$8</f>
        <v>-28870.335110607033</v>
      </c>
      <c r="T659" s="9">
        <f>L659*$AB$7+M659*$AC$7</f>
        <v>-35695.733379310732</v>
      </c>
      <c r="U659" s="9">
        <f>M659*$AB$7-L659*$AC$7+$Z$8</f>
        <v>-28690.696131992176</v>
      </c>
      <c r="V659" s="9">
        <f>N659+$Z$7</f>
        <v>-234.7399999999997</v>
      </c>
      <c r="W659" s="9">
        <f>O659+$Z$7</f>
        <v>-234.7399999999997</v>
      </c>
    </row>
    <row r="660" spans="1:23" x14ac:dyDescent="0.25">
      <c r="A660" t="s">
        <v>54</v>
      </c>
      <c r="B660" t="s">
        <v>735</v>
      </c>
      <c r="C660" t="s">
        <v>198</v>
      </c>
      <c r="D660" s="6">
        <v>182107.6549999993</v>
      </c>
      <c r="E660" s="7">
        <f>D660+$Y$10</f>
        <v>175852.6549999993</v>
      </c>
      <c r="F660" s="8">
        <v>140</v>
      </c>
      <c r="G660" s="8">
        <v>0.24</v>
      </c>
      <c r="H660" s="8">
        <v>70.000102351632648</v>
      </c>
      <c r="I660" s="8">
        <v>70.000102351632648</v>
      </c>
      <c r="J660" s="8">
        <v>-29082.76419270485</v>
      </c>
      <c r="K660" s="8">
        <v>-35363.134803850189</v>
      </c>
      <c r="L660" s="8">
        <v>-29185.784624907461</v>
      </c>
      <c r="M660" s="8">
        <v>-35268.336270684333</v>
      </c>
      <c r="N660" s="8">
        <v>-222.7399999999997</v>
      </c>
      <c r="O660" s="8">
        <v>-222.49999999999969</v>
      </c>
      <c r="P660" s="8">
        <f>D660-F660/2</f>
        <v>182037.6549999993</v>
      </c>
      <c r="Q660" s="8">
        <f>D660+F660/2</f>
        <v>182177.6549999993</v>
      </c>
      <c r="R660" s="9">
        <f>J660*$AB$7+K660*$AC$7</f>
        <v>-35799.645167486131</v>
      </c>
      <c r="S660" s="9">
        <f>K660*$AB$7-J660*$AC$7+$Z$8</f>
        <v>-28543.718785852747</v>
      </c>
      <c r="T660" s="9">
        <f>L660*$AB$7+M660*$AC$7</f>
        <v>-35880.704632754117</v>
      </c>
      <c r="U660" s="9">
        <f>M660*$AB$7-L660*$AC$7+$Z$8</f>
        <v>-28429.572675835465</v>
      </c>
      <c r="V660" s="9">
        <f>N660+$Z$7</f>
        <v>-234.7399999999997</v>
      </c>
      <c r="W660" s="9">
        <f>O660+$Z$7</f>
        <v>-234.49999999999969</v>
      </c>
    </row>
    <row r="661" spans="1:23" x14ac:dyDescent="0.25">
      <c r="A661" t="s">
        <v>37</v>
      </c>
      <c r="B661" t="s">
        <v>736</v>
      </c>
      <c r="C661" t="s">
        <v>1790</v>
      </c>
      <c r="D661" s="6">
        <v>182297.6549999993</v>
      </c>
      <c r="E661" s="7">
        <f>D661+$Y$10</f>
        <v>176042.6549999993</v>
      </c>
      <c r="F661" s="8">
        <v>220</v>
      </c>
      <c r="G661" s="8">
        <v>0</v>
      </c>
      <c r="H661" s="8">
        <v>110</v>
      </c>
      <c r="I661" s="8">
        <v>110</v>
      </c>
      <c r="J661" s="8">
        <v>-29193.157398275562</v>
      </c>
      <c r="K661" s="8">
        <v>-35261.580368608178</v>
      </c>
      <c r="L661" s="8">
        <v>-29355.358412373789</v>
      </c>
      <c r="M661" s="8">
        <v>-35112.950522932733</v>
      </c>
      <c r="N661" s="8">
        <v>-222.49999999999969</v>
      </c>
      <c r="O661" s="8">
        <v>-222.49999999999969</v>
      </c>
      <c r="P661" s="8">
        <f>D661-F661/2</f>
        <v>182187.6549999993</v>
      </c>
      <c r="Q661" s="8">
        <f>D661+F661/2</f>
        <v>182407.6549999993</v>
      </c>
      <c r="R661" s="9">
        <f>J661*$AB$7+K661*$AC$7</f>
        <v>-35886.511662311226</v>
      </c>
      <c r="S661" s="9">
        <f>K661*$AB$7-J661*$AC$7+$Z$8</f>
        <v>-28421.431520651902</v>
      </c>
      <c r="T661" s="9">
        <f>L661*$AB$7+M661*$AC$7</f>
        <v>-36014.266312567634</v>
      </c>
      <c r="U661" s="9">
        <f>M661*$AB$7-L661*$AC$7+$Z$8</f>
        <v>-28242.326106613509</v>
      </c>
      <c r="V661" s="9">
        <f>N661+$Z$7</f>
        <v>-234.49999999999969</v>
      </c>
      <c r="W661" s="9">
        <f>O661+$Z$7</f>
        <v>-234.49999999999969</v>
      </c>
    </row>
    <row r="662" spans="1:23" x14ac:dyDescent="0.25">
      <c r="A662" t="s">
        <v>54</v>
      </c>
      <c r="B662" t="s">
        <v>737</v>
      </c>
      <c r="C662" t="s">
        <v>197</v>
      </c>
      <c r="D662" s="6">
        <v>182497.65499999921</v>
      </c>
      <c r="E662" s="7">
        <f>D662+$Y$10</f>
        <v>176242.65499999921</v>
      </c>
      <c r="F662" s="8">
        <v>140</v>
      </c>
      <c r="G662" s="8">
        <v>0.24</v>
      </c>
      <c r="H662" s="8">
        <v>70.000102351632648</v>
      </c>
      <c r="I662" s="8">
        <v>70.000102351632648</v>
      </c>
      <c r="J662" s="8">
        <v>-29370.103959109991</v>
      </c>
      <c r="K662" s="8">
        <v>-35099.438718780417</v>
      </c>
      <c r="L662" s="8">
        <v>-29473.52057752349</v>
      </c>
      <c r="M662" s="8">
        <v>-35005.072546994517</v>
      </c>
      <c r="N662" s="8">
        <v>-222.49999999999969</v>
      </c>
      <c r="O662" s="8">
        <v>-222.25999999999971</v>
      </c>
      <c r="P662" s="8">
        <f>D662-F662/2</f>
        <v>182427.65499999921</v>
      </c>
      <c r="Q662" s="8">
        <f>D662+F662/2</f>
        <v>182567.65499999921</v>
      </c>
      <c r="R662" s="9">
        <f>J662*$AB$7+K662*$AC$7</f>
        <v>-36025.880371681851</v>
      </c>
      <c r="S662" s="9">
        <f>K662*$AB$7-J662*$AC$7+$Z$8</f>
        <v>-28226.04379624638</v>
      </c>
      <c r="T662" s="9">
        <f>L662*$AB$7+M662*$AC$7</f>
        <v>-36107.417258527013</v>
      </c>
      <c r="U662" s="9">
        <f>M662*$AB$7-L662*$AC$7+$Z$8</f>
        <v>-28112.238227730562</v>
      </c>
      <c r="V662" s="9">
        <f>N662+$Z$7</f>
        <v>-234.49999999999969</v>
      </c>
      <c r="W662" s="9">
        <f>O662+$Z$7</f>
        <v>-234.25999999999971</v>
      </c>
    </row>
    <row r="663" spans="1:23" x14ac:dyDescent="0.25">
      <c r="A663" t="s">
        <v>41</v>
      </c>
      <c r="B663" t="s">
        <v>738</v>
      </c>
      <c r="C663" t="s">
        <v>46</v>
      </c>
      <c r="D663" s="6">
        <v>182602.65499999921</v>
      </c>
      <c r="E663" s="7">
        <f>D663+$Y$10</f>
        <v>176347.65499999921</v>
      </c>
      <c r="F663" s="8">
        <v>25</v>
      </c>
      <c r="G663" s="8">
        <v>0</v>
      </c>
      <c r="H663" s="8">
        <v>12.5</v>
      </c>
      <c r="I663" s="8">
        <v>12.5</v>
      </c>
      <c r="J663" s="8">
        <v>-29490.172844760011</v>
      </c>
      <c r="K663" s="8">
        <v>-34989.941387227882</v>
      </c>
      <c r="L663" s="8">
        <v>-29508.675363911701</v>
      </c>
      <c r="M663" s="8">
        <v>-34973.128987487173</v>
      </c>
      <c r="N663" s="8">
        <v>-222.25999999999971</v>
      </c>
      <c r="O663" s="8">
        <v>-222.25999999999971</v>
      </c>
      <c r="P663" s="8">
        <f>D663-F663/2</f>
        <v>182590.15499999921</v>
      </c>
      <c r="Q663" s="8">
        <f>D663+F663/2</f>
        <v>182615.15499999921</v>
      </c>
      <c r="R663" s="9">
        <f>J663*$AB$7+K663*$AC$7</f>
        <v>-36120.559688760077</v>
      </c>
      <c r="S663" s="9">
        <f>K663*$AB$7-J663*$AC$7+$Z$8</f>
        <v>-28093.975519071417</v>
      </c>
      <c r="T663" s="9">
        <f>L663*$AB$7+M663*$AC$7</f>
        <v>-36135.162389019046</v>
      </c>
      <c r="U663" s="9">
        <f>M663*$AB$7-L663*$AC$7+$Z$8</f>
        <v>-28073.683620561249</v>
      </c>
      <c r="V663" s="9">
        <f>N663+$Z$7</f>
        <v>-234.25999999999971</v>
      </c>
      <c r="W663" s="9">
        <f>O663+$Z$7</f>
        <v>-234.25999999999971</v>
      </c>
    </row>
    <row r="664" spans="1:23" x14ac:dyDescent="0.25">
      <c r="A664" t="s">
        <v>37</v>
      </c>
      <c r="B664" t="s">
        <v>739</v>
      </c>
      <c r="C664" t="s">
        <v>1815</v>
      </c>
      <c r="D664" s="6">
        <v>182672.65499999921</v>
      </c>
      <c r="E664" s="7">
        <f>D664+$Y$10</f>
        <v>176417.65499999921</v>
      </c>
      <c r="F664" s="8">
        <v>115</v>
      </c>
      <c r="G664" s="8">
        <v>0</v>
      </c>
      <c r="H664" s="8">
        <v>57.499999999999993</v>
      </c>
      <c r="I664" s="8">
        <v>57.499999999999993</v>
      </c>
      <c r="J664" s="8">
        <v>-29508.675363911701</v>
      </c>
      <c r="K664" s="8">
        <v>-34973.128987487173</v>
      </c>
      <c r="L664" s="8">
        <v>-29593.786952009468</v>
      </c>
      <c r="M664" s="8">
        <v>-34895.791948679907</v>
      </c>
      <c r="N664" s="8">
        <v>-222.25999999999971</v>
      </c>
      <c r="O664" s="8">
        <v>-222.25999999999971</v>
      </c>
      <c r="P664" s="8">
        <f>D664-F664/2</f>
        <v>182615.15499999921</v>
      </c>
      <c r="Q664" s="8">
        <f>D664+F664/2</f>
        <v>182730.15499999921</v>
      </c>
      <c r="R664" s="9">
        <f>J664*$AB$7+K664*$AC$7</f>
        <v>-36135.162389019046</v>
      </c>
      <c r="S664" s="9">
        <f>K664*$AB$7-J664*$AC$7+$Z$8</f>
        <v>-28073.683620561249</v>
      </c>
      <c r="T664" s="9">
        <f>L664*$AB$7+M664*$AC$7</f>
        <v>-36202.334810210261</v>
      </c>
      <c r="U664" s="9">
        <f>M664*$AB$7-L664*$AC$7+$Z$8</f>
        <v>-27980.340887414473</v>
      </c>
      <c r="V664" s="9">
        <f>N664+$Z$7</f>
        <v>-234.25999999999971</v>
      </c>
      <c r="W664" s="9">
        <f>O664+$Z$7</f>
        <v>-234.25999999999971</v>
      </c>
    </row>
    <row r="665" spans="1:23" x14ac:dyDescent="0.25">
      <c r="A665" t="s">
        <v>37</v>
      </c>
      <c r="B665" t="s">
        <v>740</v>
      </c>
      <c r="C665" t="s">
        <v>1788</v>
      </c>
      <c r="D665" s="6">
        <v>182857.6549999993</v>
      </c>
      <c r="E665" s="7">
        <f>D665+$Y$10</f>
        <v>176602.6549999993</v>
      </c>
      <c r="F665" s="8">
        <v>220</v>
      </c>
      <c r="G665" s="8">
        <v>0</v>
      </c>
      <c r="H665" s="8">
        <v>110</v>
      </c>
      <c r="I665" s="8">
        <v>110</v>
      </c>
      <c r="J665" s="8">
        <v>-29606.738715415649</v>
      </c>
      <c r="K665" s="8">
        <v>-34884.023268861412</v>
      </c>
      <c r="L665" s="8">
        <v>-29769.560883950511</v>
      </c>
      <c r="M665" s="8">
        <v>-34736.07415114317</v>
      </c>
      <c r="N665" s="8">
        <v>-222.25999999999971</v>
      </c>
      <c r="O665" s="8">
        <v>-222.25999999999971</v>
      </c>
      <c r="P665" s="8">
        <f>D665-F665/2</f>
        <v>182747.6549999993</v>
      </c>
      <c r="Q665" s="8">
        <f>D665+F665/2</f>
        <v>182967.6549999993</v>
      </c>
      <c r="R665" s="9">
        <f>J665*$AB$7+K665*$AC$7</f>
        <v>-36212.556700391535</v>
      </c>
      <c r="S665" s="9">
        <f>K665*$AB$7-J665*$AC$7+$Z$8</f>
        <v>-27966.136558457354</v>
      </c>
      <c r="T665" s="9">
        <f>L665*$AB$7+M665*$AC$7</f>
        <v>-36341.060462670386</v>
      </c>
      <c r="U665" s="9">
        <f>M665*$AB$7-L665*$AC$7+$Z$8</f>
        <v>-27787.567851567874</v>
      </c>
      <c r="V665" s="9">
        <f>N665+$Z$7</f>
        <v>-234.25999999999971</v>
      </c>
      <c r="W665" s="9">
        <f>O665+$Z$7</f>
        <v>-234.25999999999971</v>
      </c>
    </row>
    <row r="666" spans="1:23" x14ac:dyDescent="0.25">
      <c r="A666" t="s">
        <v>37</v>
      </c>
      <c r="B666" t="s">
        <v>1742</v>
      </c>
      <c r="C666" t="s">
        <v>1701</v>
      </c>
      <c r="D666" s="6">
        <v>183385.1549999993</v>
      </c>
      <c r="E666" s="7">
        <f>D666+$Y$10</f>
        <v>177130.1549999993</v>
      </c>
      <c r="F666" s="8">
        <v>775.00000000000011</v>
      </c>
      <c r="G666" s="8">
        <v>-5.48</v>
      </c>
      <c r="H666" s="8">
        <v>387.76848365843779</v>
      </c>
      <c r="I666" s="8">
        <v>387.76848365843779</v>
      </c>
      <c r="J666" s="8">
        <v>-29791.763906932541</v>
      </c>
      <c r="K666" s="8">
        <v>-34715.899271454313</v>
      </c>
      <c r="L666" s="8">
        <v>-30339.52440890958</v>
      </c>
      <c r="M666" s="8">
        <v>-34168.138769477293</v>
      </c>
      <c r="N666" s="8">
        <v>-222.25999999999971</v>
      </c>
      <c r="O666" s="8">
        <v>-227.7399999999997</v>
      </c>
      <c r="P666" s="8">
        <f>D666-F666/2</f>
        <v>182997.6549999993</v>
      </c>
      <c r="Q666" s="8">
        <f>D666+F666/2</f>
        <v>183772.6549999993</v>
      </c>
      <c r="R666" s="9">
        <f>J666*$AB$7+K666*$AC$7</f>
        <v>-36358.583702981137</v>
      </c>
      <c r="S666" s="9">
        <f>K666*$AB$7-J666*$AC$7+$Z$8</f>
        <v>-27763.217573355665</v>
      </c>
      <c r="T666" s="9">
        <f>L666*$AB$7+M666*$AC$7</f>
        <v>-36780.488511637501</v>
      </c>
      <c r="U666" s="9">
        <f>M666*$AB$7-L666*$AC$7+$Z$8</f>
        <v>-27113.541140440873</v>
      </c>
      <c r="V666" s="9">
        <f>N666+$Z$7</f>
        <v>-234.25999999999971</v>
      </c>
      <c r="W666" s="9">
        <f>O666+$Z$7</f>
        <v>-239.7399999999997</v>
      </c>
    </row>
    <row r="667" spans="1:23" x14ac:dyDescent="0.25">
      <c r="A667" t="s">
        <v>50</v>
      </c>
      <c r="B667" t="s">
        <v>1119</v>
      </c>
      <c r="C667" t="s">
        <v>1080</v>
      </c>
      <c r="D667" s="6">
        <v>183385.1550000016</v>
      </c>
      <c r="E667" s="7">
        <f>D667+$Y$10</f>
        <v>177130.1550000016</v>
      </c>
      <c r="F667" s="8">
        <v>0</v>
      </c>
      <c r="G667" s="8">
        <v>0</v>
      </c>
      <c r="H667" s="8">
        <v>0</v>
      </c>
      <c r="I667" s="8">
        <v>0</v>
      </c>
      <c r="J667" s="8">
        <v>-30072.93111097124</v>
      </c>
      <c r="K667" s="8">
        <v>-34449.305973516202</v>
      </c>
      <c r="L667" s="8">
        <v>-30072.93111097124</v>
      </c>
      <c r="M667" s="8">
        <v>-34449.305973516202</v>
      </c>
      <c r="N667" s="8">
        <v>-224.9999999999996</v>
      </c>
      <c r="O667" s="8">
        <v>-224.9999999999996</v>
      </c>
      <c r="P667" s="8">
        <f>D667-F667/2</f>
        <v>183385.1550000016</v>
      </c>
      <c r="Q667" s="8">
        <f>D667+F667/2</f>
        <v>183385.1550000016</v>
      </c>
      <c r="R667" s="9">
        <f>J667*$AB$7+K667*$AC$7</f>
        <v>-36578.178865681628</v>
      </c>
      <c r="S667" s="9">
        <f>K667*$AB$7-J667*$AC$7+$Z$8</f>
        <v>-27443.992029811605</v>
      </c>
      <c r="T667" s="9">
        <f>L667*$AB$7+M667*$AC$7</f>
        <v>-36578.178865681628</v>
      </c>
      <c r="U667" s="9">
        <f>M667*$AB$7-L667*$AC$7+$Z$8</f>
        <v>-27443.992029811605</v>
      </c>
      <c r="V667" s="9">
        <f>N667+$Z$7</f>
        <v>-236.9999999999996</v>
      </c>
      <c r="W667" s="9">
        <f>O667+$Z$7</f>
        <v>-236.9999999999996</v>
      </c>
    </row>
    <row r="668" spans="1:23" x14ac:dyDescent="0.25">
      <c r="A668" t="s">
        <v>37</v>
      </c>
      <c r="B668" t="s">
        <v>741</v>
      </c>
      <c r="C668" t="s">
        <v>1787</v>
      </c>
      <c r="D668" s="6">
        <v>183912.6549999993</v>
      </c>
      <c r="E668" s="7">
        <f>D668+$Y$10</f>
        <v>177657.6549999993</v>
      </c>
      <c r="F668" s="8">
        <v>220</v>
      </c>
      <c r="G668" s="8">
        <v>0</v>
      </c>
      <c r="H668" s="8">
        <v>110</v>
      </c>
      <c r="I668" s="8">
        <v>110</v>
      </c>
      <c r="J668" s="8">
        <v>-30359.699288598429</v>
      </c>
      <c r="K668" s="8">
        <v>-34145.935746495263</v>
      </c>
      <c r="L668" s="8">
        <v>-30507.648406316661</v>
      </c>
      <c r="M668" s="8">
        <v>-33983.113577960408</v>
      </c>
      <c r="N668" s="8">
        <v>-227.7399999999997</v>
      </c>
      <c r="O668" s="8">
        <v>-227.7399999999997</v>
      </c>
      <c r="P668" s="8">
        <f>D668-F668/2</f>
        <v>183802.6549999993</v>
      </c>
      <c r="Q668" s="8">
        <f>D668+F668/2</f>
        <v>184022.6549999993</v>
      </c>
      <c r="R668" s="9">
        <f>J668*$AB$7+K668*$AC$7</f>
        <v>-36795.606253750782</v>
      </c>
      <c r="S668" s="9">
        <f>K668*$AB$7-J668*$AC$7+$Z$8</f>
        <v>-27087.628713433805</v>
      </c>
      <c r="T668" s="9">
        <f>L668*$AB$7+M668*$AC$7</f>
        <v>-36906.469695914857</v>
      </c>
      <c r="U668" s="9">
        <f>M668*$AB$7-L668*$AC$7+$Z$8</f>
        <v>-26897.604248715372</v>
      </c>
      <c r="V668" s="9">
        <f>N668+$Z$7</f>
        <v>-239.7399999999997</v>
      </c>
      <c r="W668" s="9">
        <f>O668+$Z$7</f>
        <v>-239.7399999999997</v>
      </c>
    </row>
    <row r="669" spans="1:23" x14ac:dyDescent="0.25">
      <c r="A669" t="s">
        <v>54</v>
      </c>
      <c r="B669" t="s">
        <v>742</v>
      </c>
      <c r="C669" t="s">
        <v>198</v>
      </c>
      <c r="D669" s="6">
        <v>184272.65499999921</v>
      </c>
      <c r="E669" s="7">
        <f>D669+$Y$10</f>
        <v>178017.65499999921</v>
      </c>
      <c r="F669" s="8">
        <v>140</v>
      </c>
      <c r="G669" s="8">
        <v>0.24</v>
      </c>
      <c r="H669" s="8">
        <v>70.000102351632648</v>
      </c>
      <c r="I669" s="8">
        <v>70.000102351632648</v>
      </c>
      <c r="J669" s="8">
        <v>-30628.697684449769</v>
      </c>
      <c r="K669" s="8">
        <v>-33849.895440068241</v>
      </c>
      <c r="L669" s="8">
        <v>-30723.063856235669</v>
      </c>
      <c r="M669" s="8">
        <v>-33746.478821654753</v>
      </c>
      <c r="N669" s="8">
        <v>-227.7399999999997</v>
      </c>
      <c r="O669" s="8">
        <v>-227.49999999999969</v>
      </c>
      <c r="P669" s="8">
        <f>D669-F669/2</f>
        <v>184202.65499999921</v>
      </c>
      <c r="Q669" s="8">
        <f>D669+F669/2</f>
        <v>184342.65499999921</v>
      </c>
      <c r="R669" s="9">
        <f>J669*$AB$7+K669*$AC$7</f>
        <v>-36997.176148594561</v>
      </c>
      <c r="S669" s="9">
        <f>K669*$AB$7-J669*$AC$7+$Z$8</f>
        <v>-26742.129686672997</v>
      </c>
      <c r="T669" s="9">
        <f>L669*$AB$7+M669*$AC$7</f>
        <v>-37067.978669124372</v>
      </c>
      <c r="U669" s="9">
        <f>M669*$AB$7-L669*$AC$7+$Z$8</f>
        <v>-26621.353139163832</v>
      </c>
      <c r="V669" s="9">
        <f>N669+$Z$7</f>
        <v>-239.7399999999997</v>
      </c>
      <c r="W669" s="9">
        <f>O669+$Z$7</f>
        <v>-239.49999999999969</v>
      </c>
    </row>
    <row r="670" spans="1:23" x14ac:dyDescent="0.25">
      <c r="A670" t="s">
        <v>37</v>
      </c>
      <c r="B670" t="s">
        <v>743</v>
      </c>
      <c r="C670" t="s">
        <v>1792</v>
      </c>
      <c r="D670" s="6">
        <v>184472.65499999921</v>
      </c>
      <c r="E670" s="7">
        <f>D670+$Y$10</f>
        <v>178217.65499999921</v>
      </c>
      <c r="F670" s="8">
        <v>220</v>
      </c>
      <c r="G670" s="8">
        <v>0</v>
      </c>
      <c r="H670" s="8">
        <v>110</v>
      </c>
      <c r="I670" s="8">
        <v>110</v>
      </c>
      <c r="J670" s="8">
        <v>-30736.575660387989</v>
      </c>
      <c r="K670" s="8">
        <v>-33731.733274918537</v>
      </c>
      <c r="L670" s="8">
        <v>-30885.20550606343</v>
      </c>
      <c r="M670" s="8">
        <v>-33569.532260820313</v>
      </c>
      <c r="N670" s="8">
        <v>-227.49999999999969</v>
      </c>
      <c r="O670" s="8">
        <v>-227.49999999999969</v>
      </c>
      <c r="P670" s="8">
        <f>D670-F670/2</f>
        <v>184362.65499999921</v>
      </c>
      <c r="Q670" s="8">
        <f>D670+F670/2</f>
        <v>184582.65499999921</v>
      </c>
      <c r="R670" s="9">
        <f>J670*$AB$7+K670*$AC$7</f>
        <v>-37078.129436383591</v>
      </c>
      <c r="S670" s="9">
        <f>K670*$AB$7-J670*$AC$7+$Z$8</f>
        <v>-26604.120555954989</v>
      </c>
      <c r="T670" s="9">
        <f>L670*$AB$7+M670*$AC$7</f>
        <v>-37189.787876234943</v>
      </c>
      <c r="U670" s="9">
        <f>M670*$AB$7-L670*$AC$7+$Z$8</f>
        <v>-26414.562140657858</v>
      </c>
      <c r="V670" s="9">
        <f>N670+$Z$7</f>
        <v>-239.49999999999969</v>
      </c>
      <c r="W670" s="9">
        <f>O670+$Z$7</f>
        <v>-239.49999999999969</v>
      </c>
    </row>
    <row r="671" spans="1:23" x14ac:dyDescent="0.25">
      <c r="A671" t="s">
        <v>54</v>
      </c>
      <c r="B671" t="s">
        <v>744</v>
      </c>
      <c r="C671" t="s">
        <v>197</v>
      </c>
      <c r="D671" s="6">
        <v>184662.65499999921</v>
      </c>
      <c r="E671" s="7">
        <f>D671+$Y$10</f>
        <v>178407.65499999921</v>
      </c>
      <c r="F671" s="8">
        <v>140</v>
      </c>
      <c r="G671" s="8">
        <v>0.24</v>
      </c>
      <c r="H671" s="8">
        <v>70.000102351632648</v>
      </c>
      <c r="I671" s="8">
        <v>70.000102351632648</v>
      </c>
      <c r="J671" s="8">
        <v>-30891.961408139588</v>
      </c>
      <c r="K671" s="8">
        <v>-33562.159487452212</v>
      </c>
      <c r="L671" s="8">
        <v>-30986.759941305441</v>
      </c>
      <c r="M671" s="8">
        <v>-33459.139055249601</v>
      </c>
      <c r="N671" s="8">
        <v>-227.49999999999969</v>
      </c>
      <c r="O671" s="8">
        <v>-227.25999999999971</v>
      </c>
      <c r="P671" s="8">
        <f>D671-F671/2</f>
        <v>184592.65499999921</v>
      </c>
      <c r="Q671" s="8">
        <f>D671+F671/2</f>
        <v>184732.65499999921</v>
      </c>
      <c r="R671" s="9">
        <f>J671*$AB$7+K671*$AC$7</f>
        <v>-37194.863259864549</v>
      </c>
      <c r="S671" s="9">
        <f>K671*$AB$7-J671*$AC$7+$Z$8</f>
        <v>-26405.945849053445</v>
      </c>
      <c r="T671" s="9">
        <f>L671*$AB$7+M671*$AC$7</f>
        <v>-37266.171065385788</v>
      </c>
      <c r="U671" s="9">
        <f>M671*$AB$7-L671*$AC$7+$Z$8</f>
        <v>-26285.466937150344</v>
      </c>
      <c r="V671" s="9">
        <f>N671+$Z$7</f>
        <v>-239.49999999999969</v>
      </c>
      <c r="W671" s="9">
        <f>O671+$Z$7</f>
        <v>-239.25999999999971</v>
      </c>
    </row>
    <row r="672" spans="1:23" x14ac:dyDescent="0.25">
      <c r="A672" t="s">
        <v>41</v>
      </c>
      <c r="B672" t="s">
        <v>745</v>
      </c>
      <c r="C672" t="s">
        <v>46</v>
      </c>
      <c r="D672" s="6">
        <v>184767.65499999921</v>
      </c>
      <c r="E672" s="7">
        <f>D672+$Y$10</f>
        <v>178512.65499999921</v>
      </c>
      <c r="F672" s="8">
        <v>25</v>
      </c>
      <c r="G672" s="8">
        <v>0</v>
      </c>
      <c r="H672" s="8">
        <v>12.5</v>
      </c>
      <c r="I672" s="8">
        <v>12.5</v>
      </c>
      <c r="J672" s="8">
        <v>-31002.030074169579</v>
      </c>
      <c r="K672" s="8">
        <v>-33442.614133394673</v>
      </c>
      <c r="L672" s="8">
        <v>-31018.996888463062</v>
      </c>
      <c r="M672" s="8">
        <v>-33424.253109111407</v>
      </c>
      <c r="N672" s="8">
        <v>-227.25999999999971</v>
      </c>
      <c r="O672" s="8">
        <v>-227.25999999999971</v>
      </c>
      <c r="P672" s="8">
        <f>D672-F672/2</f>
        <v>184755.15499999921</v>
      </c>
      <c r="Q672" s="8">
        <f>D672+F672/2</f>
        <v>184780.15499999921</v>
      </c>
      <c r="R672" s="9">
        <f>J672*$AB$7+K672*$AC$7</f>
        <v>-37277.671784766244</v>
      </c>
      <c r="S672" s="9">
        <f>K672*$AB$7-J672*$AC$7+$Z$8</f>
        <v>-26266.128285342835</v>
      </c>
      <c r="T672" s="9">
        <f>L672*$AB$7+M672*$AC$7</f>
        <v>-37290.450361855634</v>
      </c>
      <c r="U672" s="9">
        <f>M672*$AB$7-L672*$AC$7+$Z$8</f>
        <v>-26244.640894445598</v>
      </c>
      <c r="V672" s="9">
        <f>N672+$Z$7</f>
        <v>-239.25999999999971</v>
      </c>
      <c r="W672" s="9">
        <f>O672+$Z$7</f>
        <v>-239.25999999999971</v>
      </c>
    </row>
    <row r="673" spans="1:23" x14ac:dyDescent="0.25">
      <c r="A673" t="s">
        <v>37</v>
      </c>
      <c r="B673" t="s">
        <v>1825</v>
      </c>
      <c r="C673" t="s">
        <v>1815</v>
      </c>
      <c r="D673" s="6">
        <v>184837.65499999921</v>
      </c>
      <c r="E673" s="7">
        <f>D673+$Y$10</f>
        <v>178582.65499999921</v>
      </c>
      <c r="F673" s="8">
        <v>115</v>
      </c>
      <c r="G673" s="8">
        <v>0</v>
      </c>
      <c r="H673" s="8">
        <v>57.499999999999993</v>
      </c>
      <c r="I673" s="8">
        <v>57.499999999999993</v>
      </c>
      <c r="J673" s="8">
        <v>-31018.996888463062</v>
      </c>
      <c r="K673" s="8">
        <v>-33424.253109111407</v>
      </c>
      <c r="L673" s="8">
        <v>-31097.044234213081</v>
      </c>
      <c r="M673" s="8">
        <v>-33339.792397408411</v>
      </c>
      <c r="N673" s="8">
        <v>-227.25999999999971</v>
      </c>
      <c r="O673" s="8">
        <v>-227.25999999999971</v>
      </c>
      <c r="P673" s="8">
        <f>D673-F673/2</f>
        <v>184780.15499999921</v>
      </c>
      <c r="Q673" s="8">
        <f>D673+F673/2</f>
        <v>184895.15499999921</v>
      </c>
      <c r="R673" s="9">
        <f>J673*$AB$7+K673*$AC$7</f>
        <v>-37290.450361855634</v>
      </c>
      <c r="S673" s="9">
        <f>K673*$AB$7-J673*$AC$7+$Z$8</f>
        <v>-26244.640894445598</v>
      </c>
      <c r="T673" s="9">
        <f>L673*$AB$7+M673*$AC$7</f>
        <v>-37349.23181646681</v>
      </c>
      <c r="U673" s="9">
        <f>M673*$AB$7-L673*$AC$7+$Z$8</f>
        <v>-26145.798896318316</v>
      </c>
      <c r="V673" s="9">
        <f>N673+$Z$7</f>
        <v>-239.25999999999971</v>
      </c>
      <c r="W673" s="9">
        <f>O673+$Z$7</f>
        <v>-239.25999999999971</v>
      </c>
    </row>
    <row r="674" spans="1:23" x14ac:dyDescent="0.25">
      <c r="A674" t="s">
        <v>37</v>
      </c>
      <c r="B674" t="s">
        <v>746</v>
      </c>
      <c r="C674" t="s">
        <v>1791</v>
      </c>
      <c r="D674" s="6">
        <v>185022.65499999921</v>
      </c>
      <c r="E674" s="7">
        <f>D674+$Y$10</f>
        <v>178767.65499999921</v>
      </c>
      <c r="F674" s="8">
        <v>220</v>
      </c>
      <c r="G674" s="8">
        <v>0</v>
      </c>
      <c r="H674" s="8">
        <v>110</v>
      </c>
      <c r="I674" s="8">
        <v>110</v>
      </c>
      <c r="J674" s="8">
        <v>-31108.921004218519</v>
      </c>
      <c r="K674" s="8">
        <v>-33326.939680410127</v>
      </c>
      <c r="L674" s="8">
        <v>-31258.22897000115</v>
      </c>
      <c r="M674" s="8">
        <v>-33165.362666717418</v>
      </c>
      <c r="N674" s="8">
        <v>-227.25999999999971</v>
      </c>
      <c r="O674" s="8">
        <v>-227.25999999999971</v>
      </c>
      <c r="P674" s="8">
        <f>D674-F674/2</f>
        <v>184912.65499999921</v>
      </c>
      <c r="Q674" s="8">
        <f>D674+F674/2</f>
        <v>185132.65499999921</v>
      </c>
      <c r="R674" s="9">
        <f>J674*$AB$7+K674*$AC$7</f>
        <v>-37358.176820429384</v>
      </c>
      <c r="S674" s="9">
        <f>K674*$AB$7-J674*$AC$7+$Z$8</f>
        <v>-26130.75772269025</v>
      </c>
      <c r="T674" s="9">
        <f>L674*$AB$7+M674*$AC$7</f>
        <v>-37470.628298815973</v>
      </c>
      <c r="U674" s="9">
        <f>M674*$AB$7-L674*$AC$7+$Z$8</f>
        <v>-25941.668682794567</v>
      </c>
      <c r="V674" s="9">
        <f>N674+$Z$7</f>
        <v>-239.25999999999971</v>
      </c>
      <c r="W674" s="9">
        <f>O674+$Z$7</f>
        <v>-239.25999999999971</v>
      </c>
    </row>
    <row r="675" spans="1:23" x14ac:dyDescent="0.25">
      <c r="A675" t="s">
        <v>37</v>
      </c>
      <c r="B675" t="s">
        <v>1743</v>
      </c>
      <c r="C675" t="s">
        <v>1701</v>
      </c>
      <c r="D675" s="6">
        <v>185550.15499999921</v>
      </c>
      <c r="E675" s="7">
        <f>D675+$Y$10</f>
        <v>179295.15499999921</v>
      </c>
      <c r="F675" s="8">
        <v>775.00000000000011</v>
      </c>
      <c r="G675" s="8">
        <v>-5.48</v>
      </c>
      <c r="H675" s="8">
        <v>387.76848365843779</v>
      </c>
      <c r="I675" s="8">
        <v>387.76848365843779</v>
      </c>
      <c r="J675" s="8">
        <v>-31278.589147153329</v>
      </c>
      <c r="K675" s="8">
        <v>-33143.329437577508</v>
      </c>
      <c r="L675" s="8">
        <v>-31776.524781649288</v>
      </c>
      <c r="M675" s="8">
        <v>-32549.91285628629</v>
      </c>
      <c r="N675" s="8">
        <v>-227.25999999999971</v>
      </c>
      <c r="O675" s="8">
        <v>-232.7399999999997</v>
      </c>
      <c r="P675" s="8">
        <f>D675-F675/2</f>
        <v>185162.65499999921</v>
      </c>
      <c r="Q675" s="8">
        <f>D675+F675/2</f>
        <v>185937.65499999921</v>
      </c>
      <c r="R675" s="9">
        <f>J675*$AB$7+K675*$AC$7</f>
        <v>-37485.962591323238</v>
      </c>
      <c r="S675" s="9">
        <f>K675*$AB$7-J675*$AC$7+$Z$8</f>
        <v>-25915.883813717886</v>
      </c>
      <c r="T675" s="9">
        <f>L675*$AB$7+M675*$AC$7</f>
        <v>-37849.638892749776</v>
      </c>
      <c r="U675" s="9">
        <f>M675*$AB$7-L675*$AC$7+$Z$8</f>
        <v>-25231.908168805756</v>
      </c>
      <c r="V675" s="9">
        <f>N675+$Z$7</f>
        <v>-239.25999999999971</v>
      </c>
      <c r="W675" s="9">
        <f>O675+$Z$7</f>
        <v>-244.7399999999997</v>
      </c>
    </row>
    <row r="676" spans="1:23" x14ac:dyDescent="0.25">
      <c r="A676" t="s">
        <v>50</v>
      </c>
      <c r="B676" t="s">
        <v>1120</v>
      </c>
      <c r="C676" t="s">
        <v>1080</v>
      </c>
      <c r="D676" s="6">
        <v>185550.1550000016</v>
      </c>
      <c r="E676" s="7">
        <f>D676+$Y$10</f>
        <v>179295.1550000016</v>
      </c>
      <c r="F676" s="8">
        <v>0</v>
      </c>
      <c r="G676" s="8">
        <v>0</v>
      </c>
      <c r="H676" s="8">
        <v>0</v>
      </c>
      <c r="I676" s="8">
        <v>0</v>
      </c>
      <c r="J676" s="8">
        <v>-31535.451288200609</v>
      </c>
      <c r="K676" s="8">
        <v>-32853.245271120482</v>
      </c>
      <c r="L676" s="8">
        <v>-31535.451288200609</v>
      </c>
      <c r="M676" s="8">
        <v>-32853.245271120482</v>
      </c>
      <c r="N676" s="8">
        <v>-229.99999999999949</v>
      </c>
      <c r="O676" s="8">
        <v>-229.99999999999949</v>
      </c>
      <c r="P676" s="8">
        <f>D676-F676/2</f>
        <v>185550.1550000016</v>
      </c>
      <c r="Q676" s="8">
        <f>D676+F676/2</f>
        <v>185550.1550000016</v>
      </c>
      <c r="R676" s="9">
        <f>J676*$AB$7+K676*$AC$7</f>
        <v>-37676.899788780443</v>
      </c>
      <c r="S676" s="9">
        <f>K676*$AB$7-J676*$AC$7+$Z$8</f>
        <v>-25578.734040234871</v>
      </c>
      <c r="T676" s="9">
        <f>L676*$AB$7+M676*$AC$7</f>
        <v>-37676.899788780443</v>
      </c>
      <c r="U676" s="9">
        <f>M676*$AB$7-L676*$AC$7+$Z$8</f>
        <v>-25578.734040234871</v>
      </c>
      <c r="V676" s="9">
        <f>N676+$Z$7</f>
        <v>-241.99999999999949</v>
      </c>
      <c r="W676" s="9">
        <f>O676+$Z$7</f>
        <v>-241.99999999999949</v>
      </c>
    </row>
    <row r="677" spans="1:23" x14ac:dyDescent="0.25">
      <c r="A677" t="s">
        <v>37</v>
      </c>
      <c r="B677" t="s">
        <v>747</v>
      </c>
      <c r="C677" t="s">
        <v>1787</v>
      </c>
      <c r="D677" s="6">
        <v>186077.65499999921</v>
      </c>
      <c r="E677" s="7">
        <f>D677+$Y$10</f>
        <v>179822.65499999921</v>
      </c>
      <c r="F677" s="8">
        <v>220</v>
      </c>
      <c r="G677" s="8">
        <v>0</v>
      </c>
      <c r="H677" s="8">
        <v>110</v>
      </c>
      <c r="I677" s="8">
        <v>110</v>
      </c>
      <c r="J677" s="8">
        <v>-31794.687768870721</v>
      </c>
      <c r="K677" s="8">
        <v>-32526.035965885869</v>
      </c>
      <c r="L677" s="8">
        <v>-31927.88300849454</v>
      </c>
      <c r="M677" s="8">
        <v>-32350.938769616041</v>
      </c>
      <c r="N677" s="8">
        <v>-232.7399999999997</v>
      </c>
      <c r="O677" s="8">
        <v>-232.7399999999997</v>
      </c>
      <c r="P677" s="8">
        <f>D677-F677/2</f>
        <v>185967.65499999921</v>
      </c>
      <c r="Q677" s="8">
        <f>D677+F677/2</f>
        <v>186187.65499999921</v>
      </c>
      <c r="R677" s="9">
        <f>J677*$AB$7+K677*$AC$7</f>
        <v>-37862.440690467956</v>
      </c>
      <c r="S677" s="9">
        <f>K677*$AB$7-J677*$AC$7+$Z$8</f>
        <v>-25204.776748364093</v>
      </c>
      <c r="T677" s="9">
        <f>L677*$AB$7+M677*$AC$7</f>
        <v>-37956.320540401255</v>
      </c>
      <c r="U677" s="9">
        <f>M677*$AB$7-L677*$AC$7+$Z$8</f>
        <v>-25005.812998458474</v>
      </c>
      <c r="V677" s="9">
        <f>N677+$Z$7</f>
        <v>-244.7399999999997</v>
      </c>
      <c r="W677" s="9">
        <f>O677+$Z$7</f>
        <v>-244.7399999999997</v>
      </c>
    </row>
    <row r="678" spans="1:23" x14ac:dyDescent="0.25">
      <c r="A678" t="s">
        <v>54</v>
      </c>
      <c r="B678" t="s">
        <v>748</v>
      </c>
      <c r="C678" t="s">
        <v>198</v>
      </c>
      <c r="D678" s="6">
        <v>186437.65499999921</v>
      </c>
      <c r="E678" s="7">
        <f>D678+$Y$10</f>
        <v>180182.65499999921</v>
      </c>
      <c r="F678" s="8">
        <v>140</v>
      </c>
      <c r="G678" s="8">
        <v>0.24</v>
      </c>
      <c r="H678" s="8">
        <v>70.000102351632648</v>
      </c>
      <c r="I678" s="8">
        <v>70.000102351632648</v>
      </c>
      <c r="J678" s="8">
        <v>-32036.860931823121</v>
      </c>
      <c r="K678" s="8">
        <v>-32207.677427213461</v>
      </c>
      <c r="L678" s="8">
        <v>-32121.854659645171</v>
      </c>
      <c r="M678" s="8">
        <v>-32096.429786463112</v>
      </c>
      <c r="N678" s="8">
        <v>-232.7399999999997</v>
      </c>
      <c r="O678" s="8">
        <v>-232.49999999999969</v>
      </c>
      <c r="P678" s="8">
        <f>D678-F678/2</f>
        <v>186367.65499999921</v>
      </c>
      <c r="Q678" s="8">
        <f>D678+F678/2</f>
        <v>186507.65499999921</v>
      </c>
      <c r="R678" s="9">
        <f>J678*$AB$7+K678*$AC$7</f>
        <v>-38033.131326710311</v>
      </c>
      <c r="S678" s="9">
        <f>K678*$AB$7-J678*$AC$7+$Z$8</f>
        <v>-24843.024475808437</v>
      </c>
      <c r="T678" s="9">
        <f>L678*$AB$7+M678*$AC$7</f>
        <v>-38093.138052568982</v>
      </c>
      <c r="U678" s="9">
        <f>M678*$AB$7-L678*$AC$7+$Z$8</f>
        <v>-24716.536673260798</v>
      </c>
      <c r="V678" s="9">
        <f>N678+$Z$7</f>
        <v>-244.7399999999997</v>
      </c>
      <c r="W678" s="9">
        <f>O678+$Z$7</f>
        <v>-244.49999999999969</v>
      </c>
    </row>
    <row r="679" spans="1:23" x14ac:dyDescent="0.25">
      <c r="A679" t="s">
        <v>37</v>
      </c>
      <c r="B679" t="s">
        <v>749</v>
      </c>
      <c r="C679" t="s">
        <v>1792</v>
      </c>
      <c r="D679" s="6">
        <v>186637.65499999921</v>
      </c>
      <c r="E679" s="7">
        <f>D679+$Y$10</f>
        <v>180382.65499999921</v>
      </c>
      <c r="F679" s="8">
        <v>220</v>
      </c>
      <c r="G679" s="8">
        <v>0</v>
      </c>
      <c r="H679" s="8">
        <v>110</v>
      </c>
      <c r="I679" s="8">
        <v>110</v>
      </c>
      <c r="J679" s="8">
        <v>-32134.029888225348</v>
      </c>
      <c r="K679" s="8">
        <v>-32080.562719657279</v>
      </c>
      <c r="L679" s="8">
        <v>-32267.95740260727</v>
      </c>
      <c r="M679" s="8">
        <v>-31906.024984793199</v>
      </c>
      <c r="N679" s="8">
        <v>-232.49999999999969</v>
      </c>
      <c r="O679" s="8">
        <v>-232.49999999999969</v>
      </c>
      <c r="P679" s="8">
        <f>D679-F679/2</f>
        <v>186527.65499999921</v>
      </c>
      <c r="Q679" s="8">
        <f>D679+F679/2</f>
        <v>186747.65499999921</v>
      </c>
      <c r="R679" s="9">
        <f>J679*$AB$7+K679*$AC$7</f>
        <v>-38101.748274505146</v>
      </c>
      <c r="S679" s="9">
        <f>K679*$AB$7-J679*$AC$7+$Z$8</f>
        <v>-24698.484967573793</v>
      </c>
      <c r="T679" s="9">
        <f>L679*$AB$7+M679*$AC$7</f>
        <v>-38196.460715802968</v>
      </c>
      <c r="U679" s="9">
        <f>M679*$AB$7-L679*$AC$7+$Z$8</f>
        <v>-24499.916205016816</v>
      </c>
      <c r="V679" s="9">
        <f>N679+$Z$7</f>
        <v>-244.49999999999969</v>
      </c>
      <c r="W679" s="9">
        <f>O679+$Z$7</f>
        <v>-244.49999999999969</v>
      </c>
    </row>
    <row r="680" spans="1:23" x14ac:dyDescent="0.25">
      <c r="A680" t="s">
        <v>54</v>
      </c>
      <c r="B680" t="s">
        <v>750</v>
      </c>
      <c r="C680" t="s">
        <v>197</v>
      </c>
      <c r="D680" s="6">
        <v>186827.65499999921</v>
      </c>
      <c r="E680" s="7">
        <f>D680+$Y$10</f>
        <v>180572.65499999921</v>
      </c>
      <c r="F680" s="8">
        <v>140</v>
      </c>
      <c r="G680" s="8">
        <v>0.24</v>
      </c>
      <c r="H680" s="8">
        <v>70.000102351632648</v>
      </c>
      <c r="I680" s="8">
        <v>70.000102351632648</v>
      </c>
      <c r="J680" s="8">
        <v>-32274.045016897358</v>
      </c>
      <c r="K680" s="8">
        <v>-31898.091451390279</v>
      </c>
      <c r="L680" s="8">
        <v>-32359.503990737248</v>
      </c>
      <c r="M680" s="8">
        <v>-31787.200806465469</v>
      </c>
      <c r="N680" s="8">
        <v>-232.49999999999969</v>
      </c>
      <c r="O680" s="8">
        <v>-232.25999999999959</v>
      </c>
      <c r="P680" s="8">
        <f>D680-F680/2</f>
        <v>186757.65499999921</v>
      </c>
      <c r="Q680" s="8">
        <f>D680+F680/2</f>
        <v>186897.65499999921</v>
      </c>
      <c r="R680" s="9">
        <f>J680*$AB$7+K680*$AC$7</f>
        <v>-38200.765826771058</v>
      </c>
      <c r="S680" s="9">
        <f>K680*$AB$7-J680*$AC$7+$Z$8</f>
        <v>-24490.890352173312</v>
      </c>
      <c r="T680" s="9">
        <f>L680*$AB$7+M680*$AC$7</f>
        <v>-38261.301855511527</v>
      </c>
      <c r="U680" s="9">
        <f>M680*$AB$7-L680*$AC$7+$Z$8</f>
        <v>-24364.655014149681</v>
      </c>
      <c r="V680" s="9">
        <f>N680+$Z$7</f>
        <v>-244.49999999999969</v>
      </c>
      <c r="W680" s="9">
        <f>O680+$Z$7</f>
        <v>-244.25999999999959</v>
      </c>
    </row>
    <row r="681" spans="1:23" x14ac:dyDescent="0.25">
      <c r="A681" t="s">
        <v>41</v>
      </c>
      <c r="B681" t="s">
        <v>751</v>
      </c>
      <c r="C681" t="s">
        <v>46</v>
      </c>
      <c r="D681" s="6">
        <v>186932.65499999921</v>
      </c>
      <c r="E681" s="7">
        <f>D681+$Y$10</f>
        <v>180677.65499999921</v>
      </c>
      <c r="F681" s="8">
        <v>25</v>
      </c>
      <c r="G681" s="8">
        <v>0</v>
      </c>
      <c r="H681" s="8">
        <v>12.5</v>
      </c>
      <c r="I681" s="8">
        <v>12.5</v>
      </c>
      <c r="J681" s="8">
        <v>-32373.275774297541</v>
      </c>
      <c r="K681" s="8">
        <v>-31769.407887155568</v>
      </c>
      <c r="L681" s="8">
        <v>-32388.577756031202</v>
      </c>
      <c r="M681" s="8">
        <v>-31749.637976811238</v>
      </c>
      <c r="N681" s="8">
        <v>-232.25999999999959</v>
      </c>
      <c r="O681" s="8">
        <v>-232.25999999999959</v>
      </c>
      <c r="P681" s="8">
        <f>D681-F681/2</f>
        <v>186920.15499999921</v>
      </c>
      <c r="Q681" s="8">
        <f>D681+F681/2</f>
        <v>186945.15499999921</v>
      </c>
      <c r="R681" s="9">
        <f>J681*$AB$7+K681*$AC$7</f>
        <v>-38271.073336620553</v>
      </c>
      <c r="S681" s="9">
        <f>K681*$AB$7-J681*$AC$7+$Z$8</f>
        <v>-24344.387598011053</v>
      </c>
      <c r="T681" s="9">
        <f>L681*$AB$7+M681*$AC$7</f>
        <v>-38281.930537852793</v>
      </c>
      <c r="U681" s="9">
        <f>M681*$AB$7-L681*$AC$7+$Z$8</f>
        <v>-24321.868246745915</v>
      </c>
      <c r="V681" s="9">
        <f>N681+$Z$7</f>
        <v>-244.25999999999959</v>
      </c>
      <c r="W681" s="9">
        <f>O681+$Z$7</f>
        <v>-244.25999999999959</v>
      </c>
    </row>
    <row r="682" spans="1:23" x14ac:dyDescent="0.25">
      <c r="A682" t="s">
        <v>37</v>
      </c>
      <c r="B682" t="s">
        <v>1824</v>
      </c>
      <c r="C682" t="s">
        <v>1815</v>
      </c>
      <c r="D682" s="6">
        <v>187002.65499999921</v>
      </c>
      <c r="E682" s="7">
        <f>D682+$Y$10</f>
        <v>180747.65499999921</v>
      </c>
      <c r="F682" s="8">
        <v>115</v>
      </c>
      <c r="G682" s="8">
        <v>0</v>
      </c>
      <c r="H682" s="8">
        <v>57.499999999999993</v>
      </c>
      <c r="I682" s="8">
        <v>57.499999999999993</v>
      </c>
      <c r="J682" s="8">
        <v>-32388.577756031202</v>
      </c>
      <c r="K682" s="8">
        <v>-31749.637976811238</v>
      </c>
      <c r="L682" s="8">
        <v>-32458.966872006029</v>
      </c>
      <c r="M682" s="8">
        <v>-31658.69638922732</v>
      </c>
      <c r="N682" s="8">
        <v>-232.25999999999959</v>
      </c>
      <c r="O682" s="8">
        <v>-232.25999999999959</v>
      </c>
      <c r="P682" s="8">
        <f>D682-F682/2</f>
        <v>186945.15499999921</v>
      </c>
      <c r="Q682" s="8">
        <f>D682+F682/2</f>
        <v>187060.15499999921</v>
      </c>
      <c r="R682" s="9">
        <f>J682*$AB$7+K682*$AC$7</f>
        <v>-38281.930537852793</v>
      </c>
      <c r="S682" s="9">
        <f>K682*$AB$7-J682*$AC$7+$Z$8</f>
        <v>-24321.868246745915</v>
      </c>
      <c r="T682" s="9">
        <f>L682*$AB$7+M682*$AC$7</f>
        <v>-38331.873663521124</v>
      </c>
      <c r="U682" s="9">
        <f>M682*$AB$7-L682*$AC$7+$Z$8</f>
        <v>-24218.279230926288</v>
      </c>
      <c r="V682" s="9">
        <f>N682+$Z$7</f>
        <v>-244.25999999999959</v>
      </c>
      <c r="W682" s="9">
        <f>O682+$Z$7</f>
        <v>-244.25999999999959</v>
      </c>
    </row>
    <row r="683" spans="1:23" x14ac:dyDescent="0.25">
      <c r="A683" t="s">
        <v>37</v>
      </c>
      <c r="B683" t="s">
        <v>752</v>
      </c>
      <c r="C683" t="s">
        <v>1791</v>
      </c>
      <c r="D683" s="6">
        <v>187187.65499999921</v>
      </c>
      <c r="E683" s="7">
        <f>D683+$Y$10</f>
        <v>180932.65499999921</v>
      </c>
      <c r="F683" s="8">
        <v>220</v>
      </c>
      <c r="G683" s="8">
        <v>0</v>
      </c>
      <c r="H683" s="8">
        <v>110</v>
      </c>
      <c r="I683" s="8">
        <v>110</v>
      </c>
      <c r="J683" s="8">
        <v>-32469.678259219589</v>
      </c>
      <c r="K683" s="8">
        <v>-31644.857451986289</v>
      </c>
      <c r="L683" s="8">
        <v>-32604.335698475781</v>
      </c>
      <c r="M683" s="8">
        <v>-31470.882240956202</v>
      </c>
      <c r="N683" s="8">
        <v>-232.25999999999959</v>
      </c>
      <c r="O683" s="8">
        <v>-232.25999999999959</v>
      </c>
      <c r="P683" s="8">
        <f>D683-F683/2</f>
        <v>187077.65499999921</v>
      </c>
      <c r="Q683" s="8">
        <f>D683+F683/2</f>
        <v>187297.65499999921</v>
      </c>
      <c r="R683" s="9">
        <f>J683*$AB$7+K683*$AC$7</f>
        <v>-38339.473704383694</v>
      </c>
      <c r="S683" s="9">
        <f>K683*$AB$7-J683*$AC$7+$Z$8</f>
        <v>-24202.515685040693</v>
      </c>
      <c r="T683" s="9">
        <f>L683*$AB$7+M683*$AC$7</f>
        <v>-38435.017075227457</v>
      </c>
      <c r="U683" s="9">
        <f>M683*$AB$7-L683*$AC$7+$Z$8</f>
        <v>-24004.345393907512</v>
      </c>
      <c r="V683" s="9">
        <f>N683+$Z$7</f>
        <v>-244.25999999999959</v>
      </c>
      <c r="W683" s="9">
        <f>O683+$Z$7</f>
        <v>-244.25999999999959</v>
      </c>
    </row>
    <row r="684" spans="1:23" x14ac:dyDescent="0.25">
      <c r="A684" t="s">
        <v>37</v>
      </c>
      <c r="B684" t="s">
        <v>1744</v>
      </c>
      <c r="C684" t="s">
        <v>1704</v>
      </c>
      <c r="D684" s="6">
        <v>187715.15499999921</v>
      </c>
      <c r="E684" s="7">
        <f>D684+$Y$10</f>
        <v>181460.15499999921</v>
      </c>
      <c r="F684" s="8">
        <v>775.00000000000011</v>
      </c>
      <c r="G684" s="8">
        <v>-5.48</v>
      </c>
      <c r="H684" s="8">
        <v>387.76848365843779</v>
      </c>
      <c r="I684" s="8">
        <v>387.76848365843779</v>
      </c>
      <c r="J684" s="8">
        <v>-32622.698076556171</v>
      </c>
      <c r="K684" s="8">
        <v>-31447.158348542998</v>
      </c>
      <c r="L684" s="8">
        <v>-33067.019252730781</v>
      </c>
      <c r="M684" s="8">
        <v>-30812.601946435931</v>
      </c>
      <c r="N684" s="8">
        <v>-232.25999999999959</v>
      </c>
      <c r="O684" s="8">
        <v>-237.73999999999961</v>
      </c>
      <c r="P684" s="8">
        <f>D684-F684/2</f>
        <v>187327.65499999921</v>
      </c>
      <c r="Q684" s="8">
        <f>D684+F684/2</f>
        <v>188102.65499999921</v>
      </c>
      <c r="R684" s="9">
        <f>J684*$AB$7+K684*$AC$7</f>
        <v>-38448.045716706147</v>
      </c>
      <c r="S684" s="9">
        <f>K684*$AB$7-J684*$AC$7+$Z$8</f>
        <v>-23977.32217238934</v>
      </c>
      <c r="T684" s="9">
        <f>L684*$AB$7+M684*$AC$7</f>
        <v>-38750.725714655251</v>
      </c>
      <c r="U684" s="9">
        <f>M684*$AB$7-L684*$AC$7+$Z$8</f>
        <v>-23264.252783133437</v>
      </c>
      <c r="V684" s="9">
        <f>N684+$Z$7</f>
        <v>-244.25999999999959</v>
      </c>
      <c r="W684" s="9">
        <f>O684+$Z$7</f>
        <v>-249.73999999999961</v>
      </c>
    </row>
    <row r="685" spans="1:23" x14ac:dyDescent="0.25">
      <c r="A685" t="s">
        <v>50</v>
      </c>
      <c r="B685" t="s">
        <v>1121</v>
      </c>
      <c r="C685" t="s">
        <v>1080</v>
      </c>
      <c r="D685" s="6">
        <v>187715.15500000169</v>
      </c>
      <c r="E685" s="7">
        <f>D685+$Y$10</f>
        <v>181460.15500000169</v>
      </c>
      <c r="F685" s="8">
        <v>0</v>
      </c>
      <c r="G685" s="8">
        <v>0</v>
      </c>
      <c r="H685" s="8">
        <v>0</v>
      </c>
      <c r="I685" s="8">
        <v>0</v>
      </c>
      <c r="J685" s="8">
        <v>-32853.300278621049</v>
      </c>
      <c r="K685" s="8">
        <v>-31135.791029231401</v>
      </c>
      <c r="L685" s="8">
        <v>-32853.300278621049</v>
      </c>
      <c r="M685" s="8">
        <v>-31135.791029231401</v>
      </c>
      <c r="N685" s="8">
        <v>-234.99999999999949</v>
      </c>
      <c r="O685" s="8">
        <v>-234.99999999999949</v>
      </c>
      <c r="P685" s="8">
        <f>D685-F685/2</f>
        <v>187715.15500000169</v>
      </c>
      <c r="Q685" s="8">
        <f>D685+F685/2</f>
        <v>187715.15500000169</v>
      </c>
      <c r="R685" s="9">
        <f>J685*$AB$7+K685*$AC$7</f>
        <v>-38608.871801556372</v>
      </c>
      <c r="S685" s="9">
        <f>K685*$AB$7-J685*$AC$7+$Z$8</f>
        <v>-23624.814082320176</v>
      </c>
      <c r="T685" s="9">
        <f>L685*$AB$7+M685*$AC$7</f>
        <v>-38608.871801556372</v>
      </c>
      <c r="U685" s="9">
        <f>M685*$AB$7-L685*$AC$7+$Z$8</f>
        <v>-23624.814082320176</v>
      </c>
      <c r="V685" s="9">
        <f>N685+$Z$7</f>
        <v>-246.99999999999949</v>
      </c>
      <c r="W685" s="9">
        <f>O685+$Z$7</f>
        <v>-246.99999999999949</v>
      </c>
    </row>
    <row r="686" spans="1:23" x14ac:dyDescent="0.25">
      <c r="A686" t="s">
        <v>37</v>
      </c>
      <c r="B686" t="s">
        <v>753</v>
      </c>
      <c r="C686" t="s">
        <v>1787</v>
      </c>
      <c r="D686" s="6">
        <v>188242.65499999921</v>
      </c>
      <c r="E686" s="7">
        <f>D686+$Y$10</f>
        <v>181987.65499999921</v>
      </c>
      <c r="F686" s="8">
        <v>220</v>
      </c>
      <c r="G686" s="8">
        <v>0</v>
      </c>
      <c r="H686" s="8">
        <v>110</v>
      </c>
      <c r="I686" s="8">
        <v>110</v>
      </c>
      <c r="J686" s="8">
        <v>-33083.032116184928</v>
      </c>
      <c r="K686" s="8">
        <v>-30787.232906170309</v>
      </c>
      <c r="L686" s="8">
        <v>-33200.45978151531</v>
      </c>
      <c r="M686" s="8">
        <v>-30601.193277555711</v>
      </c>
      <c r="N686" s="8">
        <v>-237.73999999999961</v>
      </c>
      <c r="O686" s="8">
        <v>-237.73999999999961</v>
      </c>
      <c r="P686" s="8">
        <f>D686-F686/2</f>
        <v>188132.65499999921</v>
      </c>
      <c r="Q686" s="8">
        <f>D686+F686/2</f>
        <v>188352.65499999921</v>
      </c>
      <c r="R686" s="9">
        <f>J686*$AB$7+K686*$AC$7</f>
        <v>-38761.114138567755</v>
      </c>
      <c r="S686" s="9">
        <f>K686*$AB$7-J686*$AC$7+$Z$8</f>
        <v>-23236.108855749117</v>
      </c>
      <c r="T686" s="9">
        <f>L686*$AB$7+M686*$AC$7</f>
        <v>-38837.295913926071</v>
      </c>
      <c r="U686" s="9">
        <f>M686*$AB$7-L686*$AC$7+$Z$8</f>
        <v>-23029.720054930716</v>
      </c>
      <c r="V686" s="9">
        <f>N686+$Z$7</f>
        <v>-249.73999999999961</v>
      </c>
      <c r="W686" s="9">
        <f>O686+$Z$7</f>
        <v>-249.73999999999961</v>
      </c>
    </row>
    <row r="687" spans="1:23" x14ac:dyDescent="0.25">
      <c r="A687" t="s">
        <v>54</v>
      </c>
      <c r="B687" t="s">
        <v>754</v>
      </c>
      <c r="C687" t="s">
        <v>198</v>
      </c>
      <c r="D687" s="6">
        <v>188602.65499999921</v>
      </c>
      <c r="E687" s="7">
        <f>D687+$Y$10</f>
        <v>182347.65499999921</v>
      </c>
      <c r="F687" s="8">
        <v>140</v>
      </c>
      <c r="G687" s="8">
        <v>0.24</v>
      </c>
      <c r="H687" s="8">
        <v>70.000102351632648</v>
      </c>
      <c r="I687" s="8">
        <v>70.000102351632648</v>
      </c>
      <c r="J687" s="8">
        <v>-33296.536962240163</v>
      </c>
      <c r="K687" s="8">
        <v>-30448.979035961951</v>
      </c>
      <c r="L687" s="8">
        <v>-33371.511392509034</v>
      </c>
      <c r="M687" s="8">
        <v>-30330.747034594009</v>
      </c>
      <c r="N687" s="8">
        <v>-237.73999999999961</v>
      </c>
      <c r="O687" s="8">
        <v>-237.4999999999996</v>
      </c>
      <c r="P687" s="8">
        <f>D687-F687/2</f>
        <v>188532.65499999921</v>
      </c>
      <c r="Q687" s="8">
        <f>D687+F687/2</f>
        <v>188672.65499999921</v>
      </c>
      <c r="R687" s="9">
        <f>J687*$AB$7+K687*$AC$7</f>
        <v>-38899.626457401049</v>
      </c>
      <c r="S687" s="9">
        <f>K687*$AB$7-J687*$AC$7+$Z$8</f>
        <v>-22860.856490624756</v>
      </c>
      <c r="T687" s="9">
        <f>L687*$AB$7+M687*$AC$7</f>
        <v>-38948.380701171751</v>
      </c>
      <c r="U687" s="9">
        <f>M687*$AB$7-L687*$AC$7+$Z$8</f>
        <v>-22729.620081591453</v>
      </c>
      <c r="V687" s="9">
        <f>N687+$Z$7</f>
        <v>-249.73999999999961</v>
      </c>
      <c r="W687" s="9">
        <f>O687+$Z$7</f>
        <v>-249.4999999999996</v>
      </c>
    </row>
    <row r="688" spans="1:23" x14ac:dyDescent="0.25">
      <c r="A688" t="s">
        <v>37</v>
      </c>
      <c r="B688" t="s">
        <v>755</v>
      </c>
      <c r="C688" t="s">
        <v>1788</v>
      </c>
      <c r="D688" s="6">
        <v>188802.65499999921</v>
      </c>
      <c r="E688" s="7">
        <f>D688+$Y$10</f>
        <v>182547.65499999921</v>
      </c>
      <c r="F688" s="8">
        <v>220</v>
      </c>
      <c r="G688" s="8">
        <v>0</v>
      </c>
      <c r="H688" s="8">
        <v>110</v>
      </c>
      <c r="I688" s="8">
        <v>110</v>
      </c>
      <c r="J688" s="8">
        <v>-33382.257384675962</v>
      </c>
      <c r="K688" s="8">
        <v>-30313.879205677749</v>
      </c>
      <c r="L688" s="8">
        <v>-33500.463298512273</v>
      </c>
      <c r="M688" s="8">
        <v>-30128.333087598901</v>
      </c>
      <c r="N688" s="8">
        <v>-237.4999999999996</v>
      </c>
      <c r="O688" s="8">
        <v>-237.4999999999996</v>
      </c>
      <c r="P688" s="8">
        <f>D688-F688/2</f>
        <v>188692.65499999921</v>
      </c>
      <c r="Q688" s="8">
        <f>D688+F688/2</f>
        <v>188912.65499999921</v>
      </c>
      <c r="R688" s="9">
        <f>J688*$AB$7+K688*$AC$7</f>
        <v>-38955.384848796937</v>
      </c>
      <c r="S688" s="9">
        <f>K688*$AB$7-J688*$AC$7+$Z$8</f>
        <v>-22710.886637806481</v>
      </c>
      <c r="T688" s="9">
        <f>L688*$AB$7+M688*$AC$7</f>
        <v>-39032.430472674023</v>
      </c>
      <c r="U688" s="9">
        <f>M688*$AB$7-L688*$AC$7+$Z$8</f>
        <v>-22504.818756171822</v>
      </c>
      <c r="V688" s="9">
        <f>N688+$Z$7</f>
        <v>-249.4999999999996</v>
      </c>
      <c r="W688" s="9">
        <f>O688+$Z$7</f>
        <v>-249.4999999999996</v>
      </c>
    </row>
    <row r="689" spans="1:23" x14ac:dyDescent="0.25">
      <c r="A689" t="s">
        <v>54</v>
      </c>
      <c r="B689" t="s">
        <v>756</v>
      </c>
      <c r="C689" t="s">
        <v>199</v>
      </c>
      <c r="D689" s="6">
        <v>188997.6549999991</v>
      </c>
      <c r="E689" s="7">
        <f>D689+$Y$10</f>
        <v>182742.6549999991</v>
      </c>
      <c r="F689" s="8">
        <v>150</v>
      </c>
      <c r="G689" s="8">
        <v>0.26</v>
      </c>
      <c r="H689" s="8">
        <v>75.000128701124865</v>
      </c>
      <c r="I689" s="8">
        <v>75.000128701124865</v>
      </c>
      <c r="J689" s="8">
        <v>-33505.836294595727</v>
      </c>
      <c r="K689" s="8">
        <v>-30119.89917314077</v>
      </c>
      <c r="L689" s="8">
        <v>-33586.71799792524</v>
      </c>
      <c r="M689" s="8">
        <v>-29993.5737542565</v>
      </c>
      <c r="N689" s="8">
        <v>-237.4999999999996</v>
      </c>
      <c r="O689" s="8">
        <v>-237.23999999999961</v>
      </c>
      <c r="P689" s="8">
        <f>D689-F689/2</f>
        <v>188922.6549999991</v>
      </c>
      <c r="Q689" s="8">
        <f>D689+F689/2</f>
        <v>189072.6549999991</v>
      </c>
      <c r="R689" s="9">
        <f>J689*$AB$7+K689*$AC$7</f>
        <v>-39035.932546486612</v>
      </c>
      <c r="S689" s="9">
        <f>K689*$AB$7-J689*$AC$7+$Z$8</f>
        <v>-22495.452034279337</v>
      </c>
      <c r="T689" s="9">
        <f>L689*$AB$7+M689*$AC$7</f>
        <v>-39088.782259108142</v>
      </c>
      <c r="U689" s="9">
        <f>M689*$AB$7-L689*$AC$7+$Z$8</f>
        <v>-22355.070877190534</v>
      </c>
      <c r="V689" s="9">
        <f>N689+$Z$7</f>
        <v>-249.4999999999996</v>
      </c>
      <c r="W689" s="9">
        <f>O689+$Z$7</f>
        <v>-249.23999999999961</v>
      </c>
    </row>
    <row r="690" spans="1:23" x14ac:dyDescent="0.25">
      <c r="A690" t="s">
        <v>41</v>
      </c>
      <c r="B690" t="s">
        <v>757</v>
      </c>
      <c r="C690" t="s">
        <v>46</v>
      </c>
      <c r="D690" s="6">
        <v>189107.65499999921</v>
      </c>
      <c r="E690" s="7">
        <f>D690+$Y$10</f>
        <v>182852.65499999921</v>
      </c>
      <c r="F690" s="8">
        <v>25</v>
      </c>
      <c r="G690" s="8">
        <v>0</v>
      </c>
      <c r="H690" s="8">
        <v>12.5</v>
      </c>
      <c r="I690" s="8">
        <v>12.5</v>
      </c>
      <c r="J690" s="8">
        <v>-33598.893226098087</v>
      </c>
      <c r="K690" s="8">
        <v>-29974.652501154789</v>
      </c>
      <c r="L690" s="8">
        <v>-33612.421257401264</v>
      </c>
      <c r="M690" s="8">
        <v>-29953.628886597329</v>
      </c>
      <c r="N690" s="8">
        <v>-237.23999999999961</v>
      </c>
      <c r="O690" s="8">
        <v>-237.23999999999961</v>
      </c>
      <c r="P690" s="8">
        <f>D690-F690/2</f>
        <v>189095.15499999921</v>
      </c>
      <c r="Q690" s="8">
        <f>D690+F690/2</f>
        <v>189120.15499999921</v>
      </c>
      <c r="R690" s="9">
        <f>J690*$AB$7+K690*$AC$7</f>
        <v>-39096.757479609034</v>
      </c>
      <c r="S690" s="9">
        <f>K690*$AB$7-J690*$AC$7+$Z$8</f>
        <v>-22334.031726590711</v>
      </c>
      <c r="T690" s="9">
        <f>L690*$AB$7+M690*$AC$7</f>
        <v>-39105.618835721143</v>
      </c>
      <c r="U690" s="9">
        <f>M690*$AB$7-L690*$AC$7+$Z$8</f>
        <v>-22310.654892590901</v>
      </c>
      <c r="V690" s="9">
        <f>N690+$Z$7</f>
        <v>-249.23999999999961</v>
      </c>
      <c r="W690" s="9">
        <f>O690+$Z$7</f>
        <v>-249.23999999999961</v>
      </c>
    </row>
    <row r="691" spans="1:23" x14ac:dyDescent="0.25">
      <c r="A691" t="s">
        <v>37</v>
      </c>
      <c r="B691" t="s">
        <v>1804</v>
      </c>
      <c r="C691" t="s">
        <v>1815</v>
      </c>
      <c r="D691" s="6">
        <v>189177.65499999921</v>
      </c>
      <c r="E691" s="7">
        <f>D691+$Y$10</f>
        <v>182922.65499999921</v>
      </c>
      <c r="F691" s="8">
        <v>115</v>
      </c>
      <c r="G691" s="8">
        <v>0</v>
      </c>
      <c r="H691" s="8">
        <v>57.499999999999993</v>
      </c>
      <c r="I691" s="8">
        <v>57.499999999999993</v>
      </c>
      <c r="J691" s="8">
        <v>-33612.421257401264</v>
      </c>
      <c r="K691" s="8">
        <v>-29953.628886597329</v>
      </c>
      <c r="L691" s="8">
        <v>-33674.65020139586</v>
      </c>
      <c r="M691" s="8">
        <v>-29856.92025963304</v>
      </c>
      <c r="N691" s="8">
        <v>-237.23999999999961</v>
      </c>
      <c r="O691" s="8">
        <v>-237.23999999999961</v>
      </c>
      <c r="P691" s="8">
        <f>D691-F691/2</f>
        <v>189120.15499999921</v>
      </c>
      <c r="Q691" s="8">
        <f>D691+F691/2</f>
        <v>189235.15499999921</v>
      </c>
      <c r="R691" s="9">
        <f>J691*$AB$7+K691*$AC$7</f>
        <v>-39105.618835721143</v>
      </c>
      <c r="S691" s="9">
        <f>K691*$AB$7-J691*$AC$7+$Z$8</f>
        <v>-22310.654892590901</v>
      </c>
      <c r="T691" s="9">
        <f>L691*$AB$7+M691*$AC$7</f>
        <v>-39146.381073836841</v>
      </c>
      <c r="U691" s="9">
        <f>M691*$AB$7-L691*$AC$7+$Z$8</f>
        <v>-22203.121456191802</v>
      </c>
      <c r="V691" s="9">
        <f>N691+$Z$7</f>
        <v>-249.23999999999961</v>
      </c>
      <c r="W691" s="9">
        <f>O691+$Z$7</f>
        <v>-249.23999999999961</v>
      </c>
    </row>
    <row r="692" spans="1:23" x14ac:dyDescent="0.25">
      <c r="A692" t="s">
        <v>54</v>
      </c>
      <c r="B692" t="s">
        <v>758</v>
      </c>
      <c r="C692" t="s">
        <v>200</v>
      </c>
      <c r="D692" s="6">
        <v>189502.15499999921</v>
      </c>
      <c r="E692" s="7">
        <f>D692+$Y$10</f>
        <v>183247.15499999921</v>
      </c>
      <c r="F692" s="8">
        <v>240</v>
      </c>
      <c r="G692" s="8">
        <v>-1</v>
      </c>
      <c r="H692" s="8">
        <v>120.0030462669925</v>
      </c>
      <c r="I692" s="8">
        <v>120.0030462669925</v>
      </c>
      <c r="J692" s="8">
        <v>-33754.19502545851</v>
      </c>
      <c r="K692" s="8">
        <v>-29733.301406035211</v>
      </c>
      <c r="L692" s="8">
        <v>-33882.296307165467</v>
      </c>
      <c r="M692" s="8">
        <v>-29530.35165985093</v>
      </c>
      <c r="N692" s="8">
        <v>-237.23999999999961</v>
      </c>
      <c r="O692" s="8">
        <v>-238.23999999999961</v>
      </c>
      <c r="P692" s="8">
        <f>D692-F692/2</f>
        <v>189382.15499999921</v>
      </c>
      <c r="Q692" s="8">
        <f>D692+F692/2</f>
        <v>189622.15499999921</v>
      </c>
      <c r="R692" s="9">
        <f>J692*$AB$7+K692*$AC$7</f>
        <v>-39198.485847776043</v>
      </c>
      <c r="S692" s="9">
        <f>K692*$AB$7-J692*$AC$7+$Z$8</f>
        <v>-22065.665672272953</v>
      </c>
      <c r="T692" s="9">
        <f>L692*$AB$7+M692*$AC$7</f>
        <v>-39281.592184248417</v>
      </c>
      <c r="U692" s="9">
        <f>M692*$AB$7-L692*$AC$7+$Z$8</f>
        <v>-21840.517110897646</v>
      </c>
      <c r="V692" s="9">
        <f>N692+$Z$7</f>
        <v>-249.23999999999961</v>
      </c>
      <c r="W692" s="9">
        <f>O692+$Z$7</f>
        <v>-250.23999999999961</v>
      </c>
    </row>
    <row r="693" spans="1:23" x14ac:dyDescent="0.25">
      <c r="A693" t="s">
        <v>37</v>
      </c>
      <c r="B693" t="s">
        <v>759</v>
      </c>
      <c r="C693" t="s">
        <v>53</v>
      </c>
      <c r="D693" s="6">
        <v>189702.15499999921</v>
      </c>
      <c r="E693" s="7">
        <f>D693+$Y$10</f>
        <v>183447.15499999921</v>
      </c>
      <c r="F693" s="8">
        <v>140</v>
      </c>
      <c r="G693" s="8">
        <v>0</v>
      </c>
      <c r="H693" s="8">
        <v>70</v>
      </c>
      <c r="I693" s="8">
        <v>70</v>
      </c>
      <c r="J693" s="8">
        <v>-33887.559930466443</v>
      </c>
      <c r="K693" s="8">
        <v>-29521.849056147039</v>
      </c>
      <c r="L693" s="8">
        <v>-33961.250656680117</v>
      </c>
      <c r="M693" s="8">
        <v>-29402.812604292569</v>
      </c>
      <c r="N693" s="8">
        <v>-238.23999999999961</v>
      </c>
      <c r="O693" s="8">
        <v>-238.23999999999961</v>
      </c>
      <c r="P693" s="8">
        <f>D693-F693/2</f>
        <v>189632.15499999921</v>
      </c>
      <c r="Q693" s="8">
        <f>D693+F693/2</f>
        <v>189772.15499999921</v>
      </c>
      <c r="R693" s="9">
        <f>J693*$AB$7+K693*$AC$7</f>
        <v>-39284.972994039003</v>
      </c>
      <c r="S693" s="9">
        <f>K693*$AB$7-J693*$AC$7+$Z$8</f>
        <v>-21831.105940664362</v>
      </c>
      <c r="T693" s="9">
        <f>L693*$AB$7+M693*$AC$7</f>
        <v>-39332.304331107232</v>
      </c>
      <c r="U693" s="9">
        <f>M693*$AB$7-L693*$AC$7+$Z$8</f>
        <v>-21699.349557398375</v>
      </c>
      <c r="V693" s="9">
        <f>N693+$Z$7</f>
        <v>-250.23999999999961</v>
      </c>
      <c r="W693" s="9">
        <f>O693+$Z$7</f>
        <v>-250.23999999999961</v>
      </c>
    </row>
    <row r="694" spans="1:23" x14ac:dyDescent="0.25">
      <c r="A694" t="s">
        <v>37</v>
      </c>
      <c r="B694" t="s">
        <v>760</v>
      </c>
      <c r="C694" t="s">
        <v>58</v>
      </c>
      <c r="D694" s="6">
        <v>189903.40499999921</v>
      </c>
      <c r="E694" s="7">
        <f>D694+$Y$10</f>
        <v>183648.40499999921</v>
      </c>
      <c r="F694" s="8">
        <v>242.5</v>
      </c>
      <c r="G694" s="8">
        <v>-1.76</v>
      </c>
      <c r="H694" s="8">
        <v>121.2595395645824</v>
      </c>
      <c r="I694" s="8">
        <v>121.259530473635</v>
      </c>
      <c r="J694" s="8">
        <v>-33966.514279981093</v>
      </c>
      <c r="K694" s="8">
        <v>-29394.310000588681</v>
      </c>
      <c r="L694" s="8">
        <v>-34090.970499009687</v>
      </c>
      <c r="M694" s="8">
        <v>-29186.193985724149</v>
      </c>
      <c r="N694" s="8">
        <v>-238.23999999999961</v>
      </c>
      <c r="O694" s="8">
        <v>-239.9999999999996</v>
      </c>
      <c r="P694" s="8">
        <f>D694-F694/2</f>
        <v>189782.15499999921</v>
      </c>
      <c r="Q694" s="8">
        <f>D694+F694/2</f>
        <v>190024.65499999921</v>
      </c>
      <c r="R694" s="9">
        <f>J694*$AB$7+K694*$AC$7</f>
        <v>-39335.685140897825</v>
      </c>
      <c r="S694" s="9">
        <f>K694*$AB$7-J694*$AC$7+$Z$8</f>
        <v>-21689.93838716509</v>
      </c>
      <c r="T694" s="9">
        <f>L694*$AB$7+M694*$AC$7</f>
        <v>-39414.151940400305</v>
      </c>
      <c r="U694" s="9">
        <f>M694*$AB$7-L694*$AC$7+$Z$8</f>
        <v>-21460.494303620049</v>
      </c>
      <c r="V694" s="9">
        <f>N694+$Z$7</f>
        <v>-250.23999999999961</v>
      </c>
      <c r="W694" s="9">
        <f>O694+$Z$7</f>
        <v>-251.9999999999996</v>
      </c>
    </row>
    <row r="695" spans="1:23" x14ac:dyDescent="0.25">
      <c r="A695" t="s">
        <v>50</v>
      </c>
      <c r="B695" t="s">
        <v>761</v>
      </c>
      <c r="C695" t="s">
        <v>51</v>
      </c>
      <c r="D695" s="6">
        <v>190010.87660000171</v>
      </c>
      <c r="E695" s="7">
        <f>D695+$Y$10</f>
        <v>183755.87660000171</v>
      </c>
      <c r="F695" s="8">
        <v>0</v>
      </c>
      <c r="G695" s="8">
        <v>0</v>
      </c>
      <c r="H695" s="8">
        <v>0</v>
      </c>
      <c r="I695" s="8">
        <v>0</v>
      </c>
      <c r="J695" s="8">
        <v>-34084.070889487768</v>
      </c>
      <c r="K695" s="8">
        <v>-29198.120412130171</v>
      </c>
      <c r="L695" s="8">
        <v>-34084.070889487768</v>
      </c>
      <c r="M695" s="8">
        <v>-29198.120412130171</v>
      </c>
      <c r="N695" s="8">
        <v>-239.89999999999949</v>
      </c>
      <c r="O695" s="8">
        <v>-239.89999999999949</v>
      </c>
      <c r="P695" s="8">
        <f>D695-F695/2</f>
        <v>190010.87660000171</v>
      </c>
      <c r="Q695" s="8">
        <f>D695+F695/2</f>
        <v>190010.87660000171</v>
      </c>
      <c r="R695" s="9">
        <f>J695*$AB$7+K695*$AC$7</f>
        <v>-39409.882747379925</v>
      </c>
      <c r="S695" s="9">
        <f>K695*$AB$7-J695*$AC$7+$Z$8</f>
        <v>-21473.594618476112</v>
      </c>
      <c r="T695" s="9">
        <f>L695*$AB$7+M695*$AC$7</f>
        <v>-39409.882747379925</v>
      </c>
      <c r="U695" s="9">
        <f>M695*$AB$7-L695*$AC$7+$Z$8</f>
        <v>-21473.594618476112</v>
      </c>
      <c r="V695" s="9">
        <f>N695+$Z$7</f>
        <v>-251.89999999999949</v>
      </c>
      <c r="W695" s="9">
        <f>O695+$Z$7</f>
        <v>-251.89999999999949</v>
      </c>
    </row>
    <row r="696" spans="1:23" x14ac:dyDescent="0.25">
      <c r="A696" t="s">
        <v>37</v>
      </c>
      <c r="B696" t="s">
        <v>762</v>
      </c>
      <c r="C696" t="s">
        <v>55</v>
      </c>
      <c r="D696" s="6">
        <v>190345.15499999921</v>
      </c>
      <c r="E696" s="7">
        <f>D696+$Y$10</f>
        <v>184090.15499999921</v>
      </c>
      <c r="F696" s="8">
        <v>230</v>
      </c>
      <c r="G696" s="8">
        <v>0</v>
      </c>
      <c r="H696" s="8">
        <v>115</v>
      </c>
      <c r="I696" s="8">
        <v>115</v>
      </c>
      <c r="J696" s="8">
        <v>-34193.720499009687</v>
      </c>
      <c r="K696" s="8">
        <v>-29008.225765246461</v>
      </c>
      <c r="L696" s="8">
        <v>-34308.720499009687</v>
      </c>
      <c r="M696" s="8">
        <v>-28809.039922376051</v>
      </c>
      <c r="N696" s="8">
        <v>-239.9999999999996</v>
      </c>
      <c r="O696" s="8">
        <v>-239.9999999999996</v>
      </c>
      <c r="P696" s="8">
        <f>D696-F696/2</f>
        <v>190230.15499999921</v>
      </c>
      <c r="Q696" s="8">
        <f>D696+F696/2</f>
        <v>190460.15499999921</v>
      </c>
      <c r="R696" s="9">
        <f>J696*$AB$7+K696*$AC$7</f>
        <v>-39477.654932744357</v>
      </c>
      <c r="S696" s="9">
        <f>K696*$AB$7-J696*$AC$7+$Z$8</f>
        <v>-21265.052189521411</v>
      </c>
      <c r="T696" s="9">
        <f>L696*$AB$7+M696*$AC$7</f>
        <v>-39548.728841450597</v>
      </c>
      <c r="U696" s="9">
        <f>M696*$AB$7-L696*$AC$7+$Z$8</f>
        <v>-21046.309190773536</v>
      </c>
      <c r="V696" s="9">
        <f>N696+$Z$7</f>
        <v>-251.9999999999996</v>
      </c>
      <c r="W696" s="9">
        <f>O696+$Z$7</f>
        <v>-251.9999999999996</v>
      </c>
    </row>
    <row r="697" spans="1:23" x14ac:dyDescent="0.25">
      <c r="A697" t="s">
        <v>37</v>
      </c>
      <c r="B697" t="s">
        <v>763</v>
      </c>
      <c r="C697" t="s">
        <v>59</v>
      </c>
      <c r="D697" s="6">
        <v>190555.15499999921</v>
      </c>
      <c r="E697" s="7">
        <f>D697+$Y$10</f>
        <v>184300.15499999921</v>
      </c>
      <c r="F697" s="8">
        <v>170</v>
      </c>
      <c r="G697" s="8">
        <v>0</v>
      </c>
      <c r="H697" s="8">
        <v>85</v>
      </c>
      <c r="I697" s="8">
        <v>85</v>
      </c>
      <c r="J697" s="8">
        <v>-34313.720499009687</v>
      </c>
      <c r="K697" s="8">
        <v>-28800.37966833821</v>
      </c>
      <c r="L697" s="8">
        <v>-34398.720499009687</v>
      </c>
      <c r="M697" s="8">
        <v>-28653.155349694862</v>
      </c>
      <c r="N697" s="8">
        <v>-239.9999999999996</v>
      </c>
      <c r="O697" s="8">
        <v>-239.9999999999996</v>
      </c>
      <c r="P697" s="8">
        <f>D697-F697/2</f>
        <v>190470.15499999921</v>
      </c>
      <c r="Q697" s="8">
        <f>D697+F697/2</f>
        <v>190640.15499999921</v>
      </c>
      <c r="R697" s="9">
        <f>J697*$AB$7+K697*$AC$7</f>
        <v>-39551.819011394349</v>
      </c>
      <c r="S697" s="9">
        <f>K697*$AB$7-J697*$AC$7+$Z$8</f>
        <v>-21036.798625610587</v>
      </c>
      <c r="T697" s="9">
        <f>L697*$AB$7+M697*$AC$7</f>
        <v>-39604.351900438087</v>
      </c>
      <c r="U697" s="9">
        <f>M697*$AB$7-L697*$AC$7+$Z$8</f>
        <v>-20875.119017840418</v>
      </c>
      <c r="V697" s="9">
        <f>N697+$Z$7</f>
        <v>-251.9999999999996</v>
      </c>
      <c r="W697" s="9">
        <f>O697+$Z$7</f>
        <v>-251.9999999999996</v>
      </c>
    </row>
    <row r="698" spans="1:23" x14ac:dyDescent="0.25">
      <c r="A698" t="s">
        <v>37</v>
      </c>
      <c r="B698" t="s">
        <v>764</v>
      </c>
      <c r="C698" t="s">
        <v>55</v>
      </c>
      <c r="D698" s="6">
        <v>190765.15499999921</v>
      </c>
      <c r="E698" s="7">
        <f>D698+$Y$10</f>
        <v>184510.15499999921</v>
      </c>
      <c r="F698" s="8">
        <v>230</v>
      </c>
      <c r="G698" s="8">
        <v>0</v>
      </c>
      <c r="H698" s="8">
        <v>115</v>
      </c>
      <c r="I698" s="8">
        <v>115</v>
      </c>
      <c r="J698" s="8">
        <v>-34403.720499009687</v>
      </c>
      <c r="K698" s="8">
        <v>-28644.495095657021</v>
      </c>
      <c r="L698" s="8">
        <v>-34518.720499009687</v>
      </c>
      <c r="M698" s="8">
        <v>-28445.30925278661</v>
      </c>
      <c r="N698" s="8">
        <v>-239.9999999999996</v>
      </c>
      <c r="O698" s="8">
        <v>-239.9999999999996</v>
      </c>
      <c r="P698" s="8">
        <f>D698-F698/2</f>
        <v>190650.15499999921</v>
      </c>
      <c r="Q698" s="8">
        <f>D698+F698/2</f>
        <v>190880.15499999921</v>
      </c>
      <c r="R698" s="9">
        <f>J698*$AB$7+K698*$AC$7</f>
        <v>-39607.44207038184</v>
      </c>
      <c r="S698" s="9">
        <f>K698*$AB$7-J698*$AC$7+$Z$8</f>
        <v>-20865.608452677468</v>
      </c>
      <c r="T698" s="9">
        <f>L698*$AB$7+M698*$AC$7</f>
        <v>-39678.515979088079</v>
      </c>
      <c r="U698" s="9">
        <f>M698*$AB$7-L698*$AC$7+$Z$8</f>
        <v>-20646.865453929593</v>
      </c>
      <c r="V698" s="9">
        <f>N698+$Z$7</f>
        <v>-251.9999999999996</v>
      </c>
      <c r="W698" s="9">
        <f>O698+$Z$7</f>
        <v>-251.9999999999996</v>
      </c>
    </row>
    <row r="699" spans="1:23" x14ac:dyDescent="0.25">
      <c r="A699" t="s">
        <v>37</v>
      </c>
      <c r="B699" t="s">
        <v>765</v>
      </c>
      <c r="C699" t="s">
        <v>59</v>
      </c>
      <c r="D699" s="6">
        <v>190975.15499999921</v>
      </c>
      <c r="E699" s="7">
        <f>D699+$Y$10</f>
        <v>184720.15499999921</v>
      </c>
      <c r="F699" s="8">
        <v>170</v>
      </c>
      <c r="G699" s="8">
        <v>0</v>
      </c>
      <c r="H699" s="8">
        <v>85</v>
      </c>
      <c r="I699" s="8">
        <v>85</v>
      </c>
      <c r="J699" s="8">
        <v>-34523.720499009687</v>
      </c>
      <c r="K699" s="8">
        <v>-28436.648998748769</v>
      </c>
      <c r="L699" s="8">
        <v>-34608.720499009687</v>
      </c>
      <c r="M699" s="8">
        <v>-28289.424680105429</v>
      </c>
      <c r="N699" s="8">
        <v>-239.9999999999996</v>
      </c>
      <c r="O699" s="8">
        <v>-239.9999999999996</v>
      </c>
      <c r="P699" s="8">
        <f>D699-F699/2</f>
        <v>190890.15499999921</v>
      </c>
      <c r="Q699" s="8">
        <f>D699+F699/2</f>
        <v>191060.15499999921</v>
      </c>
      <c r="R699" s="9">
        <f>J699*$AB$7+K699*$AC$7</f>
        <v>-39681.606149031824</v>
      </c>
      <c r="S699" s="9">
        <f>K699*$AB$7-J699*$AC$7+$Z$8</f>
        <v>-20637.354888766644</v>
      </c>
      <c r="T699" s="9">
        <f>L699*$AB$7+M699*$AC$7</f>
        <v>-39734.139038075577</v>
      </c>
      <c r="U699" s="9">
        <f>M699*$AB$7-L699*$AC$7+$Z$8</f>
        <v>-20475.675280996482</v>
      </c>
      <c r="V699" s="9">
        <f>N699+$Z$7</f>
        <v>-251.9999999999996</v>
      </c>
      <c r="W699" s="9">
        <f>O699+$Z$7</f>
        <v>-251.9999999999996</v>
      </c>
    </row>
    <row r="700" spans="1:23" x14ac:dyDescent="0.25">
      <c r="A700" t="s">
        <v>37</v>
      </c>
      <c r="B700" t="s">
        <v>766</v>
      </c>
      <c r="C700" t="s">
        <v>55</v>
      </c>
      <c r="D700" s="6">
        <v>191185.1549999991</v>
      </c>
      <c r="E700" s="7">
        <f>D700+$Y$10</f>
        <v>184930.1549999991</v>
      </c>
      <c r="F700" s="8">
        <v>230</v>
      </c>
      <c r="G700" s="8">
        <v>0</v>
      </c>
      <c r="H700" s="8">
        <v>115</v>
      </c>
      <c r="I700" s="8">
        <v>115</v>
      </c>
      <c r="J700" s="8">
        <v>-34613.720499009687</v>
      </c>
      <c r="K700" s="8">
        <v>-28280.764426067592</v>
      </c>
      <c r="L700" s="8">
        <v>-34728.720499009687</v>
      </c>
      <c r="M700" s="8">
        <v>-28081.57858319717</v>
      </c>
      <c r="N700" s="8">
        <v>-239.9999999999996</v>
      </c>
      <c r="O700" s="8">
        <v>-239.9999999999996</v>
      </c>
      <c r="P700" s="8">
        <f>D700-F700/2</f>
        <v>191070.1549999991</v>
      </c>
      <c r="Q700" s="8">
        <f>D700+F700/2</f>
        <v>191300.1549999991</v>
      </c>
      <c r="R700" s="9">
        <f>J700*$AB$7+K700*$AC$7</f>
        <v>-39737.229208019329</v>
      </c>
      <c r="S700" s="9">
        <f>K700*$AB$7-J700*$AC$7+$Z$8</f>
        <v>-20466.16471583354</v>
      </c>
      <c r="T700" s="9">
        <f>L700*$AB$7+M700*$AC$7</f>
        <v>-39808.303116725569</v>
      </c>
      <c r="U700" s="9">
        <f>M700*$AB$7-L700*$AC$7+$Z$8</f>
        <v>-20247.42171708565</v>
      </c>
      <c r="V700" s="9">
        <f>N700+$Z$7</f>
        <v>-251.9999999999996</v>
      </c>
      <c r="W700" s="9">
        <f>O700+$Z$7</f>
        <v>-251.9999999999996</v>
      </c>
    </row>
    <row r="701" spans="1:23" x14ac:dyDescent="0.25">
      <c r="A701" t="s">
        <v>37</v>
      </c>
      <c r="B701" t="s">
        <v>767</v>
      </c>
      <c r="C701" t="s">
        <v>60</v>
      </c>
      <c r="D701" s="6">
        <v>191415.1549999991</v>
      </c>
      <c r="E701" s="7">
        <f>D701+$Y$10</f>
        <v>185160.1549999991</v>
      </c>
      <c r="F701" s="8">
        <v>210</v>
      </c>
      <c r="G701" s="8">
        <v>0</v>
      </c>
      <c r="H701" s="8">
        <v>105</v>
      </c>
      <c r="I701" s="8">
        <v>105</v>
      </c>
      <c r="J701" s="8">
        <v>-34733.720499009687</v>
      </c>
      <c r="K701" s="8">
        <v>-28072.91832915934</v>
      </c>
      <c r="L701" s="8">
        <v>-34838.720499009687</v>
      </c>
      <c r="M701" s="8">
        <v>-27891.052994364611</v>
      </c>
      <c r="N701" s="8">
        <v>-239.9999999999996</v>
      </c>
      <c r="O701" s="8">
        <v>-239.9999999999996</v>
      </c>
      <c r="P701" s="8">
        <f>D701-F701/2</f>
        <v>191310.1549999991</v>
      </c>
      <c r="Q701" s="8">
        <f>D701+F701/2</f>
        <v>191520.1549999991</v>
      </c>
      <c r="R701" s="9">
        <f>J701*$AB$7+K701*$AC$7</f>
        <v>-39811.393286669314</v>
      </c>
      <c r="S701" s="9">
        <f>K701*$AB$7-J701*$AC$7+$Z$8</f>
        <v>-20237.911151922715</v>
      </c>
      <c r="T701" s="9">
        <f>L701*$AB$7+M701*$AC$7</f>
        <v>-39876.286855488055</v>
      </c>
      <c r="U701" s="9">
        <f>M701*$AB$7-L701*$AC$7+$Z$8</f>
        <v>-20038.189283500731</v>
      </c>
      <c r="V701" s="9">
        <f>N701+$Z$7</f>
        <v>-251.9999999999996</v>
      </c>
      <c r="W701" s="9">
        <f>O701+$Z$7</f>
        <v>-251.9999999999996</v>
      </c>
    </row>
    <row r="702" spans="1:23" x14ac:dyDescent="0.25">
      <c r="A702" t="s">
        <v>41</v>
      </c>
      <c r="B702" t="s">
        <v>768</v>
      </c>
      <c r="C702" t="s">
        <v>46</v>
      </c>
      <c r="D702" s="6">
        <v>191555.1549999991</v>
      </c>
      <c r="E702" s="7">
        <f>D702+$Y$10</f>
        <v>185300.1549999991</v>
      </c>
      <c r="F702" s="8">
        <v>25</v>
      </c>
      <c r="G702" s="8">
        <v>0</v>
      </c>
      <c r="H702" s="8">
        <v>12.5</v>
      </c>
      <c r="I702" s="8">
        <v>12.5</v>
      </c>
      <c r="J702" s="8">
        <v>-34849.970499009687</v>
      </c>
      <c r="K702" s="8">
        <v>-27871.56742277947</v>
      </c>
      <c r="L702" s="8">
        <v>-34862.470499009687</v>
      </c>
      <c r="M702" s="8">
        <v>-27849.916787684851</v>
      </c>
      <c r="N702" s="8">
        <v>-239.9999999999996</v>
      </c>
      <c r="O702" s="8">
        <v>-239.9999999999996</v>
      </c>
      <c r="P702" s="8">
        <f>D702-F702/2</f>
        <v>191542.6549999991</v>
      </c>
      <c r="Q702" s="8">
        <f>D702+F702/2</f>
        <v>191567.6549999991</v>
      </c>
      <c r="R702" s="9">
        <f>J702*$AB$7+K702*$AC$7</f>
        <v>-39883.239737861491</v>
      </c>
      <c r="S702" s="9">
        <f>K702*$AB$7-J702*$AC$7+$Z$8</f>
        <v>-20016.790511884101</v>
      </c>
      <c r="T702" s="9">
        <f>L702*$AB$7+M702*$AC$7</f>
        <v>-39890.965162720866</v>
      </c>
      <c r="U702" s="9">
        <f>M702*$AB$7-L702*$AC$7+$Z$8</f>
        <v>-19993.014098976717</v>
      </c>
      <c r="V702" s="9">
        <f>N702+$Z$7</f>
        <v>-251.9999999999996</v>
      </c>
      <c r="W702" s="9">
        <f>O702+$Z$7</f>
        <v>-251.9999999999996</v>
      </c>
    </row>
    <row r="703" spans="1:23" x14ac:dyDescent="0.25">
      <c r="A703" t="s">
        <v>37</v>
      </c>
      <c r="B703" t="s">
        <v>769</v>
      </c>
      <c r="C703" t="s">
        <v>47</v>
      </c>
      <c r="D703" s="6">
        <v>191620.1549999991</v>
      </c>
      <c r="E703" s="7">
        <f>D703+$Y$10</f>
        <v>185365.1549999991</v>
      </c>
      <c r="F703" s="8">
        <v>105</v>
      </c>
      <c r="G703" s="8">
        <v>0</v>
      </c>
      <c r="H703" s="8">
        <v>52.500000000000007</v>
      </c>
      <c r="I703" s="8">
        <v>52.500000000000007</v>
      </c>
      <c r="J703" s="8">
        <v>-34862.470499009687</v>
      </c>
      <c r="K703" s="8">
        <v>-27849.916787684851</v>
      </c>
      <c r="L703" s="8">
        <v>-34914.970499009687</v>
      </c>
      <c r="M703" s="8">
        <v>-27758.984120287481</v>
      </c>
      <c r="N703" s="8">
        <v>-239.9999999999996</v>
      </c>
      <c r="O703" s="8">
        <v>-239.9999999999996</v>
      </c>
      <c r="P703" s="8">
        <f>D703-F703/2</f>
        <v>191567.6549999991</v>
      </c>
      <c r="Q703" s="8">
        <f>D703+F703/2</f>
        <v>191672.6549999991</v>
      </c>
      <c r="R703" s="9">
        <f>J703*$AB$7+K703*$AC$7</f>
        <v>-39890.965162720866</v>
      </c>
      <c r="S703" s="9">
        <f>K703*$AB$7-J703*$AC$7+$Z$8</f>
        <v>-19993.014098976717</v>
      </c>
      <c r="T703" s="9">
        <f>L703*$AB$7+M703*$AC$7</f>
        <v>-39923.41194713024</v>
      </c>
      <c r="U703" s="9">
        <f>M703*$AB$7-L703*$AC$7+$Z$8</f>
        <v>-19893.153164765721</v>
      </c>
      <c r="V703" s="9">
        <f>N703+$Z$7</f>
        <v>-251.9999999999996</v>
      </c>
      <c r="W703" s="9">
        <f>O703+$Z$7</f>
        <v>-251.9999999999996</v>
      </c>
    </row>
    <row r="704" spans="1:23" x14ac:dyDescent="0.25">
      <c r="A704" t="s">
        <v>37</v>
      </c>
      <c r="B704" t="s">
        <v>770</v>
      </c>
      <c r="C704" t="s">
        <v>60</v>
      </c>
      <c r="D704" s="6">
        <v>191795.1549999991</v>
      </c>
      <c r="E704" s="7">
        <f>D704+$Y$10</f>
        <v>185540.1549999991</v>
      </c>
      <c r="F704" s="8">
        <v>210</v>
      </c>
      <c r="G704" s="8">
        <v>0</v>
      </c>
      <c r="H704" s="8">
        <v>105</v>
      </c>
      <c r="I704" s="8">
        <v>105</v>
      </c>
      <c r="J704" s="8">
        <v>-34923.720499009687</v>
      </c>
      <c r="K704" s="8">
        <v>-27743.828675721252</v>
      </c>
      <c r="L704" s="8">
        <v>-35028.720499009687</v>
      </c>
      <c r="M704" s="8">
        <v>-27561.963340926519</v>
      </c>
      <c r="N704" s="8">
        <v>-239.9999999999996</v>
      </c>
      <c r="O704" s="8">
        <v>-239.9999999999996</v>
      </c>
      <c r="P704" s="8">
        <f>D704-F704/2</f>
        <v>191690.1549999991</v>
      </c>
      <c r="Q704" s="8">
        <f>D704+F704/2</f>
        <v>191900.1549999991</v>
      </c>
      <c r="R704" s="9">
        <f>J704*$AB$7+K704*$AC$7</f>
        <v>-39928.819744531793</v>
      </c>
      <c r="S704" s="9">
        <f>K704*$AB$7-J704*$AC$7+$Z$8</f>
        <v>-19876.509675730555</v>
      </c>
      <c r="T704" s="9">
        <f>L704*$AB$7+M704*$AC$7</f>
        <v>-39993.713313350534</v>
      </c>
      <c r="U704" s="9">
        <f>M704*$AB$7-L704*$AC$7+$Z$8</f>
        <v>-19676.787807308574</v>
      </c>
      <c r="V704" s="9">
        <f>N704+$Z$7</f>
        <v>-251.9999999999996</v>
      </c>
      <c r="W704" s="9">
        <f>O704+$Z$7</f>
        <v>-251.9999999999996</v>
      </c>
    </row>
    <row r="705" spans="1:23" x14ac:dyDescent="0.25">
      <c r="A705" t="s">
        <v>24</v>
      </c>
      <c r="B705" t="s">
        <v>771</v>
      </c>
      <c r="C705" t="s">
        <v>27</v>
      </c>
      <c r="D705" s="6">
        <v>192000.1549999991</v>
      </c>
      <c r="E705" s="7">
        <f>D705+$Y$10</f>
        <v>185745.1549999991</v>
      </c>
      <c r="F705" s="8">
        <v>0</v>
      </c>
      <c r="G705" s="8">
        <v>0</v>
      </c>
      <c r="H705" s="8">
        <v>0</v>
      </c>
      <c r="I705" s="8">
        <v>0</v>
      </c>
      <c r="J705" s="8">
        <v>-35078.720499009687</v>
      </c>
      <c r="K705" s="8">
        <v>-27475.360800548078</v>
      </c>
      <c r="L705" s="8">
        <v>-35078.720499009687</v>
      </c>
      <c r="M705" s="8">
        <v>-27475.360800548078</v>
      </c>
      <c r="N705" s="8">
        <v>-239.9999999999996</v>
      </c>
      <c r="O705" s="8">
        <v>-239.9999999999996</v>
      </c>
      <c r="P705" s="8">
        <f>D705-F705/2</f>
        <v>192000.1549999991</v>
      </c>
      <c r="Q705" s="8">
        <f>D705+F705/2</f>
        <v>192000.1549999991</v>
      </c>
      <c r="R705" s="9">
        <f>J705*$AB$7+K705*$AC$7</f>
        <v>-40024.615012788025</v>
      </c>
      <c r="S705" s="9">
        <f>K705*$AB$7-J705*$AC$7+$Z$8</f>
        <v>-19581.68215567906</v>
      </c>
      <c r="T705" s="9">
        <f>L705*$AB$7+M705*$AC$7</f>
        <v>-40024.615012788025</v>
      </c>
      <c r="U705" s="9">
        <f>M705*$AB$7-L705*$AC$7+$Z$8</f>
        <v>-19581.68215567906</v>
      </c>
      <c r="V705" s="9">
        <f>N705+$Z$7</f>
        <v>-251.9999999999996</v>
      </c>
      <c r="W705" s="9">
        <f>O705+$Z$7</f>
        <v>-251.9999999999996</v>
      </c>
    </row>
    <row r="706" spans="1:23" x14ac:dyDescent="0.25">
      <c r="A706" t="s">
        <v>1667</v>
      </c>
      <c r="B706" t="s">
        <v>1684</v>
      </c>
      <c r="C706" t="s">
        <v>1671</v>
      </c>
      <c r="D706" s="6">
        <v>196533.15500000169</v>
      </c>
      <c r="E706" s="7">
        <f>D706+$Y$10</f>
        <v>190278.15500000169</v>
      </c>
      <c r="F706" s="8">
        <v>1908</v>
      </c>
      <c r="G706" s="8">
        <v>0</v>
      </c>
      <c r="H706" s="8">
        <v>954</v>
      </c>
      <c r="I706" s="8">
        <v>954</v>
      </c>
      <c r="J706" s="8">
        <v>-36868.22049900968</v>
      </c>
      <c r="K706" s="8">
        <v>-24375.85588040376</v>
      </c>
      <c r="L706" s="8">
        <v>-37822.220499009687</v>
      </c>
      <c r="M706" s="8">
        <v>-22723.479409983061</v>
      </c>
      <c r="N706" s="8">
        <v>-239.99999999999949</v>
      </c>
      <c r="O706" s="8">
        <v>-239.99999999999949</v>
      </c>
      <c r="P706" s="8">
        <f>D706-F706/2</f>
        <v>195579.15500000169</v>
      </c>
      <c r="Q706" s="8">
        <f>D706+F706/2</f>
        <v>197487.15500000169</v>
      </c>
      <c r="R706" s="9">
        <f>J706*$AB$7+K706*$AC$7</f>
        <v>-41130.586835655995</v>
      </c>
      <c r="S706" s="9">
        <f>K706*$AB$7-J706*$AC$7+$Z$8</f>
        <v>-16177.85088385889</v>
      </c>
      <c r="T706" s="9">
        <f>L706*$AB$7+M706*$AC$7</f>
        <v>-41720.191260923406</v>
      </c>
      <c r="U706" s="9">
        <f>M706*$AB$7-L706*$AC$7+$Z$8</f>
        <v>-14363.235050767746</v>
      </c>
      <c r="V706" s="9">
        <f>N706+$Z$7</f>
        <v>-251.99999999999949</v>
      </c>
      <c r="W706" s="9">
        <f>O706+$Z$7</f>
        <v>-251.99999999999949</v>
      </c>
    </row>
    <row r="707" spans="1:23" x14ac:dyDescent="0.25">
      <c r="A707" t="s">
        <v>50</v>
      </c>
      <c r="B707" t="s">
        <v>1656</v>
      </c>
      <c r="C707" t="s">
        <v>1101</v>
      </c>
      <c r="D707" s="6">
        <v>196533.15500000169</v>
      </c>
      <c r="E707" s="7">
        <f>D707+$Y$10</f>
        <v>190278.15500000169</v>
      </c>
      <c r="F707" s="8">
        <v>0</v>
      </c>
      <c r="G707" s="8">
        <v>0</v>
      </c>
      <c r="H707" s="8">
        <v>0</v>
      </c>
      <c r="I707" s="8">
        <v>0</v>
      </c>
      <c r="J707" s="8">
        <v>-37345.220499009687</v>
      </c>
      <c r="K707" s="8">
        <v>-23549.6676451934</v>
      </c>
      <c r="L707" s="8">
        <v>-37345.220499009687</v>
      </c>
      <c r="M707" s="8">
        <v>-23549.6676451934</v>
      </c>
      <c r="N707" s="8">
        <v>-239.99999999999949</v>
      </c>
      <c r="O707" s="8">
        <v>-239.99999999999949</v>
      </c>
      <c r="P707" s="8">
        <f>D707-F707/2</f>
        <v>196533.15500000169</v>
      </c>
      <c r="Q707" s="8">
        <f>D707+F707/2</f>
        <v>196533.15500000169</v>
      </c>
      <c r="R707" s="9">
        <f>J707*$AB$7+K707*$AC$7</f>
        <v>-41425.389048289704</v>
      </c>
      <c r="S707" s="9">
        <f>K707*$AB$7-J707*$AC$7+$Z$8</f>
        <v>-15270.542967313306</v>
      </c>
      <c r="T707" s="9">
        <f>L707*$AB$7+M707*$AC$7</f>
        <v>-41425.389048289704</v>
      </c>
      <c r="U707" s="9">
        <f>M707*$AB$7-L707*$AC$7+$Z$8</f>
        <v>-15270.542967313306</v>
      </c>
      <c r="V707" s="9">
        <f>N707+$Z$7</f>
        <v>-251.99999999999949</v>
      </c>
      <c r="W707" s="9">
        <f>O707+$Z$7</f>
        <v>-251.99999999999949</v>
      </c>
    </row>
    <row r="708" spans="1:23" x14ac:dyDescent="0.25">
      <c r="A708" t="s">
        <v>24</v>
      </c>
      <c r="B708" t="s">
        <v>772</v>
      </c>
      <c r="C708" t="s">
        <v>33</v>
      </c>
      <c r="D708" s="6">
        <v>198255.1549999991</v>
      </c>
      <c r="E708" s="7">
        <f>D708+$Y$10</f>
        <v>192000.1549999991</v>
      </c>
      <c r="F708" s="8">
        <v>0</v>
      </c>
      <c r="G708" s="8">
        <v>0</v>
      </c>
      <c r="H708" s="8">
        <v>0</v>
      </c>
      <c r="I708" s="8">
        <v>0</v>
      </c>
      <c r="J708" s="8">
        <v>-38206.220499009738</v>
      </c>
      <c r="K708" s="8">
        <v>-22058.371899876442</v>
      </c>
      <c r="L708" s="8">
        <v>-38206.220499009738</v>
      </c>
      <c r="M708" s="8">
        <v>-22058.371899876442</v>
      </c>
      <c r="N708" s="8">
        <v>-239.9999999999996</v>
      </c>
      <c r="O708" s="8">
        <v>-239.9999999999996</v>
      </c>
      <c r="P708" s="8">
        <f>D708-F708/2</f>
        <v>198255.1549999991</v>
      </c>
      <c r="Q708" s="8">
        <f>D708+F708/2</f>
        <v>198255.1549999991</v>
      </c>
      <c r="R708" s="9">
        <f>J708*$AB$7+K708*$AC$7</f>
        <v>-41957.51631260338</v>
      </c>
      <c r="S708" s="9">
        <f>K708*$AB$7-J708*$AC$7+$Z$8</f>
        <v>-13632.823646252888</v>
      </c>
      <c r="T708" s="9">
        <f>L708*$AB$7+M708*$AC$7</f>
        <v>-41957.51631260338</v>
      </c>
      <c r="U708" s="9">
        <f>M708*$AB$7-L708*$AC$7+$Z$8</f>
        <v>-13632.823646252888</v>
      </c>
      <c r="V708" s="9">
        <f>N708+$Z$7</f>
        <v>-251.9999999999996</v>
      </c>
      <c r="W708" s="9">
        <f>O708+$Z$7</f>
        <v>-251.9999999999996</v>
      </c>
    </row>
    <row r="709" spans="1:23" x14ac:dyDescent="0.25">
      <c r="A709" t="s">
        <v>37</v>
      </c>
      <c r="B709" t="s">
        <v>773</v>
      </c>
      <c r="C709" t="s">
        <v>49</v>
      </c>
      <c r="D709" s="6">
        <v>198645.1549999991</v>
      </c>
      <c r="E709" s="7">
        <f>D709+$Y$10</f>
        <v>192390.1549999991</v>
      </c>
      <c r="F709" s="8">
        <v>170</v>
      </c>
      <c r="G709" s="8">
        <v>0</v>
      </c>
      <c r="H709" s="8">
        <v>85</v>
      </c>
      <c r="I709" s="8">
        <v>85</v>
      </c>
      <c r="J709" s="8">
        <v>-38358.720499009738</v>
      </c>
      <c r="K709" s="8">
        <v>-21794.23415172219</v>
      </c>
      <c r="L709" s="8">
        <v>-38443.720499009738</v>
      </c>
      <c r="M709" s="8">
        <v>-21647.00983307885</v>
      </c>
      <c r="N709" s="8">
        <v>-239.9999999999996</v>
      </c>
      <c r="O709" s="8">
        <v>-239.9999999999996</v>
      </c>
      <c r="P709" s="8">
        <f>D709-F709/2</f>
        <v>198560.1549999991</v>
      </c>
      <c r="Q709" s="8">
        <f>D709+F709/2</f>
        <v>198730.1549999991</v>
      </c>
      <c r="R709" s="9">
        <f>J709*$AB$7+K709*$AC$7</f>
        <v>-42051.766495887743</v>
      </c>
      <c r="S709" s="9">
        <f>K709*$AB$7-J709*$AC$7+$Z$8</f>
        <v>-13342.751408782868</v>
      </c>
      <c r="T709" s="9">
        <f>L709*$AB$7+M709*$AC$7</f>
        <v>-42104.299384931488</v>
      </c>
      <c r="U709" s="9">
        <f>M709*$AB$7-L709*$AC$7+$Z$8</f>
        <v>-13181.071801012706</v>
      </c>
      <c r="V709" s="9">
        <f>N709+$Z$7</f>
        <v>-251.9999999999996</v>
      </c>
      <c r="W709" s="9">
        <f>O709+$Z$7</f>
        <v>-251.9999999999996</v>
      </c>
    </row>
    <row r="710" spans="1:23" x14ac:dyDescent="0.25">
      <c r="A710" t="s">
        <v>37</v>
      </c>
      <c r="B710" t="s">
        <v>774</v>
      </c>
      <c r="C710" t="s">
        <v>45</v>
      </c>
      <c r="D710" s="6">
        <v>199035.15499999901</v>
      </c>
      <c r="E710" s="7">
        <f>D710+$Y$10</f>
        <v>192780.15499999901</v>
      </c>
      <c r="F710" s="8">
        <v>210</v>
      </c>
      <c r="G710" s="8">
        <v>0</v>
      </c>
      <c r="H710" s="8">
        <v>105</v>
      </c>
      <c r="I710" s="8">
        <v>105</v>
      </c>
      <c r="J710" s="8">
        <v>-38543.720499009738</v>
      </c>
      <c r="K710" s="8">
        <v>-21473.804752321961</v>
      </c>
      <c r="L710" s="8">
        <v>-38648.720499009738</v>
      </c>
      <c r="M710" s="8">
        <v>-21291.939417527221</v>
      </c>
      <c r="N710" s="8">
        <v>-239.9999999999996</v>
      </c>
      <c r="O710" s="8">
        <v>-239.9999999999996</v>
      </c>
      <c r="P710" s="8">
        <f>D710-F710/2</f>
        <v>198930.15499999901</v>
      </c>
      <c r="Q710" s="8">
        <f>D710+F710/2</f>
        <v>199140.15499999901</v>
      </c>
      <c r="R710" s="9">
        <f>J710*$AB$7+K710*$AC$7</f>
        <v>-42166.102783806477</v>
      </c>
      <c r="S710" s="9">
        <f>K710*$AB$7-J710*$AC$7+$Z$8</f>
        <v>-12990.860497753674</v>
      </c>
      <c r="T710" s="9">
        <f>L710*$AB$7+M710*$AC$7</f>
        <v>-42230.99635262521</v>
      </c>
      <c r="U710" s="9">
        <f>M710*$AB$7-L710*$AC$7+$Z$8</f>
        <v>-12791.138629331685</v>
      </c>
      <c r="V710" s="9">
        <f>N710+$Z$7</f>
        <v>-251.9999999999996</v>
      </c>
      <c r="W710" s="9">
        <f>O710+$Z$7</f>
        <v>-251.9999999999996</v>
      </c>
    </row>
    <row r="711" spans="1:23" x14ac:dyDescent="0.25">
      <c r="A711" t="s">
        <v>41</v>
      </c>
      <c r="B711" t="s">
        <v>775</v>
      </c>
      <c r="C711" t="s">
        <v>46</v>
      </c>
      <c r="D711" s="6">
        <v>199205.15499999901</v>
      </c>
      <c r="E711" s="7">
        <f>D711+$Y$10</f>
        <v>192950.15499999901</v>
      </c>
      <c r="F711" s="8">
        <v>25</v>
      </c>
      <c r="G711" s="8">
        <v>0</v>
      </c>
      <c r="H711" s="8">
        <v>12.5</v>
      </c>
      <c r="I711" s="8">
        <v>12.5</v>
      </c>
      <c r="J711" s="8">
        <v>-38674.970499009738</v>
      </c>
      <c r="K711" s="8">
        <v>-21246.47308382854</v>
      </c>
      <c r="L711" s="8">
        <v>-38687.470499009738</v>
      </c>
      <c r="M711" s="8">
        <v>-21224.822448733928</v>
      </c>
      <c r="N711" s="8">
        <v>-239.9999999999996</v>
      </c>
      <c r="O711" s="8">
        <v>-239.9999999999996</v>
      </c>
      <c r="P711" s="8">
        <f>D711-F711/2</f>
        <v>199192.65499999901</v>
      </c>
      <c r="Q711" s="8">
        <f>D711+F711/2</f>
        <v>199217.65499999901</v>
      </c>
      <c r="R711" s="9">
        <f>J711*$AB$7+K711*$AC$7</f>
        <v>-42247.219744829898</v>
      </c>
      <c r="S711" s="9">
        <f>K711*$AB$7-J711*$AC$7+$Z$8</f>
        <v>-12741.20816222619</v>
      </c>
      <c r="T711" s="9">
        <f>L711*$AB$7+M711*$AC$7</f>
        <v>-42254.945169689272</v>
      </c>
      <c r="U711" s="9">
        <f>M711*$AB$7-L711*$AC$7+$Z$8</f>
        <v>-12717.43174931881</v>
      </c>
      <c r="V711" s="9">
        <f>N711+$Z$7</f>
        <v>-251.9999999999996</v>
      </c>
      <c r="W711" s="9">
        <f>O711+$Z$7</f>
        <v>-251.9999999999996</v>
      </c>
    </row>
    <row r="712" spans="1:23" x14ac:dyDescent="0.25">
      <c r="A712" t="s">
        <v>37</v>
      </c>
      <c r="B712" t="s">
        <v>776</v>
      </c>
      <c r="C712" t="s">
        <v>47</v>
      </c>
      <c r="D712" s="6">
        <v>199270.15499999901</v>
      </c>
      <c r="E712" s="7">
        <f>D712+$Y$10</f>
        <v>193015.15499999901</v>
      </c>
      <c r="F712" s="8">
        <v>105</v>
      </c>
      <c r="G712" s="8">
        <v>0</v>
      </c>
      <c r="H712" s="8">
        <v>52.500000000000007</v>
      </c>
      <c r="I712" s="8">
        <v>52.500000000000007</v>
      </c>
      <c r="J712" s="8">
        <v>-38687.470499009738</v>
      </c>
      <c r="K712" s="8">
        <v>-21224.822448733928</v>
      </c>
      <c r="L712" s="8">
        <v>-38739.970499009738</v>
      </c>
      <c r="M712" s="8">
        <v>-21133.889781336569</v>
      </c>
      <c r="N712" s="8">
        <v>-239.9999999999996</v>
      </c>
      <c r="O712" s="8">
        <v>-239.9999999999996</v>
      </c>
      <c r="P712" s="8">
        <f>D712-F712/2</f>
        <v>199217.65499999901</v>
      </c>
      <c r="Q712" s="8">
        <f>D712+F712/2</f>
        <v>199322.65499999901</v>
      </c>
      <c r="R712" s="9">
        <f>J712*$AB$7+K712*$AC$7</f>
        <v>-42254.945169689272</v>
      </c>
      <c r="S712" s="9">
        <f>K712*$AB$7-J712*$AC$7+$Z$8</f>
        <v>-12717.43174931881</v>
      </c>
      <c r="T712" s="9">
        <f>L712*$AB$7+M712*$AC$7</f>
        <v>-42287.391954098639</v>
      </c>
      <c r="U712" s="9">
        <f>M712*$AB$7-L712*$AC$7+$Z$8</f>
        <v>-12617.570815107827</v>
      </c>
      <c r="V712" s="9">
        <f>N712+$Z$7</f>
        <v>-251.9999999999996</v>
      </c>
      <c r="W712" s="9">
        <f>O712+$Z$7</f>
        <v>-251.9999999999996</v>
      </c>
    </row>
    <row r="713" spans="1:23" x14ac:dyDescent="0.25">
      <c r="A713" t="s">
        <v>37</v>
      </c>
      <c r="B713" t="s">
        <v>777</v>
      </c>
      <c r="C713" t="s">
        <v>49</v>
      </c>
      <c r="D713" s="6">
        <v>199425.15499999901</v>
      </c>
      <c r="E713" s="7">
        <f>D713+$Y$10</f>
        <v>193170.15499999901</v>
      </c>
      <c r="F713" s="8">
        <v>170</v>
      </c>
      <c r="G713" s="8">
        <v>0</v>
      </c>
      <c r="H713" s="8">
        <v>85</v>
      </c>
      <c r="I713" s="8">
        <v>85</v>
      </c>
      <c r="J713" s="8">
        <v>-38748.720499009738</v>
      </c>
      <c r="K713" s="8">
        <v>-21118.73433677034</v>
      </c>
      <c r="L713" s="8">
        <v>-38833.720499009738</v>
      </c>
      <c r="M713" s="8">
        <v>-20971.510018126992</v>
      </c>
      <c r="N713" s="8">
        <v>-239.9999999999996</v>
      </c>
      <c r="O713" s="8">
        <v>-239.9999999999996</v>
      </c>
      <c r="P713" s="8">
        <f>D713-F713/2</f>
        <v>199340.15499999901</v>
      </c>
      <c r="Q713" s="8">
        <f>D713+F713/2</f>
        <v>199510.15499999901</v>
      </c>
      <c r="R713" s="9">
        <f>J713*$AB$7+K713*$AC$7</f>
        <v>-42292.799751500199</v>
      </c>
      <c r="S713" s="9">
        <f>K713*$AB$7-J713*$AC$7+$Z$8</f>
        <v>-12600.927326072659</v>
      </c>
      <c r="T713" s="9">
        <f>L713*$AB$7+M713*$AC$7</f>
        <v>-42345.332640543944</v>
      </c>
      <c r="U713" s="9">
        <f>M713*$AB$7-L713*$AC$7+$Z$8</f>
        <v>-12439.247718302491</v>
      </c>
      <c r="V713" s="9">
        <f>N713+$Z$7</f>
        <v>-251.9999999999996</v>
      </c>
      <c r="W713" s="9">
        <f>O713+$Z$7</f>
        <v>-251.9999999999996</v>
      </c>
    </row>
    <row r="714" spans="1:23" x14ac:dyDescent="0.25">
      <c r="A714" t="s">
        <v>1667</v>
      </c>
      <c r="B714" t="s">
        <v>1685</v>
      </c>
      <c r="C714" t="s">
        <v>1686</v>
      </c>
      <c r="D714" s="6">
        <v>200810.15499999901</v>
      </c>
      <c r="E714" s="7">
        <f>D714+$Y$10</f>
        <v>194555.15499999901</v>
      </c>
      <c r="F714" s="8">
        <v>1800</v>
      </c>
      <c r="G714" s="8">
        <v>0</v>
      </c>
      <c r="H714" s="8">
        <v>900</v>
      </c>
      <c r="I714" s="8">
        <v>900</v>
      </c>
      <c r="J714" s="8">
        <v>-39033.720499009738</v>
      </c>
      <c r="K714" s="8">
        <v>-20625.099856613211</v>
      </c>
      <c r="L714" s="8">
        <v>-39933.720499009753</v>
      </c>
      <c r="M714" s="8">
        <v>-19066.254129801229</v>
      </c>
      <c r="N714" s="8">
        <v>-239.9999999999996</v>
      </c>
      <c r="O714" s="8">
        <v>-239.9999999999996</v>
      </c>
      <c r="P714" s="8">
        <f>D714-F714/2</f>
        <v>199910.15499999901</v>
      </c>
      <c r="Q714" s="8">
        <f>D714+F714/2</f>
        <v>201710.15499999901</v>
      </c>
      <c r="R714" s="9">
        <f>J714*$AB$7+K714*$AC$7</f>
        <v>-42468.939438293921</v>
      </c>
      <c r="S714" s="9">
        <f>K714*$AB$7-J714*$AC$7+$Z$8</f>
        <v>-12058.825111784427</v>
      </c>
      <c r="T714" s="9">
        <f>L714*$AB$7+M714*$AC$7</f>
        <v>-43025.170028168846</v>
      </c>
      <c r="U714" s="9">
        <f>M714*$AB$7-L714*$AC$7+$Z$8</f>
        <v>-10346.923382453153</v>
      </c>
      <c r="V714" s="9">
        <f>N714+$Z$7</f>
        <v>-251.9999999999996</v>
      </c>
      <c r="W714" s="9">
        <f>O714+$Z$7</f>
        <v>-251.9999999999996</v>
      </c>
    </row>
    <row r="715" spans="1:23" x14ac:dyDescent="0.25">
      <c r="A715" t="s">
        <v>50</v>
      </c>
      <c r="B715" t="s">
        <v>1122</v>
      </c>
      <c r="C715" t="s">
        <v>1101</v>
      </c>
      <c r="D715" s="6">
        <v>202010.15500000169</v>
      </c>
      <c r="E715" s="7">
        <f>D715+$Y$10</f>
        <v>195755.15500000169</v>
      </c>
      <c r="F715" s="8">
        <v>0</v>
      </c>
      <c r="G715" s="8">
        <v>0</v>
      </c>
      <c r="H715" s="8">
        <v>0</v>
      </c>
      <c r="I715" s="8">
        <v>0</v>
      </c>
      <c r="J715" s="8">
        <v>-40083.720499009723</v>
      </c>
      <c r="K715" s="8">
        <v>-18806.446508666078</v>
      </c>
      <c r="L715" s="8">
        <v>-40083.720499009723</v>
      </c>
      <c r="M715" s="8">
        <v>-18806.446508666078</v>
      </c>
      <c r="N715" s="8">
        <v>-239.99999999999949</v>
      </c>
      <c r="O715" s="8">
        <v>-239.99999999999949</v>
      </c>
      <c r="P715" s="8">
        <f>D715-F715/2</f>
        <v>202010.15500000169</v>
      </c>
      <c r="Q715" s="8">
        <f>D715+F715/2</f>
        <v>202010.15500000169</v>
      </c>
      <c r="R715" s="9">
        <f>J715*$AB$7+K715*$AC$7</f>
        <v>-43117.875126481333</v>
      </c>
      <c r="S715" s="9">
        <f>K715*$AB$7-J715*$AC$7+$Z$8</f>
        <v>-10061.606427564788</v>
      </c>
      <c r="T715" s="9">
        <f>L715*$AB$7+M715*$AC$7</f>
        <v>-43117.875126481333</v>
      </c>
      <c r="U715" s="9">
        <f>M715*$AB$7-L715*$AC$7+$Z$8</f>
        <v>-10061.606427564788</v>
      </c>
      <c r="V715" s="9">
        <f>N715+$Z$7</f>
        <v>-251.99999999999949</v>
      </c>
      <c r="W715" s="9">
        <f>O715+$Z$7</f>
        <v>-251.99999999999949</v>
      </c>
    </row>
    <row r="716" spans="1:23" x14ac:dyDescent="0.25">
      <c r="A716" t="s">
        <v>1667</v>
      </c>
      <c r="B716" t="s">
        <v>1687</v>
      </c>
      <c r="C716" t="s">
        <v>1686</v>
      </c>
      <c r="D716" s="6">
        <v>203210.1549999991</v>
      </c>
      <c r="E716" s="7">
        <f>D716+$Y$10</f>
        <v>196955.1549999991</v>
      </c>
      <c r="F716" s="8">
        <v>1800</v>
      </c>
      <c r="G716" s="8">
        <v>0</v>
      </c>
      <c r="H716" s="8">
        <v>900</v>
      </c>
      <c r="I716" s="8">
        <v>900</v>
      </c>
      <c r="J716" s="8">
        <v>-40233.720499009753</v>
      </c>
      <c r="K716" s="8">
        <v>-18546.63888753056</v>
      </c>
      <c r="L716" s="8">
        <v>-41133.720499009753</v>
      </c>
      <c r="M716" s="8">
        <v>-16987.793160718578</v>
      </c>
      <c r="N716" s="8">
        <v>-239.9999999999996</v>
      </c>
      <c r="O716" s="8">
        <v>-239.9999999999996</v>
      </c>
      <c r="P716" s="8">
        <f>D716-F716/2</f>
        <v>202310.1549999991</v>
      </c>
      <c r="Q716" s="8">
        <f>D716+F716/2</f>
        <v>204110.1549999991</v>
      </c>
      <c r="R716" s="9">
        <f>J716*$AB$7+K716*$AC$7</f>
        <v>-43210.580224793812</v>
      </c>
      <c r="S716" s="9">
        <f>K716*$AB$7-J716*$AC$7+$Z$8</f>
        <v>-9776.2894726760551</v>
      </c>
      <c r="T716" s="9">
        <f>L716*$AB$7+M716*$AC$7</f>
        <v>-43766.810814668715</v>
      </c>
      <c r="U716" s="9">
        <f>M716*$AB$7-L716*$AC$7+$Z$8</f>
        <v>-8064.3877433447851</v>
      </c>
      <c r="V716" s="9">
        <f>N716+$Z$7</f>
        <v>-251.9999999999996</v>
      </c>
      <c r="W716" s="9">
        <f>O716+$Z$7</f>
        <v>-251.9999999999996</v>
      </c>
    </row>
    <row r="717" spans="1:23" x14ac:dyDescent="0.25">
      <c r="A717" t="s">
        <v>24</v>
      </c>
      <c r="B717" t="s">
        <v>778</v>
      </c>
      <c r="C717" t="s">
        <v>44</v>
      </c>
      <c r="D717" s="6">
        <v>204510.1549999991</v>
      </c>
      <c r="E717" s="7">
        <f>D717+$Y$10</f>
        <v>198255.1549999991</v>
      </c>
      <c r="F717" s="8">
        <v>0</v>
      </c>
      <c r="G717" s="8">
        <v>0</v>
      </c>
      <c r="H717" s="8">
        <v>0</v>
      </c>
      <c r="I717" s="8">
        <v>0</v>
      </c>
      <c r="J717" s="8">
        <v>-41333.720499009753</v>
      </c>
      <c r="K717" s="8">
        <v>-16641.382999204801</v>
      </c>
      <c r="L717" s="8">
        <v>-41333.720499009753</v>
      </c>
      <c r="M717" s="8">
        <v>-16641.382999204801</v>
      </c>
      <c r="N717" s="8">
        <v>-239.9999999999996</v>
      </c>
      <c r="O717" s="8">
        <v>-239.9999999999996</v>
      </c>
      <c r="P717" s="8">
        <f>D717-F717/2</f>
        <v>204510.1549999991</v>
      </c>
      <c r="Q717" s="8">
        <f>D717+F717/2</f>
        <v>204510.1549999991</v>
      </c>
      <c r="R717" s="9">
        <f>J717*$AB$7+K717*$AC$7</f>
        <v>-43890.417612418692</v>
      </c>
      <c r="S717" s="9">
        <f>K717*$AB$7-J717*$AC$7+$Z$8</f>
        <v>-7683.9651368267223</v>
      </c>
      <c r="T717" s="9">
        <f>L717*$AB$7+M717*$AC$7</f>
        <v>-43890.417612418692</v>
      </c>
      <c r="U717" s="9">
        <f>M717*$AB$7-L717*$AC$7+$Z$8</f>
        <v>-7683.9651368267223</v>
      </c>
      <c r="V717" s="9">
        <f>N717+$Z$7</f>
        <v>-251.9999999999996</v>
      </c>
      <c r="W717" s="9">
        <f>O717+$Z$7</f>
        <v>-251.9999999999996</v>
      </c>
    </row>
    <row r="718" spans="1:23" x14ac:dyDescent="0.25">
      <c r="A718" t="s">
        <v>37</v>
      </c>
      <c r="B718" t="s">
        <v>779</v>
      </c>
      <c r="C718" t="s">
        <v>45</v>
      </c>
      <c r="D718" s="6">
        <v>204715.1549999991</v>
      </c>
      <c r="E718" s="7">
        <f>D718+$Y$10</f>
        <v>198460.1549999991</v>
      </c>
      <c r="F718" s="8">
        <v>210</v>
      </c>
      <c r="G718" s="8">
        <v>0</v>
      </c>
      <c r="H718" s="8">
        <v>105</v>
      </c>
      <c r="I718" s="8">
        <v>105</v>
      </c>
      <c r="J718" s="8">
        <v>-41383.720499009753</v>
      </c>
      <c r="K718" s="8">
        <v>-16554.780458826361</v>
      </c>
      <c r="L718" s="8">
        <v>-41488.720499009753</v>
      </c>
      <c r="M718" s="8">
        <v>-16372.91512403163</v>
      </c>
      <c r="N718" s="8">
        <v>-239.9999999999996</v>
      </c>
      <c r="O718" s="8">
        <v>-239.9999999999996</v>
      </c>
      <c r="P718" s="8">
        <f>D718-F718/2</f>
        <v>204610.1549999991</v>
      </c>
      <c r="Q718" s="8">
        <f>D718+F718/2</f>
        <v>204820.1549999991</v>
      </c>
      <c r="R718" s="9">
        <f>J718*$AB$7+K718*$AC$7</f>
        <v>-43921.319311856198</v>
      </c>
      <c r="S718" s="9">
        <f>K718*$AB$7-J718*$AC$7+$Z$8</f>
        <v>-7588.8594851972102</v>
      </c>
      <c r="T718" s="9">
        <f>L718*$AB$7+M718*$AC$7</f>
        <v>-43986.212880674932</v>
      </c>
      <c r="U718" s="9">
        <f>M718*$AB$7-L718*$AC$7+$Z$8</f>
        <v>-7389.1376167752296</v>
      </c>
      <c r="V718" s="9">
        <f>N718+$Z$7</f>
        <v>-251.9999999999996</v>
      </c>
      <c r="W718" s="9">
        <f>O718+$Z$7</f>
        <v>-251.9999999999996</v>
      </c>
    </row>
    <row r="719" spans="1:23" x14ac:dyDescent="0.25">
      <c r="A719" t="s">
        <v>41</v>
      </c>
      <c r="B719" t="s">
        <v>780</v>
      </c>
      <c r="C719" t="s">
        <v>46</v>
      </c>
      <c r="D719" s="6">
        <v>204855.1549999991</v>
      </c>
      <c r="E719" s="7">
        <f>D719+$Y$10</f>
        <v>198600.1549999991</v>
      </c>
      <c r="F719" s="8">
        <v>25</v>
      </c>
      <c r="G719" s="8">
        <v>0</v>
      </c>
      <c r="H719" s="8">
        <v>12.5</v>
      </c>
      <c r="I719" s="8">
        <v>12.5</v>
      </c>
      <c r="J719" s="8">
        <v>-41499.970499009753</v>
      </c>
      <c r="K719" s="8">
        <v>-16353.42955244648</v>
      </c>
      <c r="L719" s="8">
        <v>-41512.470499009753</v>
      </c>
      <c r="M719" s="8">
        <v>-16331.77891735187</v>
      </c>
      <c r="N719" s="8">
        <v>-239.9999999999996</v>
      </c>
      <c r="O719" s="8">
        <v>-239.9999999999996</v>
      </c>
      <c r="P719" s="8">
        <f>D719-F719/2</f>
        <v>204842.6549999991</v>
      </c>
      <c r="Q719" s="8">
        <f>D719+F719/2</f>
        <v>204867.6549999991</v>
      </c>
      <c r="R719" s="9">
        <f>J719*$AB$7+K719*$AC$7</f>
        <v>-43993.165763048368</v>
      </c>
      <c r="S719" s="9">
        <f>K719*$AB$7-J719*$AC$7+$Z$8</f>
        <v>-7367.7388451585884</v>
      </c>
      <c r="T719" s="9">
        <f>L719*$AB$7+M719*$AC$7</f>
        <v>-44000.891187907742</v>
      </c>
      <c r="U719" s="9">
        <f>M719*$AB$7-L719*$AC$7+$Z$8</f>
        <v>-7343.9624322512118</v>
      </c>
      <c r="V719" s="9">
        <f>N719+$Z$7</f>
        <v>-251.9999999999996</v>
      </c>
      <c r="W719" s="9">
        <f>O719+$Z$7</f>
        <v>-251.9999999999996</v>
      </c>
    </row>
    <row r="720" spans="1:23" x14ac:dyDescent="0.25">
      <c r="A720" t="s">
        <v>37</v>
      </c>
      <c r="B720" t="s">
        <v>781</v>
      </c>
      <c r="C720" t="s">
        <v>47</v>
      </c>
      <c r="D720" s="6">
        <v>204920.1549999991</v>
      </c>
      <c r="E720" s="7">
        <f>D720+$Y$10</f>
        <v>198665.1549999991</v>
      </c>
      <c r="F720" s="8">
        <v>105</v>
      </c>
      <c r="G720" s="8">
        <v>0</v>
      </c>
      <c r="H720" s="8">
        <v>52.500000000000007</v>
      </c>
      <c r="I720" s="8">
        <v>52.500000000000007</v>
      </c>
      <c r="J720" s="8">
        <v>-41512.470499009753</v>
      </c>
      <c r="K720" s="8">
        <v>-16331.77891735187</v>
      </c>
      <c r="L720" s="8">
        <v>-41564.970499009753</v>
      </c>
      <c r="M720" s="8">
        <v>-16240.846249954509</v>
      </c>
      <c r="N720" s="8">
        <v>-239.9999999999996</v>
      </c>
      <c r="O720" s="8">
        <v>-239.9999999999996</v>
      </c>
      <c r="P720" s="8">
        <f>D720-F720/2</f>
        <v>204867.6549999991</v>
      </c>
      <c r="Q720" s="8">
        <f>D720+F720/2</f>
        <v>204972.6549999991</v>
      </c>
      <c r="R720" s="9">
        <f>J720*$AB$7+K720*$AC$7</f>
        <v>-44000.891187907742</v>
      </c>
      <c r="S720" s="9">
        <f>K720*$AB$7-J720*$AC$7+$Z$8</f>
        <v>-7343.9624322512118</v>
      </c>
      <c r="T720" s="9">
        <f>L720*$AB$7+M720*$AC$7</f>
        <v>-44033.337972317109</v>
      </c>
      <c r="U720" s="9">
        <f>M720*$AB$7-L720*$AC$7+$Z$8</f>
        <v>-7244.1014980402251</v>
      </c>
      <c r="V720" s="9">
        <f>N720+$Z$7</f>
        <v>-251.9999999999996</v>
      </c>
      <c r="W720" s="9">
        <f>O720+$Z$7</f>
        <v>-251.9999999999996</v>
      </c>
    </row>
    <row r="721" spans="1:23" x14ac:dyDescent="0.25">
      <c r="A721" t="s">
        <v>37</v>
      </c>
      <c r="B721" t="s">
        <v>782</v>
      </c>
      <c r="C721" t="s">
        <v>45</v>
      </c>
      <c r="D721" s="6">
        <v>205095.1549999991</v>
      </c>
      <c r="E721" s="7">
        <f>D721+$Y$10</f>
        <v>198840.1549999991</v>
      </c>
      <c r="F721" s="8">
        <v>210</v>
      </c>
      <c r="G721" s="8">
        <v>0</v>
      </c>
      <c r="H721" s="8">
        <v>105</v>
      </c>
      <c r="I721" s="8">
        <v>105</v>
      </c>
      <c r="J721" s="8">
        <v>-41573.720499009753</v>
      </c>
      <c r="K721" s="8">
        <v>-16225.69080538828</v>
      </c>
      <c r="L721" s="8">
        <v>-41678.720499009753</v>
      </c>
      <c r="M721" s="8">
        <v>-16043.825470593551</v>
      </c>
      <c r="N721" s="8">
        <v>-239.9999999999996</v>
      </c>
      <c r="O721" s="8">
        <v>-239.9999999999996</v>
      </c>
      <c r="P721" s="8">
        <f>D721-F721/2</f>
        <v>204990.1549999991</v>
      </c>
      <c r="Q721" s="8">
        <f>D721+F721/2</f>
        <v>205200.1549999991</v>
      </c>
      <c r="R721" s="9">
        <f>J721*$AB$7+K721*$AC$7</f>
        <v>-44038.745769718676</v>
      </c>
      <c r="S721" s="9">
        <f>K721*$AB$7-J721*$AC$7+$Z$8</f>
        <v>-7227.4580090050586</v>
      </c>
      <c r="T721" s="9">
        <f>L721*$AB$7+M721*$AC$7</f>
        <v>-44103.63933853741</v>
      </c>
      <c r="U721" s="9">
        <f>M721*$AB$7-L721*$AC$7+$Z$8</f>
        <v>-7027.7361405830798</v>
      </c>
      <c r="V721" s="9">
        <f>N721+$Z$7</f>
        <v>-251.9999999999996</v>
      </c>
      <c r="W721" s="9">
        <f>O721+$Z$7</f>
        <v>-251.9999999999996</v>
      </c>
    </row>
    <row r="722" spans="1:23" x14ac:dyDescent="0.25">
      <c r="A722" t="s">
        <v>37</v>
      </c>
      <c r="B722" t="s">
        <v>783</v>
      </c>
      <c r="C722" t="s">
        <v>48</v>
      </c>
      <c r="D722" s="6">
        <v>205325.1549999991</v>
      </c>
      <c r="E722" s="7">
        <f>D722+$Y$10</f>
        <v>199070.1549999991</v>
      </c>
      <c r="F722" s="8">
        <v>230</v>
      </c>
      <c r="G722" s="8">
        <v>0</v>
      </c>
      <c r="H722" s="8">
        <v>115</v>
      </c>
      <c r="I722" s="8">
        <v>115</v>
      </c>
      <c r="J722" s="8">
        <v>-41683.720499009753</v>
      </c>
      <c r="K722" s="8">
        <v>-16035.165216555701</v>
      </c>
      <c r="L722" s="8">
        <v>-41798.720499009753</v>
      </c>
      <c r="M722" s="8">
        <v>-15835.979373685281</v>
      </c>
      <c r="N722" s="8">
        <v>-239.9999999999996</v>
      </c>
      <c r="O722" s="8">
        <v>-239.9999999999996</v>
      </c>
      <c r="P722" s="8">
        <f>D722-F722/2</f>
        <v>205210.1549999991</v>
      </c>
      <c r="Q722" s="8">
        <f>D722+F722/2</f>
        <v>205440.1549999991</v>
      </c>
      <c r="R722" s="9">
        <f>J722*$AB$7+K722*$AC$7</f>
        <v>-44106.729508481163</v>
      </c>
      <c r="S722" s="9">
        <f>K722*$AB$7-J722*$AC$7+$Z$8</f>
        <v>-7018.2255754201215</v>
      </c>
      <c r="T722" s="9">
        <f>L722*$AB$7+M722*$AC$7</f>
        <v>-44177.803417187395</v>
      </c>
      <c r="U722" s="9">
        <f>M722*$AB$7-L722*$AC$7+$Z$8</f>
        <v>-6799.482576672237</v>
      </c>
      <c r="V722" s="9">
        <f>N722+$Z$7</f>
        <v>-251.9999999999996</v>
      </c>
      <c r="W722" s="9">
        <f>O722+$Z$7</f>
        <v>-251.9999999999996</v>
      </c>
    </row>
    <row r="723" spans="1:23" x14ac:dyDescent="0.25">
      <c r="A723" t="s">
        <v>37</v>
      </c>
      <c r="B723" t="s">
        <v>784</v>
      </c>
      <c r="C723" t="s">
        <v>49</v>
      </c>
      <c r="D723" s="6">
        <v>205535.15499999901</v>
      </c>
      <c r="E723" s="7">
        <f>D723+$Y$10</f>
        <v>199280.15499999901</v>
      </c>
      <c r="F723" s="8">
        <v>170</v>
      </c>
      <c r="G723" s="8">
        <v>0</v>
      </c>
      <c r="H723" s="8">
        <v>85</v>
      </c>
      <c r="I723" s="8">
        <v>85</v>
      </c>
      <c r="J723" s="8">
        <v>-41803.720499009753</v>
      </c>
      <c r="K723" s="8">
        <v>-15827.31911964744</v>
      </c>
      <c r="L723" s="8">
        <v>-41888.720499009753</v>
      </c>
      <c r="M723" s="8">
        <v>-15680.094801004079</v>
      </c>
      <c r="N723" s="8">
        <v>-239.9999999999996</v>
      </c>
      <c r="O723" s="8">
        <v>-239.9999999999996</v>
      </c>
      <c r="P723" s="8">
        <f>D723-F723/2</f>
        <v>205450.15499999901</v>
      </c>
      <c r="Q723" s="8">
        <f>D723+F723/2</f>
        <v>205620.15499999901</v>
      </c>
      <c r="R723" s="9">
        <f>J723*$AB$7+K723*$AC$7</f>
        <v>-44180.893587131148</v>
      </c>
      <c r="S723" s="9">
        <f>K723*$AB$7-J723*$AC$7+$Z$8</f>
        <v>-6789.9720115092896</v>
      </c>
      <c r="T723" s="9">
        <f>L723*$AB$7+M723*$AC$7</f>
        <v>-44233.426476174893</v>
      </c>
      <c r="U723" s="9">
        <f>M723*$AB$7-L723*$AC$7+$Z$8</f>
        <v>-6628.2924037391076</v>
      </c>
      <c r="V723" s="9">
        <f>N723+$Z$7</f>
        <v>-251.9999999999996</v>
      </c>
      <c r="W723" s="9">
        <f>O723+$Z$7</f>
        <v>-251.9999999999996</v>
      </c>
    </row>
    <row r="724" spans="1:23" x14ac:dyDescent="0.25">
      <c r="A724" t="s">
        <v>37</v>
      </c>
      <c r="B724" t="s">
        <v>785</v>
      </c>
      <c r="C724" t="s">
        <v>48</v>
      </c>
      <c r="D724" s="6">
        <v>205745.15499999901</v>
      </c>
      <c r="E724" s="7">
        <f>D724+$Y$10</f>
        <v>199490.15499999901</v>
      </c>
      <c r="F724" s="8">
        <v>230</v>
      </c>
      <c r="G724" s="8">
        <v>0</v>
      </c>
      <c r="H724" s="8">
        <v>115</v>
      </c>
      <c r="I724" s="8">
        <v>115</v>
      </c>
      <c r="J724" s="8">
        <v>-41893.720499009753</v>
      </c>
      <c r="K724" s="8">
        <v>-15671.43454696624</v>
      </c>
      <c r="L724" s="8">
        <v>-42008.720499009753</v>
      </c>
      <c r="M724" s="8">
        <v>-15472.248704095809</v>
      </c>
      <c r="N724" s="8">
        <v>-239.9999999999996</v>
      </c>
      <c r="O724" s="8">
        <v>-239.9999999999996</v>
      </c>
      <c r="P724" s="8">
        <f>D724-F724/2</f>
        <v>205630.15499999901</v>
      </c>
      <c r="Q724" s="8">
        <f>D724+F724/2</f>
        <v>205860.15499999901</v>
      </c>
      <c r="R724" s="9">
        <f>J724*$AB$7+K724*$AC$7</f>
        <v>-44236.516646118645</v>
      </c>
      <c r="S724" s="9">
        <f>K724*$AB$7-J724*$AC$7+$Z$8</f>
        <v>-6618.7818385761602</v>
      </c>
      <c r="T724" s="9">
        <f>L724*$AB$7+M724*$AC$7</f>
        <v>-44307.590554824877</v>
      </c>
      <c r="U724" s="9">
        <f>M724*$AB$7-L724*$AC$7+$Z$8</f>
        <v>-6400.0388398282666</v>
      </c>
      <c r="V724" s="9">
        <f>N724+$Z$7</f>
        <v>-251.9999999999996</v>
      </c>
      <c r="W724" s="9">
        <f>O724+$Z$7</f>
        <v>-251.9999999999996</v>
      </c>
    </row>
    <row r="725" spans="1:23" x14ac:dyDescent="0.25">
      <c r="A725" t="s">
        <v>37</v>
      </c>
      <c r="B725" t="s">
        <v>786</v>
      </c>
      <c r="C725" t="s">
        <v>49</v>
      </c>
      <c r="D725" s="6">
        <v>205955.15499999901</v>
      </c>
      <c r="E725" s="7">
        <f>D725+$Y$10</f>
        <v>199700.15499999901</v>
      </c>
      <c r="F725" s="8">
        <v>170</v>
      </c>
      <c r="G725" s="8">
        <v>0</v>
      </c>
      <c r="H725" s="8">
        <v>85</v>
      </c>
      <c r="I725" s="8">
        <v>85</v>
      </c>
      <c r="J725" s="8">
        <v>-42013.720499009753</v>
      </c>
      <c r="K725" s="8">
        <v>-15463.58845005797</v>
      </c>
      <c r="L725" s="8">
        <v>-42098.720499009753</v>
      </c>
      <c r="M725" s="8">
        <v>-15316.364131414621</v>
      </c>
      <c r="N725" s="8">
        <v>-239.9999999999996</v>
      </c>
      <c r="O725" s="8">
        <v>-239.9999999999996</v>
      </c>
      <c r="P725" s="8">
        <f>D725-F725/2</f>
        <v>205870.15499999901</v>
      </c>
      <c r="Q725" s="8">
        <f>D725+F725/2</f>
        <v>206040.15499999901</v>
      </c>
      <c r="R725" s="9">
        <f>J725*$AB$7+K725*$AC$7</f>
        <v>-44310.68072476863</v>
      </c>
      <c r="S725" s="9">
        <f>K725*$AB$7-J725*$AC$7+$Z$8</f>
        <v>-6390.5282746653193</v>
      </c>
      <c r="T725" s="9">
        <f>L725*$AB$7+M725*$AC$7</f>
        <v>-44363.213613812368</v>
      </c>
      <c r="U725" s="9">
        <f>M725*$AB$7-L725*$AC$7+$Z$8</f>
        <v>-6228.8486668951482</v>
      </c>
      <c r="V725" s="9">
        <f>N725+$Z$7</f>
        <v>-251.9999999999996</v>
      </c>
      <c r="W725" s="9">
        <f>O725+$Z$7</f>
        <v>-251.9999999999996</v>
      </c>
    </row>
    <row r="726" spans="1:23" x14ac:dyDescent="0.25">
      <c r="A726" t="s">
        <v>37</v>
      </c>
      <c r="B726" t="s">
        <v>787</v>
      </c>
      <c r="C726" t="s">
        <v>48</v>
      </c>
      <c r="D726" s="6">
        <v>206165.15499999901</v>
      </c>
      <c r="E726" s="7">
        <f>D726+$Y$10</f>
        <v>199910.15499999901</v>
      </c>
      <c r="F726" s="8">
        <v>230</v>
      </c>
      <c r="G726" s="8">
        <v>0</v>
      </c>
      <c r="H726" s="8">
        <v>115</v>
      </c>
      <c r="I726" s="8">
        <v>115</v>
      </c>
      <c r="J726" s="8">
        <v>-42103.720499009753</v>
      </c>
      <c r="K726" s="8">
        <v>-15307.703877376771</v>
      </c>
      <c r="L726" s="8">
        <v>-42218.720499009753</v>
      </c>
      <c r="M726" s="8">
        <v>-15108.518034506351</v>
      </c>
      <c r="N726" s="8">
        <v>-239.9999999999996</v>
      </c>
      <c r="O726" s="8">
        <v>-239.9999999999996</v>
      </c>
      <c r="P726" s="8">
        <f>D726-F726/2</f>
        <v>206050.15499999901</v>
      </c>
      <c r="Q726" s="8">
        <f>D726+F726/2</f>
        <v>206280.15499999901</v>
      </c>
      <c r="R726" s="9">
        <f>J726*$AB$7+K726*$AC$7</f>
        <v>-44366.303783756113</v>
      </c>
      <c r="S726" s="9">
        <f>K726*$AB$7-J726*$AC$7+$Z$8</f>
        <v>-6219.3381017321917</v>
      </c>
      <c r="T726" s="9">
        <f>L726*$AB$7+M726*$AC$7</f>
        <v>-44437.377692462353</v>
      </c>
      <c r="U726" s="9">
        <f>M726*$AB$7-L726*$AC$7+$Z$8</f>
        <v>-6000.5951029843072</v>
      </c>
      <c r="V726" s="9">
        <f>N726+$Z$7</f>
        <v>-251.9999999999996</v>
      </c>
      <c r="W726" s="9">
        <f>O726+$Z$7</f>
        <v>-251.9999999999996</v>
      </c>
    </row>
    <row r="727" spans="1:23" x14ac:dyDescent="0.25">
      <c r="A727" t="s">
        <v>41</v>
      </c>
      <c r="B727" t="s">
        <v>788</v>
      </c>
      <c r="C727" t="s">
        <v>46</v>
      </c>
      <c r="D727" s="6">
        <v>206315.15499999901</v>
      </c>
      <c r="E727" s="7">
        <f>D727+$Y$10</f>
        <v>200060.15499999901</v>
      </c>
      <c r="F727" s="8">
        <v>25</v>
      </c>
      <c r="G727" s="8">
        <v>0</v>
      </c>
      <c r="H727" s="8">
        <v>12.5</v>
      </c>
      <c r="I727" s="8">
        <v>12.5</v>
      </c>
      <c r="J727" s="8">
        <v>-42229.970499009753</v>
      </c>
      <c r="K727" s="8">
        <v>-15089.032462921199</v>
      </c>
      <c r="L727" s="8">
        <v>-42242.470499009753</v>
      </c>
      <c r="M727" s="8">
        <v>-15067.38182782659</v>
      </c>
      <c r="N727" s="8">
        <v>-239.9999999999996</v>
      </c>
      <c r="O727" s="8">
        <v>-239.9999999999996</v>
      </c>
      <c r="P727" s="8">
        <f>D727-F727/2</f>
        <v>206302.65499999901</v>
      </c>
      <c r="Q727" s="8">
        <f>D727+F727/2</f>
        <v>206327.65499999901</v>
      </c>
      <c r="R727" s="9">
        <f>J727*$AB$7+K727*$AC$7</f>
        <v>-44444.330574835796</v>
      </c>
      <c r="S727" s="9">
        <f>K727*$AB$7-J727*$AC$7+$Z$8</f>
        <v>-5979.1963313676642</v>
      </c>
      <c r="T727" s="9">
        <f>L727*$AB$7+M727*$AC$7</f>
        <v>-44452.055999695163</v>
      </c>
      <c r="U727" s="9">
        <f>M727*$AB$7-L727*$AC$7+$Z$8</f>
        <v>-5955.4199184602858</v>
      </c>
      <c r="V727" s="9">
        <f>N727+$Z$7</f>
        <v>-251.9999999999996</v>
      </c>
      <c r="W727" s="9">
        <f>O727+$Z$7</f>
        <v>-251.9999999999996</v>
      </c>
    </row>
    <row r="728" spans="1:23" x14ac:dyDescent="0.25">
      <c r="A728" t="s">
        <v>37</v>
      </c>
      <c r="B728" t="s">
        <v>789</v>
      </c>
      <c r="C728" t="s">
        <v>47</v>
      </c>
      <c r="D728" s="6">
        <v>206380.15499999901</v>
      </c>
      <c r="E728" s="7">
        <f>D728+$Y$10</f>
        <v>200125.15499999901</v>
      </c>
      <c r="F728" s="8">
        <v>105</v>
      </c>
      <c r="G728" s="8">
        <v>0</v>
      </c>
      <c r="H728" s="8">
        <v>52.500000000000007</v>
      </c>
      <c r="I728" s="8">
        <v>52.500000000000007</v>
      </c>
      <c r="J728" s="8">
        <v>-42242.470499009753</v>
      </c>
      <c r="K728" s="8">
        <v>-15067.38182782659</v>
      </c>
      <c r="L728" s="8">
        <v>-42294.970499009753</v>
      </c>
      <c r="M728" s="8">
        <v>-14976.449160429231</v>
      </c>
      <c r="N728" s="8">
        <v>-239.9999999999996</v>
      </c>
      <c r="O728" s="8">
        <v>-239.9999999999996</v>
      </c>
      <c r="P728" s="8">
        <f>D728-F728/2</f>
        <v>206327.65499999901</v>
      </c>
      <c r="Q728" s="8">
        <f>D728+F728/2</f>
        <v>206432.65499999901</v>
      </c>
      <c r="R728" s="9">
        <f>J728*$AB$7+K728*$AC$7</f>
        <v>-44452.055999695163</v>
      </c>
      <c r="S728" s="9">
        <f>K728*$AB$7-J728*$AC$7+$Z$8</f>
        <v>-5955.4199184602858</v>
      </c>
      <c r="T728" s="9">
        <f>L728*$AB$7+M728*$AC$7</f>
        <v>-44484.502784104538</v>
      </c>
      <c r="U728" s="9">
        <f>M728*$AB$7-L728*$AC$7+$Z$8</f>
        <v>-5855.5589842493027</v>
      </c>
      <c r="V728" s="9">
        <f>N728+$Z$7</f>
        <v>-251.9999999999996</v>
      </c>
      <c r="W728" s="9">
        <f>O728+$Z$7</f>
        <v>-251.9999999999996</v>
      </c>
    </row>
    <row r="729" spans="1:23" x14ac:dyDescent="0.25">
      <c r="A729" t="s">
        <v>50</v>
      </c>
      <c r="B729" t="s">
        <v>1745</v>
      </c>
      <c r="C729" t="s">
        <v>51</v>
      </c>
      <c r="D729" s="6">
        <v>206499.43340000181</v>
      </c>
      <c r="E729" s="7">
        <f>D729+$Y$10</f>
        <v>200244.43340000181</v>
      </c>
      <c r="F729" s="8">
        <v>0</v>
      </c>
      <c r="G729" s="8">
        <v>0</v>
      </c>
      <c r="H729" s="8">
        <v>0</v>
      </c>
      <c r="I729" s="8">
        <v>0</v>
      </c>
      <c r="J729" s="8">
        <v>-42328.349282492607</v>
      </c>
      <c r="K729" s="8">
        <v>-14918.61136370378</v>
      </c>
      <c r="L729" s="8">
        <v>-42328.349282492607</v>
      </c>
      <c r="M729" s="8">
        <v>-14918.61136370378</v>
      </c>
      <c r="N729" s="8">
        <v>-240.09999999999951</v>
      </c>
      <c r="O729" s="8">
        <v>-240.09999999999951</v>
      </c>
      <c r="P729" s="8">
        <f>D729-F729/2</f>
        <v>206499.43340000181</v>
      </c>
      <c r="Q729" s="8">
        <f>D729+F729/2</f>
        <v>206499.43340000181</v>
      </c>
      <c r="R729" s="9">
        <f>J729*$AB$7+K729*$AC$7</f>
        <v>-44505.127006973336</v>
      </c>
      <c r="S729" s="9">
        <f>K729*$AB$7-J729*$AC$7+$Z$8</f>
        <v>-5792.0452428392127</v>
      </c>
      <c r="T729" s="9">
        <f>L729*$AB$7+M729*$AC$7</f>
        <v>-44505.127006973336</v>
      </c>
      <c r="U729" s="9">
        <f>M729*$AB$7-L729*$AC$7+$Z$8</f>
        <v>-5792.0452428392127</v>
      </c>
      <c r="V729" s="9">
        <f>N729+$Z$7</f>
        <v>-252.09999999999951</v>
      </c>
      <c r="W729" s="9">
        <f>O729+$Z$7</f>
        <v>-252.09999999999951</v>
      </c>
    </row>
    <row r="730" spans="1:23" x14ac:dyDescent="0.25">
      <c r="A730" t="s">
        <v>37</v>
      </c>
      <c r="B730" t="s">
        <v>790</v>
      </c>
      <c r="C730" t="s">
        <v>52</v>
      </c>
      <c r="D730" s="6">
        <v>206606.90499999901</v>
      </c>
      <c r="E730" s="7">
        <f>D730+$Y$10</f>
        <v>200351.90499999901</v>
      </c>
      <c r="F730" s="8">
        <v>242.5</v>
      </c>
      <c r="G730" s="8">
        <v>-1.76</v>
      </c>
      <c r="H730" s="8">
        <v>121.259530473635</v>
      </c>
      <c r="I730" s="8">
        <v>121.2595395645824</v>
      </c>
      <c r="J730" s="8">
        <v>-42321.470499009753</v>
      </c>
      <c r="K730" s="8">
        <v>-14930.549814028651</v>
      </c>
      <c r="L730" s="8">
        <v>-42439.476145302513</v>
      </c>
      <c r="M730" s="8">
        <v>-14718.709559258659</v>
      </c>
      <c r="N730" s="8">
        <v>-239.9999999999996</v>
      </c>
      <c r="O730" s="8">
        <v>-241.75999999999959</v>
      </c>
      <c r="P730" s="8">
        <f>D730-F730/2</f>
        <v>206485.65499999901</v>
      </c>
      <c r="Q730" s="8">
        <f>D730+F730/2</f>
        <v>206728.15499999901</v>
      </c>
      <c r="R730" s="9">
        <f>J730*$AB$7+K730*$AC$7</f>
        <v>-44500.880684806405</v>
      </c>
      <c r="S730" s="9">
        <f>K730*$AB$7-J730*$AC$7+$Z$8</f>
        <v>-5805.1529888856548</v>
      </c>
      <c r="T730" s="9">
        <f>L730*$AB$7+M730*$AC$7</f>
        <v>-44572.263559048217</v>
      </c>
      <c r="U730" s="9">
        <f>M730*$AB$7-L730*$AC$7+$Z$8</f>
        <v>-5573.4071984967795</v>
      </c>
      <c r="V730" s="9">
        <f>N730+$Z$7</f>
        <v>-251.9999999999996</v>
      </c>
      <c r="W730" s="9">
        <f>O730+$Z$7</f>
        <v>-253.75999999999959</v>
      </c>
    </row>
    <row r="731" spans="1:23" x14ac:dyDescent="0.25">
      <c r="A731" t="s">
        <v>37</v>
      </c>
      <c r="B731" t="s">
        <v>791</v>
      </c>
      <c r="C731" t="s">
        <v>53</v>
      </c>
      <c r="D731" s="6">
        <v>206808.15499999901</v>
      </c>
      <c r="E731" s="7">
        <f>D731+$Y$10</f>
        <v>200553.15499999901</v>
      </c>
      <c r="F731" s="8">
        <v>140</v>
      </c>
      <c r="G731" s="8">
        <v>0</v>
      </c>
      <c r="H731" s="8">
        <v>70</v>
      </c>
      <c r="I731" s="8">
        <v>70</v>
      </c>
      <c r="J731" s="8">
        <v>-42444.207804457903</v>
      </c>
      <c r="K731" s="8">
        <v>-14709.899825912111</v>
      </c>
      <c r="L731" s="8">
        <v>-42510.451032633398</v>
      </c>
      <c r="M731" s="8">
        <v>-14586.56355906052</v>
      </c>
      <c r="N731" s="8">
        <v>-241.75999999999959</v>
      </c>
      <c r="O731" s="8">
        <v>-241.75999999999959</v>
      </c>
      <c r="P731" s="8">
        <f>D731-F731/2</f>
        <v>206738.15499999901</v>
      </c>
      <c r="Q731" s="8">
        <f>D731+F731/2</f>
        <v>206878.15499999901</v>
      </c>
      <c r="R731" s="9">
        <f>J731*$AB$7+K731*$AC$7</f>
        <v>-44575.060173542821</v>
      </c>
      <c r="S731" s="9">
        <f>K731*$AB$7-J731*$AC$7+$Z$8</f>
        <v>-5563.8062117053778</v>
      </c>
      <c r="T731" s="9">
        <f>L731*$AB$7+M731*$AC$7</f>
        <v>-44614.212776467277</v>
      </c>
      <c r="U731" s="9">
        <f>M731*$AB$7-L731*$AC$7+$Z$8</f>
        <v>-5429.3923966258353</v>
      </c>
      <c r="V731" s="9">
        <f>N731+$Z$7</f>
        <v>-253.75999999999959</v>
      </c>
      <c r="W731" s="9">
        <f>O731+$Z$7</f>
        <v>-253.75999999999959</v>
      </c>
    </row>
    <row r="732" spans="1:23" x14ac:dyDescent="0.25">
      <c r="A732" t="s">
        <v>54</v>
      </c>
      <c r="B732" t="s">
        <v>792</v>
      </c>
      <c r="C732" t="s">
        <v>195</v>
      </c>
      <c r="D732" s="6">
        <v>207008.15499999901</v>
      </c>
      <c r="E732" s="7">
        <f>D732+$Y$10</f>
        <v>200753.15499999901</v>
      </c>
      <c r="F732" s="8">
        <v>240</v>
      </c>
      <c r="G732" s="8">
        <v>-1</v>
      </c>
      <c r="H732" s="8">
        <v>120.0030462669925</v>
      </c>
      <c r="I732" s="8">
        <v>120.0030462669925</v>
      </c>
      <c r="J732" s="8">
        <v>-42515.182691788788</v>
      </c>
      <c r="K732" s="8">
        <v>-14577.753825713969</v>
      </c>
      <c r="L732" s="8">
        <v>-42626.891686822513</v>
      </c>
      <c r="M732" s="8">
        <v>-14365.339988406269</v>
      </c>
      <c r="N732" s="8">
        <v>-241.75999999999959</v>
      </c>
      <c r="O732" s="8">
        <v>-242.75999999999959</v>
      </c>
      <c r="P732" s="8">
        <f>D732-F732/2</f>
        <v>206888.15499999901</v>
      </c>
      <c r="Q732" s="8">
        <f>D732+F732/2</f>
        <v>207128.15499999901</v>
      </c>
      <c r="R732" s="9">
        <f>J732*$AB$7+K732*$AC$7</f>
        <v>-44617.009390961874</v>
      </c>
      <c r="S732" s="9">
        <f>K732*$AB$7-J732*$AC$7+$Z$8</f>
        <v>-5419.7914098344318</v>
      </c>
      <c r="T732" s="9">
        <f>L732*$AB$7+M732*$AC$7</f>
        <v>-44682.113956366768</v>
      </c>
      <c r="U732" s="9">
        <f>M732*$AB$7-L732*$AC$7+$Z$8</f>
        <v>-5188.7937184722286</v>
      </c>
      <c r="V732" s="9">
        <f>N732+$Z$7</f>
        <v>-253.75999999999959</v>
      </c>
      <c r="W732" s="9">
        <f>O732+$Z$7</f>
        <v>-254.75999999999959</v>
      </c>
    </row>
    <row r="733" spans="1:23" x14ac:dyDescent="0.25">
      <c r="A733" t="s">
        <v>54</v>
      </c>
      <c r="B733" t="s">
        <v>793</v>
      </c>
      <c r="C733" t="s">
        <v>196</v>
      </c>
      <c r="D733" s="6">
        <v>207512.65499999901</v>
      </c>
      <c r="E733" s="7">
        <f>D733+$Y$10</f>
        <v>201257.65499999901</v>
      </c>
      <c r="F733" s="8">
        <v>150</v>
      </c>
      <c r="G733" s="8">
        <v>0.26</v>
      </c>
      <c r="H733" s="8">
        <v>75.000128701124865</v>
      </c>
      <c r="I733" s="8">
        <v>75.000128701124865</v>
      </c>
      <c r="J733" s="8">
        <v>-42768.555638518148</v>
      </c>
      <c r="K733" s="8">
        <v>-14090.164453901511</v>
      </c>
      <c r="L733" s="8">
        <v>-42837.515808750883</v>
      </c>
      <c r="M733" s="8">
        <v>-13956.95613467467</v>
      </c>
      <c r="N733" s="8">
        <v>-242.75999999999959</v>
      </c>
      <c r="O733" s="8">
        <v>-242.4999999999996</v>
      </c>
      <c r="P733" s="8">
        <f>D733-F733/2</f>
        <v>207437.65499999901</v>
      </c>
      <c r="Q733" s="8">
        <f>D733+F733/2</f>
        <v>207587.65499999901</v>
      </c>
      <c r="R733" s="9">
        <f>J733*$AB$7+K733*$AC$7</f>
        <v>-44763.47000017776</v>
      </c>
      <c r="S733" s="9">
        <f>K733*$AB$7-J733*$AC$7+$Z$8</f>
        <v>-4890.1778378907929</v>
      </c>
      <c r="T733" s="9">
        <f>L733*$AB$7+M733*$AC$7</f>
        <v>-44803.22765835566</v>
      </c>
      <c r="U733" s="9">
        <f>M733*$AB$7-L733*$AC$7+$Z$8</f>
        <v>-4745.542814449107</v>
      </c>
      <c r="V733" s="9">
        <f>N733+$Z$7</f>
        <v>-254.75999999999959</v>
      </c>
      <c r="W733" s="9">
        <f>O733+$Z$7</f>
        <v>-254.4999999999996</v>
      </c>
    </row>
    <row r="734" spans="1:23" x14ac:dyDescent="0.25">
      <c r="A734" t="s">
        <v>37</v>
      </c>
      <c r="B734" t="s">
        <v>794</v>
      </c>
      <c r="C734" t="s">
        <v>1787</v>
      </c>
      <c r="D734" s="6">
        <v>207707.65499999901</v>
      </c>
      <c r="E734" s="7">
        <f>D734+$Y$10</f>
        <v>201452.65499999901</v>
      </c>
      <c r="F734" s="8">
        <v>220</v>
      </c>
      <c r="G734" s="8">
        <v>0</v>
      </c>
      <c r="H734" s="8">
        <v>110</v>
      </c>
      <c r="I734" s="8">
        <v>110</v>
      </c>
      <c r="J734" s="8">
        <v>-42842.133294883242</v>
      </c>
      <c r="K734" s="8">
        <v>-13948.086026342889</v>
      </c>
      <c r="L734" s="8">
        <v>-42943.717989794954</v>
      </c>
      <c r="M734" s="8">
        <v>-13752.94364304368</v>
      </c>
      <c r="N734" s="8">
        <v>-242.4999999999996</v>
      </c>
      <c r="O734" s="8">
        <v>-242.4999999999996</v>
      </c>
      <c r="P734" s="8">
        <f>D734-F734/2</f>
        <v>207597.65499999901</v>
      </c>
      <c r="Q734" s="8">
        <f>D734+F734/2</f>
        <v>207817.65499999901</v>
      </c>
      <c r="R734" s="9">
        <f>J734*$AB$7+K734*$AC$7</f>
        <v>-44805.900042116446</v>
      </c>
      <c r="S734" s="9">
        <f>K734*$AB$7-J734*$AC$7+$Z$8</f>
        <v>-4735.9065099170202</v>
      </c>
      <c r="T734" s="9">
        <f>L734*$AB$7+M734*$AC$7</f>
        <v>-44864.692484853666</v>
      </c>
      <c r="U734" s="9">
        <f>M734*$AB$7-L734*$AC$7+$Z$8</f>
        <v>-4523.9078102111234</v>
      </c>
      <c r="V734" s="9">
        <f>N734+$Z$7</f>
        <v>-254.4999999999996</v>
      </c>
      <c r="W734" s="9">
        <f>O734+$Z$7</f>
        <v>-254.4999999999996</v>
      </c>
    </row>
    <row r="735" spans="1:23" x14ac:dyDescent="0.25">
      <c r="A735" t="s">
        <v>54</v>
      </c>
      <c r="B735" t="s">
        <v>795</v>
      </c>
      <c r="C735" t="s">
        <v>197</v>
      </c>
      <c r="D735" s="6">
        <v>207907.65499999901</v>
      </c>
      <c r="E735" s="7">
        <f>D735+$Y$10</f>
        <v>201652.65499999901</v>
      </c>
      <c r="F735" s="8">
        <v>140</v>
      </c>
      <c r="G735" s="8">
        <v>0.24</v>
      </c>
      <c r="H735" s="8">
        <v>70.000102351632648</v>
      </c>
      <c r="I735" s="8">
        <v>70.000102351632648</v>
      </c>
      <c r="J735" s="8">
        <v>-42952.952962059651</v>
      </c>
      <c r="K735" s="8">
        <v>-13735.203426380131</v>
      </c>
      <c r="L735" s="8">
        <v>-43017.857663650138</v>
      </c>
      <c r="M735" s="8">
        <v>-13611.15766444906</v>
      </c>
      <c r="N735" s="8">
        <v>-242.4999999999996</v>
      </c>
      <c r="O735" s="8">
        <v>-242.25999999999959</v>
      </c>
      <c r="P735" s="8">
        <f>D735-F735/2</f>
        <v>207837.65499999901</v>
      </c>
      <c r="Q735" s="8">
        <f>D735+F735/2</f>
        <v>207977.65499999901</v>
      </c>
      <c r="R735" s="9">
        <f>J735*$AB$7+K735*$AC$7</f>
        <v>-44870.03725237523</v>
      </c>
      <c r="S735" s="9">
        <f>K735*$AB$7-J735*$AC$7+$Z$8</f>
        <v>-4504.6352011469644</v>
      </c>
      <c r="T735" s="9">
        <f>L735*$AB$7+M735*$AC$7</f>
        <v>-44907.733066410445</v>
      </c>
      <c r="U735" s="9">
        <f>M735*$AB$7-L735*$AC$7+$Z$8</f>
        <v>-4369.8056904831901</v>
      </c>
      <c r="V735" s="9">
        <f>N735+$Z$7</f>
        <v>-254.4999999999996</v>
      </c>
      <c r="W735" s="9">
        <f>O735+$Z$7</f>
        <v>-254.25999999999959</v>
      </c>
    </row>
    <row r="736" spans="1:23" x14ac:dyDescent="0.25">
      <c r="A736" t="s">
        <v>41</v>
      </c>
      <c r="B736" t="s">
        <v>796</v>
      </c>
      <c r="C736" t="s">
        <v>46</v>
      </c>
      <c r="D736" s="6">
        <v>208012.65499999901</v>
      </c>
      <c r="E736" s="7">
        <f>D736+$Y$10</f>
        <v>201757.65499999901</v>
      </c>
      <c r="F736" s="8">
        <v>25</v>
      </c>
      <c r="G736" s="8">
        <v>0</v>
      </c>
      <c r="H736" s="8">
        <v>12.5</v>
      </c>
      <c r="I736" s="8">
        <v>12.5</v>
      </c>
      <c r="J736" s="8">
        <v>-43028.330514859583</v>
      </c>
      <c r="K736" s="8">
        <v>-13591.24361444548</v>
      </c>
      <c r="L736" s="8">
        <v>-43039.967016203409</v>
      </c>
      <c r="M736" s="8">
        <v>-13569.11689221929</v>
      </c>
      <c r="N736" s="8">
        <v>-242.25999999999959</v>
      </c>
      <c r="O736" s="8">
        <v>-242.25999999999959</v>
      </c>
      <c r="P736" s="8">
        <f>D736-F736/2</f>
        <v>208000.15499999901</v>
      </c>
      <c r="Q736" s="8">
        <f>D736+F736/2</f>
        <v>208025.15499999901</v>
      </c>
      <c r="R736" s="9">
        <f>J736*$AB$7+K736*$AC$7</f>
        <v>-44913.83669688653</v>
      </c>
      <c r="S736" s="9">
        <f>K736*$AB$7-J736*$AC$7+$Z$8</f>
        <v>-4348.1493820486576</v>
      </c>
      <c r="T736" s="9">
        <f>L736*$AB$7+M736*$AC$7</f>
        <v>-44920.618508526626</v>
      </c>
      <c r="U736" s="9">
        <f>M736*$AB$7-L736*$AC$7+$Z$8</f>
        <v>-4324.0868171214097</v>
      </c>
      <c r="V736" s="9">
        <f>N736+$Z$7</f>
        <v>-254.25999999999959</v>
      </c>
      <c r="W736" s="9">
        <f>O736+$Z$7</f>
        <v>-254.25999999999959</v>
      </c>
    </row>
    <row r="737" spans="1:23" x14ac:dyDescent="0.25">
      <c r="A737" t="s">
        <v>37</v>
      </c>
      <c r="B737" t="s">
        <v>797</v>
      </c>
      <c r="C737" t="s">
        <v>1815</v>
      </c>
      <c r="D737" s="6">
        <v>208082.65499999901</v>
      </c>
      <c r="E737" s="7">
        <f>D737+$Y$10</f>
        <v>201827.65499999901</v>
      </c>
      <c r="F737" s="8">
        <v>115</v>
      </c>
      <c r="G737" s="8">
        <v>0</v>
      </c>
      <c r="H737" s="8">
        <v>57.499999999999993</v>
      </c>
      <c r="I737" s="8">
        <v>57.499999999999993</v>
      </c>
      <c r="J737" s="8">
        <v>-43039.967016203409</v>
      </c>
      <c r="K737" s="8">
        <v>-13569.11689221929</v>
      </c>
      <c r="L737" s="8">
        <v>-43093.494922385013</v>
      </c>
      <c r="M737" s="8">
        <v>-13467.333969978799</v>
      </c>
      <c r="N737" s="8">
        <v>-242.25999999999959</v>
      </c>
      <c r="O737" s="8">
        <v>-242.25999999999959</v>
      </c>
      <c r="P737" s="8">
        <f>D737-F737/2</f>
        <v>208025.15499999901</v>
      </c>
      <c r="Q737" s="8">
        <f>D737+F737/2</f>
        <v>208140.15499999901</v>
      </c>
      <c r="R737" s="9">
        <f>J737*$AB$7+K737*$AC$7</f>
        <v>-44920.618508526626</v>
      </c>
      <c r="S737" s="9">
        <f>K737*$AB$7-J737*$AC$7+$Z$8</f>
        <v>-4324.0868171214097</v>
      </c>
      <c r="T737" s="9">
        <f>L737*$AB$7+M737*$AC$7</f>
        <v>-44951.814842071079</v>
      </c>
      <c r="U737" s="9">
        <f>M737*$AB$7-L737*$AC$7+$Z$8</f>
        <v>-4213.3990184560462</v>
      </c>
      <c r="V737" s="9">
        <f>N737+$Z$7</f>
        <v>-254.25999999999959</v>
      </c>
      <c r="W737" s="9">
        <f>O737+$Z$7</f>
        <v>-254.25999999999959</v>
      </c>
    </row>
    <row r="738" spans="1:23" x14ac:dyDescent="0.25">
      <c r="A738" t="s">
        <v>37</v>
      </c>
      <c r="B738" t="s">
        <v>798</v>
      </c>
      <c r="C738" t="s">
        <v>1788</v>
      </c>
      <c r="D738" s="6">
        <v>208267.65499999901</v>
      </c>
      <c r="E738" s="7">
        <f>D738+$Y$10</f>
        <v>202012.65499999901</v>
      </c>
      <c r="F738" s="8">
        <v>220</v>
      </c>
      <c r="G738" s="8">
        <v>0</v>
      </c>
      <c r="H738" s="8">
        <v>110</v>
      </c>
      <c r="I738" s="8">
        <v>110</v>
      </c>
      <c r="J738" s="8">
        <v>-43101.640473325693</v>
      </c>
      <c r="K738" s="8">
        <v>-13451.845264420461</v>
      </c>
      <c r="L738" s="8">
        <v>-43204.041685151373</v>
      </c>
      <c r="M738" s="8">
        <v>-13257.130108829961</v>
      </c>
      <c r="N738" s="8">
        <v>-242.25999999999959</v>
      </c>
      <c r="O738" s="8">
        <v>-242.25999999999959</v>
      </c>
      <c r="P738" s="8">
        <f>D738-F738/2</f>
        <v>208157.65499999901</v>
      </c>
      <c r="Q738" s="8">
        <f>D738+F738/2</f>
        <v>208377.65499999901</v>
      </c>
      <c r="R738" s="9">
        <f>J738*$AB$7+K738*$AC$7</f>
        <v>-44956.562110219151</v>
      </c>
      <c r="S738" s="9">
        <f>K738*$AB$7-J738*$AC$7+$Z$8</f>
        <v>-4196.5552230069661</v>
      </c>
      <c r="T738" s="9">
        <f>L738*$AB$7+M738*$AC$7</f>
        <v>-45016.242052652</v>
      </c>
      <c r="U738" s="9">
        <f>M738*$AB$7-L738*$AC$7+$Z$8</f>
        <v>-3984.8046516471441</v>
      </c>
      <c r="V738" s="9">
        <f>N738+$Z$7</f>
        <v>-254.25999999999959</v>
      </c>
      <c r="W738" s="9">
        <f>O738+$Z$7</f>
        <v>-254.25999999999959</v>
      </c>
    </row>
    <row r="739" spans="1:23" x14ac:dyDescent="0.25">
      <c r="A739" t="s">
        <v>37</v>
      </c>
      <c r="B739" t="s">
        <v>1746</v>
      </c>
      <c r="C739" t="s">
        <v>1699</v>
      </c>
      <c r="D739" s="6">
        <v>208795.15499999901</v>
      </c>
      <c r="E739" s="7">
        <f>D739+$Y$10</f>
        <v>202540.15499999901</v>
      </c>
      <c r="F739" s="8">
        <v>775.00000000000011</v>
      </c>
      <c r="G739" s="8">
        <v>-5.48</v>
      </c>
      <c r="H739" s="8">
        <v>387.76848365843779</v>
      </c>
      <c r="I739" s="8">
        <v>387.76848365843779</v>
      </c>
      <c r="J739" s="8">
        <v>-43218.005486763963</v>
      </c>
      <c r="K739" s="8">
        <v>-13230.57804215853</v>
      </c>
      <c r="L739" s="8">
        <v>-43545.386863035434</v>
      </c>
      <c r="M739" s="8">
        <v>-12528.5064150984</v>
      </c>
      <c r="N739" s="8">
        <v>-242.25999999999959</v>
      </c>
      <c r="O739" s="8">
        <v>-247.73999999999961</v>
      </c>
      <c r="P739" s="8">
        <f>D739-F739/2</f>
        <v>208407.65499999901</v>
      </c>
      <c r="Q739" s="8">
        <f>D739+F739/2</f>
        <v>209182.65499999901</v>
      </c>
      <c r="R739" s="9">
        <f>J739*$AB$7+K739*$AC$7</f>
        <v>-45024.380226620116</v>
      </c>
      <c r="S739" s="9">
        <f>K739*$AB$7-J739*$AC$7+$Z$8</f>
        <v>-3955.9295737344419</v>
      </c>
      <c r="T739" s="9">
        <f>L739*$AB$7+M739*$AC$7</f>
        <v>-45198.638635287745</v>
      </c>
      <c r="U739" s="9">
        <f>M739*$AB$7-L739*$AC$7+$Z$8</f>
        <v>-3201.133480699451</v>
      </c>
      <c r="V739" s="9">
        <f>N739+$Z$7</f>
        <v>-254.25999999999959</v>
      </c>
      <c r="W739" s="9">
        <f>O739+$Z$7</f>
        <v>-259.73999999999961</v>
      </c>
    </row>
    <row r="740" spans="1:23" x14ac:dyDescent="0.25">
      <c r="A740" t="s">
        <v>50</v>
      </c>
      <c r="B740" t="s">
        <v>1123</v>
      </c>
      <c r="C740" t="s">
        <v>1080</v>
      </c>
      <c r="D740" s="6">
        <v>208795.1550000018</v>
      </c>
      <c r="E740" s="7">
        <f>D740+$Y$10</f>
        <v>202540.1550000018</v>
      </c>
      <c r="F740" s="8">
        <v>0</v>
      </c>
      <c r="G740" s="8">
        <v>0</v>
      </c>
      <c r="H740" s="8">
        <v>0</v>
      </c>
      <c r="I740" s="8">
        <v>0</v>
      </c>
      <c r="J740" s="8">
        <v>-43391.03595563562</v>
      </c>
      <c r="K740" s="8">
        <v>-12883.897439911339</v>
      </c>
      <c r="L740" s="8">
        <v>-43391.03595563562</v>
      </c>
      <c r="M740" s="8">
        <v>-12883.897439911339</v>
      </c>
      <c r="N740" s="8">
        <v>-244.99999999999949</v>
      </c>
      <c r="O740" s="8">
        <v>-244.99999999999949</v>
      </c>
      <c r="P740" s="8">
        <f>D740-F740/2</f>
        <v>208795.1550000018</v>
      </c>
      <c r="Q740" s="8">
        <f>D740+F740/2</f>
        <v>208795.1550000018</v>
      </c>
      <c r="R740" s="9">
        <f>J740*$AB$7+K740*$AC$7</f>
        <v>-45121.550614413849</v>
      </c>
      <c r="S740" s="9">
        <f>K740*$AB$7-J740*$AC$7+$Z$8</f>
        <v>-3580.8497170793071</v>
      </c>
      <c r="T740" s="9">
        <f>L740*$AB$7+M740*$AC$7</f>
        <v>-45121.550614413849</v>
      </c>
      <c r="U740" s="9">
        <f>M740*$AB$7-L740*$AC$7+$Z$8</f>
        <v>-3580.8497170793071</v>
      </c>
      <c r="V740" s="9">
        <f>N740+$Z$7</f>
        <v>-256.99999999999949</v>
      </c>
      <c r="W740" s="9">
        <f>O740+$Z$7</f>
        <v>-256.99999999999949</v>
      </c>
    </row>
    <row r="741" spans="1:23" x14ac:dyDescent="0.25">
      <c r="A741" t="s">
        <v>37</v>
      </c>
      <c r="B741" t="s">
        <v>799</v>
      </c>
      <c r="C741" t="s">
        <v>1789</v>
      </c>
      <c r="D741" s="6">
        <v>209322.65499999901</v>
      </c>
      <c r="E741" s="7">
        <f>D741+$Y$10</f>
        <v>203067.65499999901</v>
      </c>
      <c r="F741" s="8">
        <v>220</v>
      </c>
      <c r="G741" s="8">
        <v>0</v>
      </c>
      <c r="H741" s="8">
        <v>110</v>
      </c>
      <c r="I741" s="8">
        <v>110</v>
      </c>
      <c r="J741" s="8">
        <v>-43556.751167501723</v>
      </c>
      <c r="K741" s="8">
        <v>-12500.74218300029</v>
      </c>
      <c r="L741" s="8">
        <v>-43640.089400254437</v>
      </c>
      <c r="M741" s="8">
        <v>-12297.137814280821</v>
      </c>
      <c r="N741" s="8">
        <v>-247.73999999999961</v>
      </c>
      <c r="O741" s="8">
        <v>-247.73999999999961</v>
      </c>
      <c r="P741" s="8">
        <f>D741-F741/2</f>
        <v>209212.65499999901</v>
      </c>
      <c r="Q741" s="8">
        <f>D741+F741/2</f>
        <v>209432.65499999901</v>
      </c>
      <c r="R741" s="9">
        <f>J741*$AB$7+K741*$AC$7</f>
        <v>-45203.982093995677</v>
      </c>
      <c r="S741" s="9">
        <f>K741*$AB$7-J741*$AC$7+$Z$8</f>
        <v>-3171.6131919299132</v>
      </c>
      <c r="T741" s="9">
        <f>L741*$AB$7+M741*$AC$7</f>
        <v>-45243.167457853793</v>
      </c>
      <c r="U741" s="9">
        <f>M741*$AB$7-L741*$AC$7+$Z$8</f>
        <v>-2955.1310742866626</v>
      </c>
      <c r="V741" s="9">
        <f>N741+$Z$7</f>
        <v>-259.73999999999961</v>
      </c>
      <c r="W741" s="9">
        <f>O741+$Z$7</f>
        <v>-259.73999999999961</v>
      </c>
    </row>
    <row r="742" spans="1:23" x14ac:dyDescent="0.25">
      <c r="A742" t="s">
        <v>54</v>
      </c>
      <c r="B742" t="s">
        <v>800</v>
      </c>
      <c r="C742" t="s">
        <v>198</v>
      </c>
      <c r="D742" s="6">
        <v>209682.65499999901</v>
      </c>
      <c r="E742" s="7">
        <f>D742+$Y$10</f>
        <v>203427.65499999901</v>
      </c>
      <c r="F742" s="8">
        <v>140</v>
      </c>
      <c r="G742" s="8">
        <v>0.24</v>
      </c>
      <c r="H742" s="8">
        <v>70.000102351632648</v>
      </c>
      <c r="I742" s="8">
        <v>70.000102351632648</v>
      </c>
      <c r="J742" s="8">
        <v>-43708.275227052131</v>
      </c>
      <c r="K742" s="8">
        <v>-12130.552421692169</v>
      </c>
      <c r="L742" s="8">
        <v>-43761.57985567912</v>
      </c>
      <c r="M742" s="8">
        <v>-12001.09745690307</v>
      </c>
      <c r="N742" s="8">
        <v>-247.73999999999961</v>
      </c>
      <c r="O742" s="8">
        <v>-247.4999999999996</v>
      </c>
      <c r="P742" s="8">
        <f>D742-F742/2</f>
        <v>209612.65499999901</v>
      </c>
      <c r="Q742" s="8">
        <f>D742+F742/2</f>
        <v>209752.65499999901</v>
      </c>
      <c r="R742" s="9">
        <f>J742*$AB$7+K742*$AC$7</f>
        <v>-45275.228210101362</v>
      </c>
      <c r="S742" s="9">
        <f>K742*$AB$7-J742*$AC$7+$Z$8</f>
        <v>-2778.0093416694599</v>
      </c>
      <c r="T742" s="9">
        <f>L742*$AB$7+M742*$AC$7</f>
        <v>-45300.452804086803</v>
      </c>
      <c r="U742" s="9">
        <f>M742*$AB$7-L742*$AC$7+$Z$8</f>
        <v>-2640.3006229916718</v>
      </c>
      <c r="V742" s="9">
        <f>N742+$Z$7</f>
        <v>-259.73999999999961</v>
      </c>
      <c r="W742" s="9">
        <f>O742+$Z$7</f>
        <v>-259.4999999999996</v>
      </c>
    </row>
    <row r="743" spans="1:23" x14ac:dyDescent="0.25">
      <c r="A743" t="s">
        <v>37</v>
      </c>
      <c r="B743" t="s">
        <v>801</v>
      </c>
      <c r="C743" t="s">
        <v>1790</v>
      </c>
      <c r="D743" s="6">
        <v>209872.65499999901</v>
      </c>
      <c r="E743" s="7">
        <f>D743+$Y$10</f>
        <v>203617.65499999901</v>
      </c>
      <c r="F743" s="8">
        <v>220</v>
      </c>
      <c r="G743" s="8">
        <v>0</v>
      </c>
      <c r="H743" s="8">
        <v>110</v>
      </c>
      <c r="I743" s="8">
        <v>110</v>
      </c>
      <c r="J743" s="8">
        <v>-43765.406690002768</v>
      </c>
      <c r="K743" s="8">
        <v>-11991.85866157795</v>
      </c>
      <c r="L743" s="8">
        <v>-43849.59704512309</v>
      </c>
      <c r="M743" s="8">
        <v>-11788.605164425469</v>
      </c>
      <c r="N743" s="8">
        <v>-247.4999999999996</v>
      </c>
      <c r="O743" s="8">
        <v>-247.4999999999996</v>
      </c>
      <c r="P743" s="8">
        <f>D743-F743/2</f>
        <v>209762.65499999901</v>
      </c>
      <c r="Q743" s="8">
        <f>D743+F743/2</f>
        <v>209982.65499999901</v>
      </c>
      <c r="R743" s="9">
        <f>J743*$AB$7+K743*$AC$7</f>
        <v>-45302.275159341727</v>
      </c>
      <c r="S743" s="9">
        <f>K743*$AB$7-J743*$AC$7+$Z$8</f>
        <v>-2630.4680739160249</v>
      </c>
      <c r="T743" s="9">
        <f>L743*$AB$7+M743*$AC$7</f>
        <v>-45342.36697494999</v>
      </c>
      <c r="U743" s="9">
        <f>M743*$AB$7-L743*$AC$7+$Z$8</f>
        <v>-2414.1519942519571</v>
      </c>
      <c r="V743" s="9">
        <f>N743+$Z$7</f>
        <v>-259.4999999999996</v>
      </c>
      <c r="W743" s="9">
        <f>O743+$Z$7</f>
        <v>-259.4999999999996</v>
      </c>
    </row>
    <row r="744" spans="1:23" x14ac:dyDescent="0.25">
      <c r="A744" t="s">
        <v>54</v>
      </c>
      <c r="B744" t="s">
        <v>802</v>
      </c>
      <c r="C744" t="s">
        <v>197</v>
      </c>
      <c r="D744" s="6">
        <v>210072.65499999889</v>
      </c>
      <c r="E744" s="7">
        <f>D744+$Y$10</f>
        <v>203817.65499999889</v>
      </c>
      <c r="F744" s="8">
        <v>140</v>
      </c>
      <c r="G744" s="8">
        <v>0.24</v>
      </c>
      <c r="H744" s="8">
        <v>70.000102351632648</v>
      </c>
      <c r="I744" s="8">
        <v>70.000102351632648</v>
      </c>
      <c r="J744" s="8">
        <v>-43857.250713770387</v>
      </c>
      <c r="K744" s="8">
        <v>-11770.12757377524</v>
      </c>
      <c r="L744" s="8">
        <v>-43911.097132860254</v>
      </c>
      <c r="M744" s="8">
        <v>-11640.897025943819</v>
      </c>
      <c r="N744" s="8">
        <v>-247.4999999999996</v>
      </c>
      <c r="O744" s="8">
        <v>-247.25999999999959</v>
      </c>
      <c r="P744" s="8">
        <f>D744-F744/2</f>
        <v>210002.65499999889</v>
      </c>
      <c r="Q744" s="8">
        <f>D744+F744/2</f>
        <v>210142.65499999889</v>
      </c>
      <c r="R744" s="9">
        <f>J744*$AB$7+K744*$AC$7</f>
        <v>-45346.011685459831</v>
      </c>
      <c r="S744" s="9">
        <f>K744*$AB$7-J744*$AC$7+$Z$8</f>
        <v>-2394.4868961006759</v>
      </c>
      <c r="T744" s="9">
        <f>L744*$AB$7+M744*$AC$7</f>
        <v>-45371.812889395755</v>
      </c>
      <c r="U744" s="9">
        <f>M744*$AB$7-L744*$AC$7+$Z$8</f>
        <v>-2256.8850457604003</v>
      </c>
      <c r="V744" s="9">
        <f>N744+$Z$7</f>
        <v>-259.4999999999996</v>
      </c>
      <c r="W744" s="9">
        <f>O744+$Z$7</f>
        <v>-259.25999999999959</v>
      </c>
    </row>
    <row r="745" spans="1:23" x14ac:dyDescent="0.25">
      <c r="A745" t="s">
        <v>41</v>
      </c>
      <c r="B745" t="s">
        <v>803</v>
      </c>
      <c r="C745" t="s">
        <v>46</v>
      </c>
      <c r="D745" s="6">
        <v>210177.65499999889</v>
      </c>
      <c r="E745" s="7">
        <f>D745+$Y$10</f>
        <v>203922.65499999889</v>
      </c>
      <c r="F745" s="8">
        <v>25</v>
      </c>
      <c r="G745" s="8">
        <v>0</v>
      </c>
      <c r="H745" s="8">
        <v>12.5</v>
      </c>
      <c r="I745" s="8">
        <v>12.5</v>
      </c>
      <c r="J745" s="8">
        <v>-43919.794507889826</v>
      </c>
      <c r="K745" s="8">
        <v>-11620.145985786879</v>
      </c>
      <c r="L745" s="8">
        <v>-43929.458257922692</v>
      </c>
      <c r="M745" s="8">
        <v>-11597.08927450139</v>
      </c>
      <c r="N745" s="8">
        <v>-247.25999999999959</v>
      </c>
      <c r="O745" s="8">
        <v>-247.25999999999959</v>
      </c>
      <c r="P745" s="8">
        <f>D745-F745/2</f>
        <v>210165.15499999889</v>
      </c>
      <c r="Q745" s="8">
        <f>D745+F745/2</f>
        <v>210190.15499999889</v>
      </c>
      <c r="R745" s="9">
        <f>J745*$AB$7+K745*$AC$7</f>
        <v>-45376.005822068357</v>
      </c>
      <c r="S745" s="9">
        <f>K745*$AB$7-J745*$AC$7+$Z$8</f>
        <v>-2234.779179670084</v>
      </c>
      <c r="T745" s="9">
        <f>L745*$AB$7+M745*$AC$7</f>
        <v>-45380.664636149035</v>
      </c>
      <c r="U745" s="9">
        <f>M745*$AB$7-L745*$AC$7+$Z$8</f>
        <v>-2210.2171062363977</v>
      </c>
      <c r="V745" s="9">
        <f>N745+$Z$7</f>
        <v>-259.25999999999959</v>
      </c>
      <c r="W745" s="9">
        <f>O745+$Z$7</f>
        <v>-259.25999999999959</v>
      </c>
    </row>
    <row r="746" spans="1:23" x14ac:dyDescent="0.25">
      <c r="A746" t="s">
        <v>37</v>
      </c>
      <c r="B746" t="s">
        <v>804</v>
      </c>
      <c r="C746" t="s">
        <v>1815</v>
      </c>
      <c r="D746" s="6">
        <v>210247.65499999889</v>
      </c>
      <c r="E746" s="7">
        <f>D746+$Y$10</f>
        <v>203992.65499999889</v>
      </c>
      <c r="F746" s="8">
        <v>115</v>
      </c>
      <c r="G746" s="8">
        <v>0</v>
      </c>
      <c r="H746" s="8">
        <v>57.499999999999993</v>
      </c>
      <c r="I746" s="8">
        <v>57.499999999999993</v>
      </c>
      <c r="J746" s="8">
        <v>-43929.458257922692</v>
      </c>
      <c r="K746" s="8">
        <v>-11597.08927450139</v>
      </c>
      <c r="L746" s="8">
        <v>-43973.911508073863</v>
      </c>
      <c r="M746" s="8">
        <v>-11491.02840258815</v>
      </c>
      <c r="N746" s="8">
        <v>-247.25999999999959</v>
      </c>
      <c r="O746" s="8">
        <v>-247.25999999999959</v>
      </c>
      <c r="P746" s="8">
        <f>D746-F746/2</f>
        <v>210190.15499999889</v>
      </c>
      <c r="Q746" s="8">
        <f>D746+F746/2</f>
        <v>210305.15499999889</v>
      </c>
      <c r="R746" s="9">
        <f>J746*$AB$7+K746*$AC$7</f>
        <v>-45380.664636149035</v>
      </c>
      <c r="S746" s="9">
        <f>K746*$AB$7-J746*$AC$7+$Z$8</f>
        <v>-2210.2171062363977</v>
      </c>
      <c r="T746" s="9">
        <f>L746*$AB$7+M746*$AC$7</f>
        <v>-45402.095180920129</v>
      </c>
      <c r="U746" s="9">
        <f>M746*$AB$7-L746*$AC$7+$Z$8</f>
        <v>-2097.2315684414516</v>
      </c>
      <c r="V746" s="9">
        <f>N746+$Z$7</f>
        <v>-259.25999999999959</v>
      </c>
      <c r="W746" s="9">
        <f>O746+$Z$7</f>
        <v>-259.25999999999959</v>
      </c>
    </row>
    <row r="747" spans="1:23" x14ac:dyDescent="0.25">
      <c r="A747" t="s">
        <v>37</v>
      </c>
      <c r="B747" t="s">
        <v>805</v>
      </c>
      <c r="C747" t="s">
        <v>1791</v>
      </c>
      <c r="D747" s="6">
        <v>210432.65499999901</v>
      </c>
      <c r="E747" s="7">
        <f>D747+$Y$10</f>
        <v>204177.65499999901</v>
      </c>
      <c r="F747" s="8">
        <v>220</v>
      </c>
      <c r="G747" s="8">
        <v>0</v>
      </c>
      <c r="H747" s="8">
        <v>110</v>
      </c>
      <c r="I747" s="8">
        <v>110</v>
      </c>
      <c r="J747" s="8">
        <v>-43980.676133096858</v>
      </c>
      <c r="K747" s="8">
        <v>-11474.88870468831</v>
      </c>
      <c r="L747" s="8">
        <v>-44065.717133386053</v>
      </c>
      <c r="M747" s="8">
        <v>-11271.989645376019</v>
      </c>
      <c r="N747" s="8">
        <v>-247.25999999999959</v>
      </c>
      <c r="O747" s="8">
        <v>-247.25999999999959</v>
      </c>
      <c r="P747" s="8">
        <f>D747-F747/2</f>
        <v>210322.65499999901</v>
      </c>
      <c r="Q747" s="8">
        <f>D747+F747/2</f>
        <v>210542.65499999901</v>
      </c>
      <c r="R747" s="9">
        <f>J747*$AB$7+K747*$AC$7</f>
        <v>-45405.356350776601</v>
      </c>
      <c r="S747" s="9">
        <f>K747*$AB$7-J747*$AC$7+$Z$8</f>
        <v>-2080.0381170378769</v>
      </c>
      <c r="T747" s="9">
        <f>L747*$AB$7+M747*$AC$7</f>
        <v>-45446.353914686522</v>
      </c>
      <c r="U747" s="9">
        <f>M747*$AB$7-L747*$AC$7+$Z$8</f>
        <v>-1863.8918708214533</v>
      </c>
      <c r="V747" s="9">
        <f>N747+$Z$7</f>
        <v>-259.25999999999959</v>
      </c>
      <c r="W747" s="9">
        <f>O747+$Z$7</f>
        <v>-259.25999999999959</v>
      </c>
    </row>
    <row r="748" spans="1:23" x14ac:dyDescent="0.25">
      <c r="A748" t="s">
        <v>37</v>
      </c>
      <c r="B748" t="s">
        <v>1747</v>
      </c>
      <c r="C748" t="s">
        <v>1701</v>
      </c>
      <c r="D748" s="6">
        <v>210960.15499999889</v>
      </c>
      <c r="E748" s="7">
        <f>D748+$Y$10</f>
        <v>204705.15499999889</v>
      </c>
      <c r="F748" s="8">
        <v>775.00000000000011</v>
      </c>
      <c r="G748" s="8">
        <v>-5.48</v>
      </c>
      <c r="H748" s="8">
        <v>387.76848365843779</v>
      </c>
      <c r="I748" s="8">
        <v>387.76848365843779</v>
      </c>
      <c r="J748" s="8">
        <v>-44077.313633425481</v>
      </c>
      <c r="K748" s="8">
        <v>-11244.32159183343</v>
      </c>
      <c r="L748" s="8">
        <v>-44342.259650602631</v>
      </c>
      <c r="M748" s="8">
        <v>-10516.3883922648</v>
      </c>
      <c r="N748" s="8">
        <v>-247.25999999999959</v>
      </c>
      <c r="O748" s="8">
        <v>-252.73999999999961</v>
      </c>
      <c r="P748" s="8">
        <f>D748-F748/2</f>
        <v>210572.65499999889</v>
      </c>
      <c r="Q748" s="8">
        <f>D748+F748/2</f>
        <v>211347.65499999889</v>
      </c>
      <c r="R748" s="9">
        <f>J748*$AB$7+K748*$AC$7</f>
        <v>-45451.944491583323</v>
      </c>
      <c r="S748" s="9">
        <f>K748*$AB$7-J748*$AC$7+$Z$8</f>
        <v>-1834.4173827010291</v>
      </c>
      <c r="T748" s="9">
        <f>L748*$AB$7+M748*$AC$7</f>
        <v>-45559.754980284437</v>
      </c>
      <c r="U748" s="9">
        <f>M748*$AB$7-L748*$AC$7+$Z$8</f>
        <v>-1067.305895641759</v>
      </c>
      <c r="V748" s="9">
        <f>N748+$Z$7</f>
        <v>-259.25999999999959</v>
      </c>
      <c r="W748" s="9">
        <f>O748+$Z$7</f>
        <v>-264.73999999999961</v>
      </c>
    </row>
    <row r="749" spans="1:23" x14ac:dyDescent="0.25">
      <c r="A749" t="s">
        <v>50</v>
      </c>
      <c r="B749" t="s">
        <v>1124</v>
      </c>
      <c r="C749" t="s">
        <v>1080</v>
      </c>
      <c r="D749" s="6">
        <v>210960.15500000189</v>
      </c>
      <c r="E749" s="7">
        <f>D749+$Y$10</f>
        <v>204705.15500000189</v>
      </c>
      <c r="F749" s="8">
        <v>0</v>
      </c>
      <c r="G749" s="8">
        <v>0</v>
      </c>
      <c r="H749" s="8">
        <v>0</v>
      </c>
      <c r="I749" s="8">
        <v>0</v>
      </c>
      <c r="J749" s="8">
        <v>-44219.470463738697</v>
      </c>
      <c r="K749" s="8">
        <v>-10883.879614911029</v>
      </c>
      <c r="L749" s="8">
        <v>-44219.470463738697</v>
      </c>
      <c r="M749" s="8">
        <v>-10883.879614911029</v>
      </c>
      <c r="N749" s="8">
        <v>-249.99999999999949</v>
      </c>
      <c r="O749" s="8">
        <v>-249.99999999999949</v>
      </c>
      <c r="P749" s="8">
        <f>D749-F749/2</f>
        <v>210960.15500000189</v>
      </c>
      <c r="Q749" s="8">
        <f>D749+F749/2</f>
        <v>210960.15500000189</v>
      </c>
      <c r="R749" s="9">
        <f>J749*$AB$7+K749*$AC$7</f>
        <v>-45516.054753218494</v>
      </c>
      <c r="S749" s="9">
        <f>K749*$AB$7-J749*$AC$7+$Z$8</f>
        <v>-1452.2958608189183</v>
      </c>
      <c r="T749" s="9">
        <f>L749*$AB$7+M749*$AC$7</f>
        <v>-45516.054753218494</v>
      </c>
      <c r="U749" s="9">
        <f>M749*$AB$7-L749*$AC$7+$Z$8</f>
        <v>-1452.2958608189183</v>
      </c>
      <c r="V749" s="9">
        <f>N749+$Z$7</f>
        <v>-261.99999999999949</v>
      </c>
      <c r="W749" s="9">
        <f>O749+$Z$7</f>
        <v>-261.99999999999949</v>
      </c>
    </row>
    <row r="750" spans="1:23" x14ac:dyDescent="0.25">
      <c r="A750" t="s">
        <v>37</v>
      </c>
      <c r="B750" t="s">
        <v>806</v>
      </c>
      <c r="C750" t="s">
        <v>1787</v>
      </c>
      <c r="D750" s="6">
        <v>211487.65499999901</v>
      </c>
      <c r="E750" s="7">
        <f>D750+$Y$10</f>
        <v>205232.65499999901</v>
      </c>
      <c r="F750" s="8">
        <v>220</v>
      </c>
      <c r="G750" s="8">
        <v>0</v>
      </c>
      <c r="H750" s="8">
        <v>110</v>
      </c>
      <c r="I750" s="8">
        <v>110</v>
      </c>
      <c r="J750" s="8">
        <v>-44351.160898189111</v>
      </c>
      <c r="K750" s="8">
        <v>-10487.739347055511</v>
      </c>
      <c r="L750" s="8">
        <v>-44416.436713823299</v>
      </c>
      <c r="M750" s="8">
        <v>-10277.646348854019</v>
      </c>
      <c r="N750" s="8">
        <v>-252.73999999999961</v>
      </c>
      <c r="O750" s="8">
        <v>-252.73999999999961</v>
      </c>
      <c r="P750" s="8">
        <f>D750-F750/2</f>
        <v>211377.65499999901</v>
      </c>
      <c r="Q750" s="8">
        <f>D750+F750/2</f>
        <v>211597.65499999901</v>
      </c>
      <c r="R750" s="9">
        <f>J750*$AB$7+K750*$AC$7</f>
        <v>-45562.505242824911</v>
      </c>
      <c r="S750" s="9">
        <f>K750*$AB$7-J750*$AC$7+$Z$8</f>
        <v>-1037.4322273708858</v>
      </c>
      <c r="T750" s="9">
        <f>L750*$AB$7+M750*$AC$7</f>
        <v>-45582.673834788387</v>
      </c>
      <c r="U750" s="9">
        <f>M750*$AB$7-L750*$AC$7+$Z$8</f>
        <v>-818.35866005111347</v>
      </c>
      <c r="V750" s="9">
        <f>N750+$Z$7</f>
        <v>-264.73999999999961</v>
      </c>
      <c r="W750" s="9">
        <f>O750+$Z$7</f>
        <v>-264.73999999999961</v>
      </c>
    </row>
    <row r="751" spans="1:23" x14ac:dyDescent="0.25">
      <c r="A751" t="s">
        <v>54</v>
      </c>
      <c r="B751" t="s">
        <v>807</v>
      </c>
      <c r="C751" t="s">
        <v>198</v>
      </c>
      <c r="D751" s="6">
        <v>211847.65499999889</v>
      </c>
      <c r="E751" s="7">
        <f>D751+$Y$10</f>
        <v>205592.65499999889</v>
      </c>
      <c r="F751" s="8">
        <v>140</v>
      </c>
      <c r="G751" s="8">
        <v>0.24</v>
      </c>
      <c r="H751" s="8">
        <v>70.000102351632648</v>
      </c>
      <c r="I751" s="8">
        <v>70.000102351632648</v>
      </c>
      <c r="J751" s="8">
        <v>-44469.84419934218</v>
      </c>
      <c r="K751" s="8">
        <v>-10105.75207759825</v>
      </c>
      <c r="L751" s="8">
        <v>-44511.66324415557</v>
      </c>
      <c r="M751" s="8">
        <v>-9972.1439235338112</v>
      </c>
      <c r="N751" s="8">
        <v>-252.73999999999961</v>
      </c>
      <c r="O751" s="8">
        <v>-252.4999999999996</v>
      </c>
      <c r="P751" s="8">
        <f>D751-F751/2</f>
        <v>211777.65499999889</v>
      </c>
      <c r="Q751" s="8">
        <f>D751+F751/2</f>
        <v>211917.65499999889</v>
      </c>
      <c r="R751" s="9">
        <f>J751*$AB$7+K751*$AC$7</f>
        <v>-45599.175410031239</v>
      </c>
      <c r="S751" s="9">
        <f>K751*$AB$7-J751*$AC$7+$Z$8</f>
        <v>-639.11665042584173</v>
      </c>
      <c r="T751" s="9">
        <f>L751*$AB$7+M751*$AC$7</f>
        <v>-45612.301911161856</v>
      </c>
      <c r="U751" s="9">
        <f>M751*$AB$7-L751*$AC$7+$Z$8</f>
        <v>-499.73348677370086</v>
      </c>
      <c r="V751" s="9">
        <f>N751+$Z$7</f>
        <v>-264.73999999999961</v>
      </c>
      <c r="W751" s="9">
        <f>O751+$Z$7</f>
        <v>-264.4999999999996</v>
      </c>
    </row>
    <row r="752" spans="1:23" x14ac:dyDescent="0.25">
      <c r="A752" t="s">
        <v>37</v>
      </c>
      <c r="B752" t="s">
        <v>808</v>
      </c>
      <c r="C752" t="s">
        <v>1790</v>
      </c>
      <c r="D752" s="6">
        <v>212037.65499999889</v>
      </c>
      <c r="E752" s="7">
        <f>D752+$Y$10</f>
        <v>205782.65499999889</v>
      </c>
      <c r="F752" s="8">
        <v>220</v>
      </c>
      <c r="G752" s="8">
        <v>0</v>
      </c>
      <c r="H752" s="8">
        <v>110</v>
      </c>
      <c r="I752" s="8">
        <v>110</v>
      </c>
      <c r="J752" s="8">
        <v>-44514.670302150611</v>
      </c>
      <c r="K752" s="8">
        <v>-9962.6067540263321</v>
      </c>
      <c r="L752" s="8">
        <v>-44580.825578041549</v>
      </c>
      <c r="M752" s="8">
        <v>-9752.7890248617259</v>
      </c>
      <c r="N752" s="8">
        <v>-252.4999999999996</v>
      </c>
      <c r="O752" s="8">
        <v>-252.4999999999996</v>
      </c>
      <c r="P752" s="8">
        <f>D752-F752/2</f>
        <v>211927.65499999889</v>
      </c>
      <c r="Q752" s="8">
        <f>D752+F752/2</f>
        <v>212147.65499999889</v>
      </c>
      <c r="R752" s="9">
        <f>J752*$AB$7+K752*$AC$7</f>
        <v>-45613.260368687057</v>
      </c>
      <c r="S752" s="9">
        <f>K752*$AB$7-J752*$AC$7+$Z$8</f>
        <v>-489.77952479003216</v>
      </c>
      <c r="T752" s="9">
        <f>L752*$AB$7+M752*$AC$7</f>
        <v>-45634.346434241503</v>
      </c>
      <c r="U752" s="9">
        <f>M752*$AB$7-L752*$AC$7+$Z$8</f>
        <v>-270.79236114925698</v>
      </c>
      <c r="V752" s="9">
        <f>N752+$Z$7</f>
        <v>-264.4999999999996</v>
      </c>
      <c r="W752" s="9">
        <f>O752+$Z$7</f>
        <v>-264.4999999999996</v>
      </c>
    </row>
    <row r="753" spans="1:23" x14ac:dyDescent="0.25">
      <c r="A753" t="s">
        <v>54</v>
      </c>
      <c r="B753" t="s">
        <v>809</v>
      </c>
      <c r="C753" t="s">
        <v>197</v>
      </c>
      <c r="D753" s="6">
        <v>212237.65499999889</v>
      </c>
      <c r="E753" s="7">
        <f>D753+$Y$10</f>
        <v>205982.65499999889</v>
      </c>
      <c r="F753" s="8">
        <v>140</v>
      </c>
      <c r="G753" s="8">
        <v>0.24</v>
      </c>
      <c r="H753" s="8">
        <v>70.000102351632648</v>
      </c>
      <c r="I753" s="8">
        <v>70.000102351632648</v>
      </c>
      <c r="J753" s="8">
        <v>-44586.839694031631</v>
      </c>
      <c r="K753" s="8">
        <v>-9733.7146858467677</v>
      </c>
      <c r="L753" s="8">
        <v>-44629.218026858252</v>
      </c>
      <c r="M753" s="8">
        <v>-9600.2828746155428</v>
      </c>
      <c r="N753" s="8">
        <v>-252.4999999999996</v>
      </c>
      <c r="O753" s="8">
        <v>-252.25999999999959</v>
      </c>
      <c r="P753" s="8">
        <f>D753-F753/2</f>
        <v>212167.65499999889</v>
      </c>
      <c r="Q753" s="8">
        <f>D753+F753/2</f>
        <v>212307.65499999889</v>
      </c>
      <c r="R753" s="9">
        <f>J753*$AB$7+K753*$AC$7</f>
        <v>-45636.263349291905</v>
      </c>
      <c r="S753" s="9">
        <f>K753*$AB$7-J753*$AC$7+$Z$8</f>
        <v>-250.88443718192138</v>
      </c>
      <c r="T753" s="9">
        <f>L753*$AB$7+M753*$AC$7</f>
        <v>-45649.973580387406</v>
      </c>
      <c r="U753" s="9">
        <f>M753*$AB$7-L753*$AC$7+$Z$8</f>
        <v>-111.55748033251075</v>
      </c>
      <c r="V753" s="9">
        <f>N753+$Z$7</f>
        <v>-264.4999999999996</v>
      </c>
      <c r="W753" s="9">
        <f>O753+$Z$7</f>
        <v>-264.25999999999959</v>
      </c>
    </row>
    <row r="754" spans="1:23" x14ac:dyDescent="0.25">
      <c r="A754" t="s">
        <v>41</v>
      </c>
      <c r="B754" t="s">
        <v>810</v>
      </c>
      <c r="C754" t="s">
        <v>46</v>
      </c>
      <c r="D754" s="6">
        <v>212342.65499999889</v>
      </c>
      <c r="E754" s="7">
        <f>D754+$Y$10</f>
        <v>206087.65499999889</v>
      </c>
      <c r="F754" s="8">
        <v>25</v>
      </c>
      <c r="G754" s="8">
        <v>0</v>
      </c>
      <c r="H754" s="8">
        <v>12.5</v>
      </c>
      <c r="I754" s="8">
        <v>12.5</v>
      </c>
      <c r="J754" s="8">
        <v>-44636.073733432357</v>
      </c>
      <c r="K754" s="8">
        <v>-9578.8527722506551</v>
      </c>
      <c r="L754" s="8">
        <v>-44643.691185181378</v>
      </c>
      <c r="M754" s="8">
        <v>-9555.041547400775</v>
      </c>
      <c r="N754" s="8">
        <v>-252.25999999999959</v>
      </c>
      <c r="O754" s="8">
        <v>-252.25999999999959</v>
      </c>
      <c r="P754" s="8">
        <f>D754-F754/2</f>
        <v>212330.15499999889</v>
      </c>
      <c r="Q754" s="8">
        <f>D754+F754/2</f>
        <v>212355.15499999889</v>
      </c>
      <c r="R754" s="9">
        <f>J754*$AB$7+K754*$AC$7</f>
        <v>-45652.223904507118</v>
      </c>
      <c r="S754" s="9">
        <f>K754*$AB$7-J754*$AC$7+$Z$8</f>
        <v>-89.170295575244381</v>
      </c>
      <c r="T754" s="9">
        <f>L754*$AB$7+M754*$AC$7</f>
        <v>-45654.72426464015</v>
      </c>
      <c r="U754" s="9">
        <f>M754*$AB$7-L754*$AC$7+$Z$8</f>
        <v>-64.295645844938917</v>
      </c>
      <c r="V754" s="9">
        <f>N754+$Z$7</f>
        <v>-264.25999999999959</v>
      </c>
      <c r="W754" s="9">
        <f>O754+$Z$7</f>
        <v>-264.25999999999959</v>
      </c>
    </row>
    <row r="755" spans="1:23" x14ac:dyDescent="0.25">
      <c r="A755" t="s">
        <v>37</v>
      </c>
      <c r="B755" t="s">
        <v>811</v>
      </c>
      <c r="C755" t="s">
        <v>1815</v>
      </c>
      <c r="D755" s="6">
        <v>212412.65499999889</v>
      </c>
      <c r="E755" s="7">
        <f>D755+$Y$10</f>
        <v>206157.65499999889</v>
      </c>
      <c r="F755" s="8">
        <v>115</v>
      </c>
      <c r="G755" s="8">
        <v>0</v>
      </c>
      <c r="H755" s="8">
        <v>57.499999999999993</v>
      </c>
      <c r="I755" s="8">
        <v>57.499999999999993</v>
      </c>
      <c r="J755" s="8">
        <v>-44643.691185181378</v>
      </c>
      <c r="K755" s="8">
        <v>-9555.041547400775</v>
      </c>
      <c r="L755" s="8">
        <v>-44678.731463226854</v>
      </c>
      <c r="M755" s="8">
        <v>-9445.5099130913368</v>
      </c>
      <c r="N755" s="8">
        <v>-252.25999999999959</v>
      </c>
      <c r="O755" s="8">
        <v>-252.25999999999959</v>
      </c>
      <c r="P755" s="8">
        <f>D755-F755/2</f>
        <v>212355.15499999889</v>
      </c>
      <c r="Q755" s="8">
        <f>D755+F755/2</f>
        <v>212470.15499999889</v>
      </c>
      <c r="R755" s="9">
        <f>J755*$AB$7+K755*$AC$7</f>
        <v>-45654.72426464015</v>
      </c>
      <c r="S755" s="9">
        <f>K755*$AB$7-J755*$AC$7+$Z$8</f>
        <v>-64.295645844938917</v>
      </c>
      <c r="T755" s="9">
        <f>L755*$AB$7+M755*$AC$7</f>
        <v>-45666.225921252073</v>
      </c>
      <c r="U755" s="9">
        <f>M755*$AB$7-L755*$AC$7+$Z$8</f>
        <v>50.127742914450209</v>
      </c>
      <c r="V755" s="9">
        <f>N755+$Z$7</f>
        <v>-264.25999999999959</v>
      </c>
      <c r="W755" s="9">
        <f>O755+$Z$7</f>
        <v>-264.25999999999959</v>
      </c>
    </row>
    <row r="756" spans="1:23" x14ac:dyDescent="0.25">
      <c r="A756" t="s">
        <v>37</v>
      </c>
      <c r="B756" t="s">
        <v>812</v>
      </c>
      <c r="C756" t="s">
        <v>1788</v>
      </c>
      <c r="D756" s="6">
        <v>212597.65499999889</v>
      </c>
      <c r="E756" s="7">
        <f>D756+$Y$10</f>
        <v>206342.65499999889</v>
      </c>
      <c r="F756" s="8">
        <v>220</v>
      </c>
      <c r="G756" s="8">
        <v>0</v>
      </c>
      <c r="H756" s="8">
        <v>110</v>
      </c>
      <c r="I756" s="8">
        <v>110</v>
      </c>
      <c r="J756" s="8">
        <v>-44684.063679451167</v>
      </c>
      <c r="K756" s="8">
        <v>-9428.8420556964193</v>
      </c>
      <c r="L756" s="8">
        <v>-44751.097254842512</v>
      </c>
      <c r="M756" s="8">
        <v>-9219.3032770174977</v>
      </c>
      <c r="N756" s="8">
        <v>-252.25999999999959</v>
      </c>
      <c r="O756" s="8">
        <v>-252.25999999999959</v>
      </c>
      <c r="P756" s="8">
        <f>D756-F756/2</f>
        <v>212487.65499999889</v>
      </c>
      <c r="Q756" s="8">
        <f>D756+F756/2</f>
        <v>212707.65499999889</v>
      </c>
      <c r="R756" s="9">
        <f>J756*$AB$7+K756*$AC$7</f>
        <v>-45667.976173345189</v>
      </c>
      <c r="S756" s="9">
        <f>K756*$AB$7-J756*$AC$7+$Z$8</f>
        <v>67.539997725663852</v>
      </c>
      <c r="T756" s="9">
        <f>L756*$AB$7+M756*$AC$7</f>
        <v>-45689.97934251582</v>
      </c>
      <c r="U756" s="9">
        <f>M756*$AB$7-L756*$AC$7+$Z$8</f>
        <v>286.43691535231847</v>
      </c>
      <c r="V756" s="9">
        <f>N756+$Z$7</f>
        <v>-264.25999999999959</v>
      </c>
      <c r="W756" s="9">
        <f>O756+$Z$7</f>
        <v>-264.25999999999959</v>
      </c>
    </row>
    <row r="757" spans="1:23" x14ac:dyDescent="0.25">
      <c r="A757" t="s">
        <v>37</v>
      </c>
      <c r="B757" t="s">
        <v>1748</v>
      </c>
      <c r="C757" t="s">
        <v>1701</v>
      </c>
      <c r="D757" s="6">
        <v>213125.15499999889</v>
      </c>
      <c r="E757" s="7">
        <f>D757+$Y$10</f>
        <v>206870.15499999889</v>
      </c>
      <c r="F757" s="8">
        <v>775.00000000000011</v>
      </c>
      <c r="G757" s="8">
        <v>-5.48</v>
      </c>
      <c r="H757" s="8">
        <v>387.76848365843779</v>
      </c>
      <c r="I757" s="8">
        <v>387.76848365843779</v>
      </c>
      <c r="J757" s="8">
        <v>-44760.238196941333</v>
      </c>
      <c r="K757" s="8">
        <v>-9190.7298071976475</v>
      </c>
      <c r="L757" s="8">
        <v>-44960.732455854653</v>
      </c>
      <c r="M757" s="8">
        <v>-8442.4750463073069</v>
      </c>
      <c r="N757" s="8">
        <v>-252.25999999999959</v>
      </c>
      <c r="O757" s="8">
        <v>-257.73999999999961</v>
      </c>
      <c r="P757" s="8">
        <f>D757-F757/2</f>
        <v>212737.65499999889</v>
      </c>
      <c r="Q757" s="8">
        <f>D757+F757/2</f>
        <v>213512.65499999889</v>
      </c>
      <c r="R757" s="9">
        <f>J757*$AB$7+K757*$AC$7</f>
        <v>-45692.979774675456</v>
      </c>
      <c r="S757" s="9">
        <f>K757*$AB$7-J757*$AC$7+$Z$8</f>
        <v>316.28649502867665</v>
      </c>
      <c r="T757" s="9">
        <f>L757*$AB$7+M757*$AC$7</f>
        <v>-45733.521840493275</v>
      </c>
      <c r="U757" s="9">
        <f>M757*$AB$7-L757*$AC$7+$Z$8</f>
        <v>1089.8751945011336</v>
      </c>
      <c r="V757" s="9">
        <f>N757+$Z$7</f>
        <v>-264.25999999999959</v>
      </c>
      <c r="W757" s="9">
        <f>O757+$Z$7</f>
        <v>-269.73999999999961</v>
      </c>
    </row>
    <row r="758" spans="1:23" x14ac:dyDescent="0.25">
      <c r="A758" t="s">
        <v>50</v>
      </c>
      <c r="B758" t="s">
        <v>1125</v>
      </c>
      <c r="C758" t="s">
        <v>1080</v>
      </c>
      <c r="D758" s="6">
        <v>213125.15500000189</v>
      </c>
      <c r="E758" s="7">
        <f>D758+$Y$10</f>
        <v>206870.15500000189</v>
      </c>
      <c r="F758" s="8">
        <v>0</v>
      </c>
      <c r="G758" s="8">
        <v>0</v>
      </c>
      <c r="H758" s="8">
        <v>0</v>
      </c>
      <c r="I758" s="8">
        <v>0</v>
      </c>
      <c r="J758" s="8">
        <v>-44870.439489380748</v>
      </c>
      <c r="K758" s="8">
        <v>-8819.2696366852397</v>
      </c>
      <c r="L758" s="8">
        <v>-44870.439489380748</v>
      </c>
      <c r="M758" s="8">
        <v>-8819.2696366852397</v>
      </c>
      <c r="N758" s="8">
        <v>-254.9999999999994</v>
      </c>
      <c r="O758" s="8">
        <v>-254.9999999999994</v>
      </c>
      <c r="P758" s="8">
        <f>D758-F758/2</f>
        <v>213125.15500000189</v>
      </c>
      <c r="Q758" s="8">
        <f>D758+F758/2</f>
        <v>213125.15500000189</v>
      </c>
      <c r="R758" s="9">
        <f>J758*$AB$7+K758*$AC$7</f>
        <v>-45723.541992350147</v>
      </c>
      <c r="S758" s="9">
        <f>K758*$AB$7-J758*$AC$7+$Z$8</f>
        <v>702.54150662494067</v>
      </c>
      <c r="T758" s="9">
        <f>L758*$AB$7+M758*$AC$7</f>
        <v>-45723.541992350147</v>
      </c>
      <c r="U758" s="9">
        <f>M758*$AB$7-L758*$AC$7+$Z$8</f>
        <v>702.54150662494067</v>
      </c>
      <c r="V758" s="9">
        <f>N758+$Z$7</f>
        <v>-266.99999999999943</v>
      </c>
      <c r="W758" s="9">
        <f>O758+$Z$7</f>
        <v>-266.99999999999943</v>
      </c>
    </row>
    <row r="759" spans="1:23" x14ac:dyDescent="0.25">
      <c r="A759" t="s">
        <v>37</v>
      </c>
      <c r="B759" t="s">
        <v>813</v>
      </c>
      <c r="C759" t="s">
        <v>1787</v>
      </c>
      <c r="D759" s="6">
        <v>213652.65499999889</v>
      </c>
      <c r="E759" s="7">
        <f>D759+$Y$10</f>
        <v>207397.65499999889</v>
      </c>
      <c r="F759" s="8">
        <v>220</v>
      </c>
      <c r="G759" s="8">
        <v>0</v>
      </c>
      <c r="H759" s="8">
        <v>110</v>
      </c>
      <c r="I759" s="8">
        <v>110</v>
      </c>
      <c r="J759" s="8">
        <v>-44967.102902692473</v>
      </c>
      <c r="K759" s="8">
        <v>-8413.1592245196371</v>
      </c>
      <c r="L759" s="8">
        <v>-45013.819512836533</v>
      </c>
      <c r="M759" s="8">
        <v>-8198.1765314100558</v>
      </c>
      <c r="N759" s="8">
        <v>-257.73999999999961</v>
      </c>
      <c r="O759" s="8">
        <v>-257.73999999999961</v>
      </c>
      <c r="P759" s="8">
        <f>D759-F759/2</f>
        <v>213542.65499999889</v>
      </c>
      <c r="Q759" s="8">
        <f>D759+F759/2</f>
        <v>213762.65499999889</v>
      </c>
      <c r="R759" s="9">
        <f>J759*$AB$7+K759*$AC$7</f>
        <v>-45733.657975707698</v>
      </c>
      <c r="S759" s="9">
        <f>K759*$AB$7-J759*$AC$7+$Z$8</f>
        <v>1119.874885619598</v>
      </c>
      <c r="T759" s="9">
        <f>L759*$AB$7+M759*$AC$7</f>
        <v>-45734.656300613562</v>
      </c>
      <c r="U759" s="9">
        <f>M759*$AB$7-L759*$AC$7+$Z$8</f>
        <v>1339.8726204883524</v>
      </c>
      <c r="V759" s="9">
        <f>N759+$Z$7</f>
        <v>-269.73999999999961</v>
      </c>
      <c r="W759" s="9">
        <f>O759+$Z$7</f>
        <v>-269.73999999999961</v>
      </c>
    </row>
    <row r="760" spans="1:23" x14ac:dyDescent="0.25">
      <c r="A760" t="s">
        <v>54</v>
      </c>
      <c r="B760" t="s">
        <v>814</v>
      </c>
      <c r="C760" t="s">
        <v>198</v>
      </c>
      <c r="D760" s="6">
        <v>214012.65499999889</v>
      </c>
      <c r="E760" s="7">
        <f>D760+$Y$10</f>
        <v>207757.65499999889</v>
      </c>
      <c r="F760" s="8">
        <v>140</v>
      </c>
      <c r="G760" s="8">
        <v>0.24</v>
      </c>
      <c r="H760" s="8">
        <v>70.000102351632648</v>
      </c>
      <c r="I760" s="8">
        <v>70.000102351632648</v>
      </c>
      <c r="J760" s="8">
        <v>-45052.04219386349</v>
      </c>
      <c r="K760" s="8">
        <v>-8022.2816006840367</v>
      </c>
      <c r="L760" s="8">
        <v>-45082.057386681219</v>
      </c>
      <c r="M760" s="8">
        <v>-7885.5370960715154</v>
      </c>
      <c r="N760" s="8">
        <v>-257.73999999999961</v>
      </c>
      <c r="O760" s="8">
        <v>-257.49999999999949</v>
      </c>
      <c r="P760" s="8">
        <f>D760-F760/2</f>
        <v>213942.65499999889</v>
      </c>
      <c r="Q760" s="8">
        <f>D760+F760/2</f>
        <v>214082.65499999889</v>
      </c>
      <c r="R760" s="9">
        <f>J760*$AB$7+K760*$AC$7</f>
        <v>-45735.473111900174</v>
      </c>
      <c r="S760" s="9">
        <f>K760*$AB$7-J760*$AC$7+$Z$8</f>
        <v>1519.8707671991488</v>
      </c>
      <c r="T760" s="9">
        <f>L760*$AB$7+M760*$AC$7</f>
        <v>-45736.401619576369</v>
      </c>
      <c r="U760" s="9">
        <f>M760*$AB$7-L760*$AC$7+$Z$8</f>
        <v>1659.8675857883754</v>
      </c>
      <c r="V760" s="9">
        <f>N760+$Z$7</f>
        <v>-269.73999999999961</v>
      </c>
      <c r="W760" s="9">
        <f>O760+$Z$7</f>
        <v>-269.49999999999949</v>
      </c>
    </row>
    <row r="761" spans="1:23" x14ac:dyDescent="0.25">
      <c r="A761" t="s">
        <v>37</v>
      </c>
      <c r="B761" t="s">
        <v>815</v>
      </c>
      <c r="C761" t="s">
        <v>1792</v>
      </c>
      <c r="D761" s="6">
        <v>214212.65499999889</v>
      </c>
      <c r="E761" s="7">
        <f>D761+$Y$10</f>
        <v>207957.65499999889</v>
      </c>
      <c r="F761" s="8">
        <v>220</v>
      </c>
      <c r="G761" s="8">
        <v>0</v>
      </c>
      <c r="H761" s="8">
        <v>110</v>
      </c>
      <c r="I761" s="8">
        <v>110</v>
      </c>
      <c r="J761" s="8">
        <v>-45086.386178959983</v>
      </c>
      <c r="K761" s="8">
        <v>-7866.0111759291103</v>
      </c>
      <c r="L761" s="8">
        <v>-45134.002894026358</v>
      </c>
      <c r="M761" s="8">
        <v>-7651.2260543627272</v>
      </c>
      <c r="N761" s="8">
        <v>-257.49999999999949</v>
      </c>
      <c r="O761" s="8">
        <v>-257.49999999999949</v>
      </c>
      <c r="P761" s="8">
        <f>D761-F761/2</f>
        <v>214102.65499999889</v>
      </c>
      <c r="Q761" s="8">
        <f>D761+F761/2</f>
        <v>214322.65499999889</v>
      </c>
      <c r="R761" s="9">
        <f>J761*$AB$7+K761*$AC$7</f>
        <v>-45736.576150286339</v>
      </c>
      <c r="S761" s="9">
        <f>K761*$AB$7-J761*$AC$7+$Z$8</f>
        <v>1679.866824249666</v>
      </c>
      <c r="T761" s="9">
        <f>L761*$AB$7+M761*$AC$7</f>
        <v>-45738.495988095972</v>
      </c>
      <c r="U761" s="9">
        <f>M761*$AB$7-L761*$AC$7+$Z$8</f>
        <v>1899.8584473237788</v>
      </c>
      <c r="V761" s="9">
        <f>N761+$Z$7</f>
        <v>-269.49999999999949</v>
      </c>
      <c r="W761" s="9">
        <f>O761+$Z$7</f>
        <v>-269.49999999999949</v>
      </c>
    </row>
    <row r="762" spans="1:23" x14ac:dyDescent="0.25">
      <c r="A762" t="s">
        <v>54</v>
      </c>
      <c r="B762" t="s">
        <v>816</v>
      </c>
      <c r="C762" t="s">
        <v>197</v>
      </c>
      <c r="D762" s="6">
        <v>214402.65499999881</v>
      </c>
      <c r="E762" s="7">
        <f>D762+$Y$10</f>
        <v>208147.65499999881</v>
      </c>
      <c r="F762" s="8">
        <v>140</v>
      </c>
      <c r="G762" s="8">
        <v>0.24</v>
      </c>
      <c r="H762" s="8">
        <v>70.000102351632648</v>
      </c>
      <c r="I762" s="8">
        <v>70.000102351632648</v>
      </c>
      <c r="J762" s="8">
        <v>-45136.167290165737</v>
      </c>
      <c r="K762" s="8">
        <v>-7641.4630942915246</v>
      </c>
      <c r="L762" s="8">
        <v>-45166.755012027563</v>
      </c>
      <c r="M762" s="8">
        <v>-7504.8455163122853</v>
      </c>
      <c r="N762" s="8">
        <v>-257.49999999999949</v>
      </c>
      <c r="O762" s="8">
        <v>-257.25999999999948</v>
      </c>
      <c r="P762" s="8">
        <f>D762-F762/2</f>
        <v>214332.65499999881</v>
      </c>
      <c r="Q762" s="8">
        <f>D762+F762/2</f>
        <v>214472.65499999881</v>
      </c>
      <c r="R762" s="9">
        <f>J762*$AB$7+K762*$AC$7</f>
        <v>-45738.583253450954</v>
      </c>
      <c r="S762" s="9">
        <f>K762*$AB$7-J762*$AC$7+$Z$8</f>
        <v>1909.8580665544232</v>
      </c>
      <c r="T762" s="9">
        <f>L762*$AB$7+M762*$AC$7</f>
        <v>-45740.098168568918</v>
      </c>
      <c r="U762" s="9">
        <f>M762*$AB$7-L762*$AC$7+$Z$8</f>
        <v>2049.8497676434345</v>
      </c>
      <c r="V762" s="9">
        <f>N762+$Z$7</f>
        <v>-269.49999999999949</v>
      </c>
      <c r="W762" s="9">
        <f>O762+$Z$7</f>
        <v>-269.25999999999948</v>
      </c>
    </row>
    <row r="763" spans="1:23" x14ac:dyDescent="0.25">
      <c r="A763" t="s">
        <v>41</v>
      </c>
      <c r="B763" t="s">
        <v>817</v>
      </c>
      <c r="C763" t="s">
        <v>46</v>
      </c>
      <c r="D763" s="6">
        <v>214507.65499999881</v>
      </c>
      <c r="E763" s="7">
        <f>D763+$Y$10</f>
        <v>208252.65499999881</v>
      </c>
      <c r="F763" s="8">
        <v>25</v>
      </c>
      <c r="G763" s="8">
        <v>0</v>
      </c>
      <c r="H763" s="8">
        <v>12.5</v>
      </c>
      <c r="I763" s="8">
        <v>12.5</v>
      </c>
      <c r="J763" s="8">
        <v>-45171.716874079597</v>
      </c>
      <c r="K763" s="8">
        <v>-7482.8994477582892</v>
      </c>
      <c r="L763" s="8">
        <v>-45177.230054137413</v>
      </c>
      <c r="M763" s="8">
        <v>-7458.5149271427445</v>
      </c>
      <c r="N763" s="8">
        <v>-257.25999999999948</v>
      </c>
      <c r="O763" s="8">
        <v>-257.25999999999948</v>
      </c>
      <c r="P763" s="8">
        <f>D763-F763/2</f>
        <v>214495.15499999881</v>
      </c>
      <c r="Q763" s="8">
        <f>D763+F763/2</f>
        <v>214520.15499999881</v>
      </c>
      <c r="R763" s="9">
        <f>J763*$AB$7+K763*$AC$7</f>
        <v>-45740.388757810426</v>
      </c>
      <c r="S763" s="9">
        <f>K763*$AB$7-J763*$AC$7+$Z$8</f>
        <v>2072.3478910739095</v>
      </c>
      <c r="T763" s="9">
        <f>L763*$AB$7+M763*$AC$7</f>
        <v>-45740.711634745436</v>
      </c>
      <c r="U763" s="9">
        <f>M763*$AB$7-L763*$AC$7+$Z$8</f>
        <v>2097.3458059966524</v>
      </c>
      <c r="V763" s="9">
        <f>N763+$Z$7</f>
        <v>-269.25999999999948</v>
      </c>
      <c r="W763" s="9">
        <f>O763+$Z$7</f>
        <v>-269.25999999999948</v>
      </c>
    </row>
    <row r="764" spans="1:23" x14ac:dyDescent="0.25">
      <c r="A764" t="s">
        <v>37</v>
      </c>
      <c r="B764" t="s">
        <v>1823</v>
      </c>
      <c r="C764" t="s">
        <v>1815</v>
      </c>
      <c r="D764" s="6">
        <v>214577.65499999889</v>
      </c>
      <c r="E764" s="7">
        <f>D764+$Y$10</f>
        <v>208322.65499999889</v>
      </c>
      <c r="F764" s="8">
        <v>115</v>
      </c>
      <c r="G764" s="8">
        <v>0</v>
      </c>
      <c r="H764" s="8">
        <v>57.499999999999993</v>
      </c>
      <c r="I764" s="8">
        <v>57.499999999999993</v>
      </c>
      <c r="J764" s="8">
        <v>-45177.230054137413</v>
      </c>
      <c r="K764" s="8">
        <v>-7458.5149271427445</v>
      </c>
      <c r="L764" s="8">
        <v>-45202.590682403366</v>
      </c>
      <c r="M764" s="8">
        <v>-7346.3461323112206</v>
      </c>
      <c r="N764" s="8">
        <v>-257.25999999999948</v>
      </c>
      <c r="O764" s="8">
        <v>-257.25999999999948</v>
      </c>
      <c r="P764" s="8">
        <f>D764-F764/2</f>
        <v>214520.15499999889</v>
      </c>
      <c r="Q764" s="8">
        <f>D764+F764/2</f>
        <v>214635.15499999889</v>
      </c>
      <c r="R764" s="9">
        <f>J764*$AB$7+K764*$AC$7</f>
        <v>-45740.711634745436</v>
      </c>
      <c r="S764" s="9">
        <f>K764*$AB$7-J764*$AC$7+$Z$8</f>
        <v>2097.3458059966524</v>
      </c>
      <c r="T764" s="9">
        <f>L764*$AB$7+M764*$AC$7</f>
        <v>-45742.196868646468</v>
      </c>
      <c r="U764" s="9">
        <f>M764*$AB$7-L764*$AC$7+$Z$8</f>
        <v>2212.3362146412846</v>
      </c>
      <c r="V764" s="9">
        <f>N764+$Z$7</f>
        <v>-269.25999999999948</v>
      </c>
      <c r="W764" s="9">
        <f>O764+$Z$7</f>
        <v>-269.25999999999948</v>
      </c>
    </row>
    <row r="765" spans="1:23" x14ac:dyDescent="0.25">
      <c r="A765" t="s">
        <v>37</v>
      </c>
      <c r="B765" t="s">
        <v>818</v>
      </c>
      <c r="C765" t="s">
        <v>1791</v>
      </c>
      <c r="D765" s="6">
        <v>214762.65499999889</v>
      </c>
      <c r="E765" s="7">
        <f>D765+$Y$10</f>
        <v>208507.65499999889</v>
      </c>
      <c r="F765" s="8">
        <v>220</v>
      </c>
      <c r="G765" s="8">
        <v>0</v>
      </c>
      <c r="H765" s="8">
        <v>110</v>
      </c>
      <c r="I765" s="8">
        <v>110</v>
      </c>
      <c r="J765" s="8">
        <v>-45206.449908443843</v>
      </c>
      <c r="K765" s="8">
        <v>-7329.2769678803379</v>
      </c>
      <c r="L765" s="8">
        <v>-45254.965892952627</v>
      </c>
      <c r="M765" s="8">
        <v>-7114.6931864635189</v>
      </c>
      <c r="N765" s="8">
        <v>-257.25999999999948</v>
      </c>
      <c r="O765" s="8">
        <v>-257.25999999999948</v>
      </c>
      <c r="P765" s="8">
        <f>D765-F765/2</f>
        <v>214652.65499999889</v>
      </c>
      <c r="Q765" s="8">
        <f>D765+F765/2</f>
        <v>214872.65499999889</v>
      </c>
      <c r="R765" s="9">
        <f>J765*$AB$7+K765*$AC$7</f>
        <v>-45742.422882500978</v>
      </c>
      <c r="S765" s="9">
        <f>K765*$AB$7-J765*$AC$7+$Z$8</f>
        <v>2229.8347550872068</v>
      </c>
      <c r="T765" s="9">
        <f>L765*$AB$7+M765*$AC$7</f>
        <v>-45745.26419952904</v>
      </c>
      <c r="U765" s="9">
        <f>M765*$AB$7-L765*$AC$7+$Z$8</f>
        <v>2449.8164064073644</v>
      </c>
      <c r="V765" s="9">
        <f>N765+$Z$7</f>
        <v>-269.25999999999948</v>
      </c>
      <c r="W765" s="9">
        <f>O765+$Z$7</f>
        <v>-269.25999999999948</v>
      </c>
    </row>
    <row r="766" spans="1:23" x14ac:dyDescent="0.25">
      <c r="A766" t="s">
        <v>37</v>
      </c>
      <c r="B766" t="s">
        <v>1749</v>
      </c>
      <c r="C766" t="s">
        <v>1701</v>
      </c>
      <c r="D766" s="6">
        <v>215290.15499999889</v>
      </c>
      <c r="E766" s="7">
        <f>D766+$Y$10</f>
        <v>209035.15499999889</v>
      </c>
      <c r="F766" s="8">
        <v>775.00000000000011</v>
      </c>
      <c r="G766" s="8">
        <v>-5.48</v>
      </c>
      <c r="H766" s="8">
        <v>387.76848365843779</v>
      </c>
      <c r="I766" s="8">
        <v>387.76848365843779</v>
      </c>
      <c r="J766" s="8">
        <v>-45261.581709022023</v>
      </c>
      <c r="K766" s="8">
        <v>-7085.4317617248598</v>
      </c>
      <c r="L766" s="8">
        <v>-45396.098327299427</v>
      </c>
      <c r="M766" s="8">
        <v>-6322.5501100517649</v>
      </c>
      <c r="N766" s="8">
        <v>-257.25999999999948</v>
      </c>
      <c r="O766" s="8">
        <v>-262.73999999999961</v>
      </c>
      <c r="P766" s="8">
        <f>D766-F766/2</f>
        <v>214902.65499999889</v>
      </c>
      <c r="Q766" s="8">
        <f>D766+F766/2</f>
        <v>215677.65499999889</v>
      </c>
      <c r="R766" s="9">
        <f>J766*$AB$7+K766*$AC$7</f>
        <v>-45745.651651851069</v>
      </c>
      <c r="S766" s="9">
        <f>K766*$AB$7-J766*$AC$7+$Z$8</f>
        <v>2479.8139043146639</v>
      </c>
      <c r="T766" s="9">
        <f>L766*$AB$7+M766*$AC$7</f>
        <v>-45718.616745184736</v>
      </c>
      <c r="U766" s="9">
        <f>M766*$AB$7-L766*$AC$7+$Z$8</f>
        <v>3253.9923390916883</v>
      </c>
      <c r="V766" s="9">
        <f>N766+$Z$7</f>
        <v>-269.25999999999948</v>
      </c>
      <c r="W766" s="9">
        <f>O766+$Z$7</f>
        <v>-274.73999999999961</v>
      </c>
    </row>
    <row r="767" spans="1:23" x14ac:dyDescent="0.25">
      <c r="A767" t="s">
        <v>50</v>
      </c>
      <c r="B767" t="s">
        <v>1126</v>
      </c>
      <c r="C767" t="s">
        <v>1080</v>
      </c>
      <c r="D767" s="6">
        <v>215290.15500000201</v>
      </c>
      <c r="E767" s="7">
        <f>D767+$Y$10</f>
        <v>209035.15500000201</v>
      </c>
      <c r="F767" s="8">
        <v>0</v>
      </c>
      <c r="G767" s="8">
        <v>0</v>
      </c>
      <c r="H767" s="8">
        <v>0</v>
      </c>
      <c r="I767" s="8">
        <v>0</v>
      </c>
      <c r="J767" s="8">
        <v>-45338.98876521083</v>
      </c>
      <c r="K767" s="8">
        <v>-6705.7804338138449</v>
      </c>
      <c r="L767" s="8">
        <v>-45338.98876521083</v>
      </c>
      <c r="M767" s="8">
        <v>-6705.7804338138449</v>
      </c>
      <c r="N767" s="8">
        <v>-259.99999999999937</v>
      </c>
      <c r="O767" s="8">
        <v>-259.99999999999937</v>
      </c>
      <c r="P767" s="8">
        <f>D767-F767/2</f>
        <v>215290.15500000201</v>
      </c>
      <c r="Q767" s="8">
        <f>D767+F767/2</f>
        <v>215290.15500000201</v>
      </c>
      <c r="R767" s="9">
        <f>J767*$AB$7+K767*$AC$7</f>
        <v>-45742.433228634829</v>
      </c>
      <c r="S767" s="9">
        <f>K767*$AB$7-J767*$AC$7+$Z$8</f>
        <v>2867.262771759667</v>
      </c>
      <c r="T767" s="9">
        <f>L767*$AB$7+M767*$AC$7</f>
        <v>-45742.433228634829</v>
      </c>
      <c r="U767" s="9">
        <f>M767*$AB$7-L767*$AC$7+$Z$8</f>
        <v>2867.262771759667</v>
      </c>
      <c r="V767" s="9">
        <f>N767+$Z$7</f>
        <v>-271.99999999999937</v>
      </c>
      <c r="W767" s="9">
        <f>O767+$Z$7</f>
        <v>-271.99999999999937</v>
      </c>
    </row>
    <row r="768" spans="1:23" x14ac:dyDescent="0.25">
      <c r="A768" t="s">
        <v>37</v>
      </c>
      <c r="B768" t="s">
        <v>819</v>
      </c>
      <c r="C768" t="s">
        <v>1787</v>
      </c>
      <c r="D768" s="6">
        <v>215817.65499999889</v>
      </c>
      <c r="E768" s="7">
        <f>D768+$Y$10</f>
        <v>209562.65499999889</v>
      </c>
      <c r="F768" s="8">
        <v>220</v>
      </c>
      <c r="G768" s="8">
        <v>0</v>
      </c>
      <c r="H768" s="8">
        <v>110</v>
      </c>
      <c r="I768" s="8">
        <v>110</v>
      </c>
      <c r="J768" s="8">
        <v>-45399.889490441579</v>
      </c>
      <c r="K768" s="8">
        <v>-6292.790622790897</v>
      </c>
      <c r="L768" s="8">
        <v>-45427.691353484057</v>
      </c>
      <c r="M768" s="8">
        <v>-6074.55438287789</v>
      </c>
      <c r="N768" s="8">
        <v>-262.73999999999961</v>
      </c>
      <c r="O768" s="8">
        <v>-262.73999999999961</v>
      </c>
      <c r="P768" s="8">
        <f>D768-F768/2</f>
        <v>215707.65499999889</v>
      </c>
      <c r="Q768" s="8">
        <f>D768+F768/2</f>
        <v>215927.65499999889</v>
      </c>
      <c r="R768" s="9">
        <f>J768*$AB$7+K768*$AC$7</f>
        <v>-45716.137717001948</v>
      </c>
      <c r="S768" s="9">
        <f>K768*$AB$7-J768*$AC$7+$Z$8</f>
        <v>3283.8897372940246</v>
      </c>
      <c r="T768" s="9">
        <f>L768*$AB$7+M768*$AC$7</f>
        <v>-45697.958176994856</v>
      </c>
      <c r="U768" s="9">
        <f>M768*$AB$7-L768*$AC$7+$Z$8</f>
        <v>3503.1373241111451</v>
      </c>
      <c r="V768" s="9">
        <f>N768+$Z$7</f>
        <v>-274.73999999999961</v>
      </c>
      <c r="W768" s="9">
        <f>O768+$Z$7</f>
        <v>-274.73999999999961</v>
      </c>
    </row>
    <row r="769" spans="1:23" x14ac:dyDescent="0.25">
      <c r="A769" t="s">
        <v>54</v>
      </c>
      <c r="B769" t="s">
        <v>820</v>
      </c>
      <c r="C769" t="s">
        <v>198</v>
      </c>
      <c r="D769" s="6">
        <v>216177.65499999889</v>
      </c>
      <c r="E769" s="7">
        <f>D769+$Y$10</f>
        <v>209922.65499999889</v>
      </c>
      <c r="F769" s="8">
        <v>140</v>
      </c>
      <c r="G769" s="8">
        <v>0.24</v>
      </c>
      <c r="H769" s="8">
        <v>70.000102351632648</v>
      </c>
      <c r="I769" s="8">
        <v>70.000102351632648</v>
      </c>
      <c r="J769" s="8">
        <v>-45450.438332336991</v>
      </c>
      <c r="K769" s="8">
        <v>-5895.9974593127044</v>
      </c>
      <c r="L769" s="8">
        <v>-45468.42123941805</v>
      </c>
      <c r="M769" s="8">
        <v>-5757.1573124007846</v>
      </c>
      <c r="N769" s="8">
        <v>-262.73999999999961</v>
      </c>
      <c r="O769" s="8">
        <v>-262.49999999999949</v>
      </c>
      <c r="P769" s="8">
        <f>D769-F769/2</f>
        <v>216107.65499999889</v>
      </c>
      <c r="Q769" s="8">
        <f>D769+F769/2</f>
        <v>216247.65499999889</v>
      </c>
      <c r="R769" s="9">
        <f>J769*$AB$7+K769*$AC$7</f>
        <v>-45683.084007898135</v>
      </c>
      <c r="S769" s="9">
        <f>K769*$AB$7-J769*$AC$7+$Z$8</f>
        <v>3682.5217133251499</v>
      </c>
      <c r="T769" s="9">
        <f>L769*$AB$7+M769*$AC$7</f>
        <v>-45671.807455615854</v>
      </c>
      <c r="U769" s="9">
        <f>M769*$AB$7-L769*$AC$7+$Z$8</f>
        <v>3822.0667265296142</v>
      </c>
      <c r="V769" s="9">
        <f>N769+$Z$7</f>
        <v>-274.73999999999961</v>
      </c>
      <c r="W769" s="9">
        <f>O769+$Z$7</f>
        <v>-274.49999999999949</v>
      </c>
    </row>
    <row r="770" spans="1:23" x14ac:dyDescent="0.25">
      <c r="A770" t="s">
        <v>37</v>
      </c>
      <c r="B770" t="s">
        <v>821</v>
      </c>
      <c r="C770" t="s">
        <v>1792</v>
      </c>
      <c r="D770" s="6">
        <v>216377.65499999881</v>
      </c>
      <c r="E770" s="7">
        <f>D770+$Y$10</f>
        <v>210122.65499999881</v>
      </c>
      <c r="F770" s="8">
        <v>220</v>
      </c>
      <c r="G770" s="8">
        <v>0</v>
      </c>
      <c r="H770" s="8">
        <v>110</v>
      </c>
      <c r="I770" s="8">
        <v>110</v>
      </c>
      <c r="J770" s="8">
        <v>-45471.03176326245</v>
      </c>
      <c r="K770" s="8">
        <v>-5737.3284151733096</v>
      </c>
      <c r="L770" s="8">
        <v>-45499.747525550862</v>
      </c>
      <c r="M770" s="8">
        <v>-5519.2105456710706</v>
      </c>
      <c r="N770" s="8">
        <v>-262.49999999999949</v>
      </c>
      <c r="O770" s="8">
        <v>-262.49999999999949</v>
      </c>
      <c r="P770" s="8">
        <f>D770-F770/2</f>
        <v>216267.65499999881</v>
      </c>
      <c r="Q770" s="8">
        <f>D770+F770/2</f>
        <v>216487.65499999881</v>
      </c>
      <c r="R770" s="9">
        <f>J770*$AB$7+K770*$AC$7</f>
        <v>-45670.238273701296</v>
      </c>
      <c r="S770" s="9">
        <f>K770*$AB$7-J770*$AC$7+$Z$8</f>
        <v>3842.0050732042773</v>
      </c>
      <c r="T770" s="9">
        <f>L770*$AB$7+M770*$AC$7</f>
        <v>-45652.977272641168</v>
      </c>
      <c r="U770" s="9">
        <f>M770*$AB$7-L770*$AC$7+$Z$8</f>
        <v>4061.3268866255648</v>
      </c>
      <c r="V770" s="9">
        <f>N770+$Z$7</f>
        <v>-274.49999999999949</v>
      </c>
      <c r="W770" s="9">
        <f>O770+$Z$7</f>
        <v>-274.49999999999949</v>
      </c>
    </row>
    <row r="771" spans="1:23" x14ac:dyDescent="0.25">
      <c r="A771" t="s">
        <v>54</v>
      </c>
      <c r="B771" t="s">
        <v>822</v>
      </c>
      <c r="C771" t="s">
        <v>197</v>
      </c>
      <c r="D771" s="6">
        <v>216567.65499999881</v>
      </c>
      <c r="E771" s="7">
        <f>D771+$Y$10</f>
        <v>210312.65499999881</v>
      </c>
      <c r="F771" s="8">
        <v>140</v>
      </c>
      <c r="G771" s="8">
        <v>0.24</v>
      </c>
      <c r="H771" s="8">
        <v>70.000102351632648</v>
      </c>
      <c r="I771" s="8">
        <v>70.000102351632648</v>
      </c>
      <c r="J771" s="8">
        <v>-45501.052787473061</v>
      </c>
      <c r="K771" s="8">
        <v>-5509.2960970573331</v>
      </c>
      <c r="L771" s="8">
        <v>-45519.617107337348</v>
      </c>
      <c r="M771" s="8">
        <v>-5370.5324945904504</v>
      </c>
      <c r="N771" s="8">
        <v>-262.49999999999949</v>
      </c>
      <c r="O771" s="8">
        <v>-262.25999999999948</v>
      </c>
      <c r="P771" s="8">
        <f>D771-F771/2</f>
        <v>216497.65499999881</v>
      </c>
      <c r="Q771" s="8">
        <f>D771+F771/2</f>
        <v>216637.65499999881</v>
      </c>
      <c r="R771" s="9">
        <f>J771*$AB$7+K771*$AC$7</f>
        <v>-45652.19268168389</v>
      </c>
      <c r="S771" s="9">
        <f>K771*$AB$7-J771*$AC$7+$Z$8</f>
        <v>4071.2960599628959</v>
      </c>
      <c r="T771" s="9">
        <f>L771*$AB$7+M771*$AC$7</f>
        <v>-45641.50075140554</v>
      </c>
      <c r="U771" s="9">
        <f>M771*$AB$7-L771*$AC$7+$Z$8</f>
        <v>4210.8870839169222</v>
      </c>
      <c r="V771" s="9">
        <f>N771+$Z$7</f>
        <v>-274.49999999999949</v>
      </c>
      <c r="W771" s="9">
        <f>O771+$Z$7</f>
        <v>-274.25999999999948</v>
      </c>
    </row>
    <row r="772" spans="1:23" x14ac:dyDescent="0.25">
      <c r="A772" t="s">
        <v>41</v>
      </c>
      <c r="B772" t="s">
        <v>823</v>
      </c>
      <c r="C772" t="s">
        <v>46</v>
      </c>
      <c r="D772" s="6">
        <v>216672.65499999881</v>
      </c>
      <c r="E772" s="7">
        <f>D772+$Y$10</f>
        <v>210417.65499999881</v>
      </c>
      <c r="F772" s="8">
        <v>25</v>
      </c>
      <c r="G772" s="8">
        <v>0</v>
      </c>
      <c r="H772" s="8">
        <v>12.5</v>
      </c>
      <c r="I772" s="8">
        <v>12.5</v>
      </c>
      <c r="J772" s="8">
        <v>-45522.647362101037</v>
      </c>
      <c r="K772" s="8">
        <v>-5348.2374826804444</v>
      </c>
      <c r="L772" s="8">
        <v>-45526.014311838473</v>
      </c>
      <c r="M772" s="8">
        <v>-5323.4652472248854</v>
      </c>
      <c r="N772" s="8">
        <v>-262.25999999999948</v>
      </c>
      <c r="O772" s="8">
        <v>-262.25999999999948</v>
      </c>
      <c r="P772" s="8">
        <f>D772-F772/2</f>
        <v>216660.15499999881</v>
      </c>
      <c r="Q772" s="8">
        <f>D772+F772/2</f>
        <v>216685.15499999881</v>
      </c>
      <c r="R772" s="9">
        <f>J772*$AB$7+K772*$AC$7</f>
        <v>-45639.82939420925</v>
      </c>
      <c r="S772" s="9">
        <f>K772*$AB$7-J772*$AC$7+$Z$8</f>
        <v>4233.324921716553</v>
      </c>
      <c r="T772" s="9">
        <f>L772*$AB$7+M772*$AC$7</f>
        <v>-45637.972330657809</v>
      </c>
      <c r="U772" s="9">
        <f>M772*$AB$7-L772*$AC$7+$Z$8</f>
        <v>4258.2558526050298</v>
      </c>
      <c r="V772" s="9">
        <f>N772+$Z$7</f>
        <v>-274.25999999999948</v>
      </c>
      <c r="W772" s="9">
        <f>O772+$Z$7</f>
        <v>-274.25999999999948</v>
      </c>
    </row>
    <row r="773" spans="1:23" x14ac:dyDescent="0.25">
      <c r="A773" t="s">
        <v>37</v>
      </c>
      <c r="B773" t="s">
        <v>1822</v>
      </c>
      <c r="C773" t="s">
        <v>1815</v>
      </c>
      <c r="D773" s="6">
        <v>216742.65499999881</v>
      </c>
      <c r="E773" s="7">
        <f>D773+$Y$10</f>
        <v>210487.65499999881</v>
      </c>
      <c r="F773" s="8">
        <v>115</v>
      </c>
      <c r="G773" s="8">
        <v>0</v>
      </c>
      <c r="H773" s="8">
        <v>57.499999999999993</v>
      </c>
      <c r="I773" s="8">
        <v>57.499999999999993</v>
      </c>
      <c r="J773" s="8">
        <v>-45526.014311838473</v>
      </c>
      <c r="K773" s="8">
        <v>-5323.4652472248854</v>
      </c>
      <c r="L773" s="8">
        <v>-45541.502280630637</v>
      </c>
      <c r="M773" s="8">
        <v>-5209.512964129317</v>
      </c>
      <c r="N773" s="8">
        <v>-262.25999999999948</v>
      </c>
      <c r="O773" s="8">
        <v>-262.25999999999948</v>
      </c>
      <c r="P773" s="8">
        <f>D773-F773/2</f>
        <v>216685.15499999881</v>
      </c>
      <c r="Q773" s="8">
        <f>D773+F773/2</f>
        <v>216800.15499999881</v>
      </c>
      <c r="R773" s="9">
        <f>J773*$AB$7+K773*$AC$7</f>
        <v>-45637.972330657809</v>
      </c>
      <c r="S773" s="9">
        <f>K773*$AB$7-J773*$AC$7+$Z$8</f>
        <v>4258.2558526050298</v>
      </c>
      <c r="T773" s="9">
        <f>L773*$AB$7+M773*$AC$7</f>
        <v>-45629.429838321157</v>
      </c>
      <c r="U773" s="9">
        <f>M773*$AB$7-L773*$AC$7+$Z$8</f>
        <v>4372.9381346920118</v>
      </c>
      <c r="V773" s="9">
        <f>N773+$Z$7</f>
        <v>-274.25999999999948</v>
      </c>
      <c r="W773" s="9">
        <f>O773+$Z$7</f>
        <v>-274.25999999999948</v>
      </c>
    </row>
    <row r="774" spans="1:23" x14ac:dyDescent="0.25">
      <c r="A774" t="s">
        <v>37</v>
      </c>
      <c r="B774" t="s">
        <v>824</v>
      </c>
      <c r="C774" t="s">
        <v>1791</v>
      </c>
      <c r="D774" s="6">
        <v>216927.65499999889</v>
      </c>
      <c r="E774" s="7">
        <f>D774+$Y$10</f>
        <v>210672.65499999889</v>
      </c>
      <c r="F774" s="8">
        <v>220</v>
      </c>
      <c r="G774" s="8">
        <v>0</v>
      </c>
      <c r="H774" s="8">
        <v>110</v>
      </c>
      <c r="I774" s="8">
        <v>110</v>
      </c>
      <c r="J774" s="8">
        <v>-45543.859145446841</v>
      </c>
      <c r="K774" s="8">
        <v>-5192.1723993104242</v>
      </c>
      <c r="L774" s="8">
        <v>-45573.488303136219</v>
      </c>
      <c r="M774" s="8">
        <v>-4974.1767273015066</v>
      </c>
      <c r="N774" s="8">
        <v>-262.25999999999948</v>
      </c>
      <c r="O774" s="8">
        <v>-262.25999999999948</v>
      </c>
      <c r="P774" s="8">
        <f>D774-F774/2</f>
        <v>216817.65499999889</v>
      </c>
      <c r="Q774" s="8">
        <f>D774+F774/2</f>
        <v>217037.65499999889</v>
      </c>
      <c r="R774" s="9">
        <f>J774*$AB$7+K774*$AC$7</f>
        <v>-45628.129893835154</v>
      </c>
      <c r="S774" s="9">
        <f>K774*$AB$7-J774*$AC$7+$Z$8</f>
        <v>4390.3897863139464</v>
      </c>
      <c r="T774" s="9">
        <f>L774*$AB$7+M774*$AC$7</f>
        <v>-45611.787734582453</v>
      </c>
      <c r="U774" s="9">
        <f>M774*$AB$7-L774*$AC$7+$Z$8</f>
        <v>4609.7819781325261</v>
      </c>
      <c r="V774" s="9">
        <f>N774+$Z$7</f>
        <v>-274.25999999999948</v>
      </c>
      <c r="W774" s="9">
        <f>O774+$Z$7</f>
        <v>-274.25999999999948</v>
      </c>
    </row>
    <row r="775" spans="1:23" x14ac:dyDescent="0.25">
      <c r="A775" t="s">
        <v>37</v>
      </c>
      <c r="B775" t="s">
        <v>1750</v>
      </c>
      <c r="C775" t="s">
        <v>1704</v>
      </c>
      <c r="D775" s="6">
        <v>217455.15499999881</v>
      </c>
      <c r="E775" s="7">
        <f>D775+$Y$10</f>
        <v>211200.15499999881</v>
      </c>
      <c r="F775" s="8">
        <v>775.00000000000011</v>
      </c>
      <c r="G775" s="8">
        <v>-5.48</v>
      </c>
      <c r="H775" s="8">
        <v>387.76848365843779</v>
      </c>
      <c r="I775" s="8">
        <v>387.76848365843779</v>
      </c>
      <c r="J775" s="8">
        <v>-45577.528642821133</v>
      </c>
      <c r="K775" s="8">
        <v>-4944.4500447548344</v>
      </c>
      <c r="L775" s="8">
        <v>-45645.043867774191</v>
      </c>
      <c r="M775" s="8">
        <v>-4172.7474923087502</v>
      </c>
      <c r="N775" s="8">
        <v>-262.25999999999948</v>
      </c>
      <c r="O775" s="8">
        <v>-267.73999999999961</v>
      </c>
      <c r="P775" s="8">
        <f>D775-F775/2</f>
        <v>217067.65499999881</v>
      </c>
      <c r="Q775" s="8">
        <f>D775+F775/2</f>
        <v>217842.65499999881</v>
      </c>
      <c r="R775" s="9">
        <f>J775*$AB$7+K775*$AC$7</f>
        <v>-45609.559258320725</v>
      </c>
      <c r="S775" s="9">
        <f>K775*$AB$7-J775*$AC$7+$Z$8</f>
        <v>4639.6990951986982</v>
      </c>
      <c r="T775" s="9">
        <f>L775*$AB$7+M775*$AC$7</f>
        <v>-45515.15313113411</v>
      </c>
      <c r="U775" s="9">
        <f>M775*$AB$7-L775*$AC$7+$Z$8</f>
        <v>5408.575299929922</v>
      </c>
      <c r="V775" s="9">
        <f>N775+$Z$7</f>
        <v>-274.25999999999948</v>
      </c>
      <c r="W775" s="9">
        <f>O775+$Z$7</f>
        <v>-279.73999999999961</v>
      </c>
    </row>
    <row r="776" spans="1:23" x14ac:dyDescent="0.25">
      <c r="A776" t="s">
        <v>50</v>
      </c>
      <c r="B776" t="s">
        <v>1127</v>
      </c>
      <c r="C776" t="s">
        <v>1080</v>
      </c>
      <c r="D776" s="6">
        <v>217455.15500000201</v>
      </c>
      <c r="E776" s="7">
        <f>D776+$Y$10</f>
        <v>211200.15500000201</v>
      </c>
      <c r="F776" s="8">
        <v>0</v>
      </c>
      <c r="G776" s="8">
        <v>0</v>
      </c>
      <c r="H776" s="8">
        <v>0</v>
      </c>
      <c r="I776" s="8">
        <v>0</v>
      </c>
      <c r="J776" s="8">
        <v>-45621.552348322068</v>
      </c>
      <c r="K776" s="8">
        <v>-4559.4969352903427</v>
      </c>
      <c r="L776" s="8">
        <v>-45621.552348322068</v>
      </c>
      <c r="M776" s="8">
        <v>-4559.4969352903427</v>
      </c>
      <c r="N776" s="8">
        <v>-264.99999999999937</v>
      </c>
      <c r="O776" s="8">
        <v>-264.99999999999937</v>
      </c>
      <c r="P776" s="8">
        <f>D776-F776/2</f>
        <v>217455.15500000201</v>
      </c>
      <c r="Q776" s="8">
        <f>D776+F776/2</f>
        <v>217455.15500000201</v>
      </c>
      <c r="R776" s="9">
        <f>J776*$AB$7+K776*$AC$7</f>
        <v>-45572.584688357558</v>
      </c>
      <c r="S776" s="9">
        <f>K776*$AB$7-J776*$AC$7+$Z$8</f>
        <v>5025.3930986631722</v>
      </c>
      <c r="T776" s="9">
        <f>L776*$AB$7+M776*$AC$7</f>
        <v>-45572.584688357558</v>
      </c>
      <c r="U776" s="9">
        <f>M776*$AB$7-L776*$AC$7+$Z$8</f>
        <v>5025.3930986631722</v>
      </c>
      <c r="V776" s="9">
        <f>N776+$Z$7</f>
        <v>-276.99999999999937</v>
      </c>
      <c r="W776" s="9">
        <f>O776+$Z$7</f>
        <v>-276.99999999999937</v>
      </c>
    </row>
    <row r="777" spans="1:23" x14ac:dyDescent="0.25">
      <c r="A777" t="s">
        <v>37</v>
      </c>
      <c r="B777" t="s">
        <v>825</v>
      </c>
      <c r="C777" t="s">
        <v>1787</v>
      </c>
      <c r="D777" s="6">
        <v>217982.65499999889</v>
      </c>
      <c r="E777" s="7">
        <f>D777+$Y$10</f>
        <v>211727.65499999889</v>
      </c>
      <c r="F777" s="8">
        <v>220</v>
      </c>
      <c r="G777" s="8">
        <v>0</v>
      </c>
      <c r="H777" s="8">
        <v>110</v>
      </c>
      <c r="I777" s="8">
        <v>110</v>
      </c>
      <c r="J777" s="8">
        <v>-45646.226894179999</v>
      </c>
      <c r="K777" s="8">
        <v>-4142.7708272420132</v>
      </c>
      <c r="L777" s="8">
        <v>-45654.902421155908</v>
      </c>
      <c r="M777" s="8">
        <v>-3922.941950085959</v>
      </c>
      <c r="N777" s="8">
        <v>-267.73999999999961</v>
      </c>
      <c r="O777" s="8">
        <v>-267.73999999999961</v>
      </c>
      <c r="P777" s="8">
        <f>D777-F777/2</f>
        <v>217872.65499999889</v>
      </c>
      <c r="Q777" s="8">
        <f>D777+F777/2</f>
        <v>218092.65499999889</v>
      </c>
      <c r="R777" s="9">
        <f>J777*$AB$7+K777*$AC$7</f>
        <v>-45510.077806455454</v>
      </c>
      <c r="S777" s="9">
        <f>K777*$AB$7-J777*$AC$7+$Z$8</f>
        <v>5438.1428679632645</v>
      </c>
      <c r="T777" s="9">
        <f>L777*$AB$7+M777*$AC$7</f>
        <v>-45472.858758811963</v>
      </c>
      <c r="U777" s="9">
        <f>M777*$AB$7-L777*$AC$7+$Z$8</f>
        <v>5654.9717002077614</v>
      </c>
      <c r="V777" s="9">
        <f>N777+$Z$7</f>
        <v>-279.73999999999961</v>
      </c>
      <c r="W777" s="9">
        <f>O777+$Z$7</f>
        <v>-279.73999999999961</v>
      </c>
    </row>
    <row r="778" spans="1:23" x14ac:dyDescent="0.25">
      <c r="A778" t="s">
        <v>54</v>
      </c>
      <c r="B778" t="s">
        <v>826</v>
      </c>
      <c r="C778" t="s">
        <v>198</v>
      </c>
      <c r="D778" s="6">
        <v>218342.65499999881</v>
      </c>
      <c r="E778" s="7">
        <f>D778+$Y$10</f>
        <v>212087.65499999881</v>
      </c>
      <c r="F778" s="8">
        <v>140</v>
      </c>
      <c r="G778" s="8">
        <v>0.24</v>
      </c>
      <c r="H778" s="8">
        <v>70.000102351632648</v>
      </c>
      <c r="I778" s="8">
        <v>70.000102351632648</v>
      </c>
      <c r="J778" s="8">
        <v>-45662.000579590742</v>
      </c>
      <c r="K778" s="8">
        <v>-3743.0819596855581</v>
      </c>
      <c r="L778" s="8">
        <v>-45667.814340153869</v>
      </c>
      <c r="M778" s="8">
        <v>-3603.2028278262078</v>
      </c>
      <c r="N778" s="8">
        <v>-267.73999999999961</v>
      </c>
      <c r="O778" s="8">
        <v>-267.49999999999949</v>
      </c>
      <c r="P778" s="8">
        <f>D778-F778/2</f>
        <v>218272.65499999881</v>
      </c>
      <c r="Q778" s="8">
        <f>D778+F778/2</f>
        <v>218412.65499999881</v>
      </c>
      <c r="R778" s="9">
        <f>J778*$AB$7+K778*$AC$7</f>
        <v>-45442.406810740002</v>
      </c>
      <c r="S778" s="9">
        <f>K778*$AB$7-J778*$AC$7+$Z$8</f>
        <v>5832.3771084077971</v>
      </c>
      <c r="T778" s="9">
        <f>L778*$AB$7+M778*$AC$7</f>
        <v>-45419.011019871075</v>
      </c>
      <c r="U778" s="9">
        <f>M778*$AB$7-L778*$AC$7+$Z$8</f>
        <v>5970.4082944174388</v>
      </c>
      <c r="V778" s="9">
        <f>N778+$Z$7</f>
        <v>-279.73999999999961</v>
      </c>
      <c r="W778" s="9">
        <f>O778+$Z$7</f>
        <v>-279.49999999999949</v>
      </c>
    </row>
    <row r="779" spans="1:23" x14ac:dyDescent="0.25">
      <c r="A779" t="s">
        <v>37</v>
      </c>
      <c r="B779" t="s">
        <v>827</v>
      </c>
      <c r="C779" t="s">
        <v>1788</v>
      </c>
      <c r="D779" s="6">
        <v>218542.65499999881</v>
      </c>
      <c r="E779" s="7">
        <f>D779+$Y$10</f>
        <v>212287.65499999881</v>
      </c>
      <c r="F779" s="8">
        <v>220</v>
      </c>
      <c r="G779" s="8">
        <v>0</v>
      </c>
      <c r="H779" s="8">
        <v>110</v>
      </c>
      <c r="I779" s="8">
        <v>110</v>
      </c>
      <c r="J779" s="8">
        <v>-45668.686727901179</v>
      </c>
      <c r="K779" s="8">
        <v>-3583.2218633945672</v>
      </c>
      <c r="L779" s="8">
        <v>-45678.282993121553</v>
      </c>
      <c r="M779" s="8">
        <v>-3363.431254646559</v>
      </c>
      <c r="N779" s="8">
        <v>-267.49999999999949</v>
      </c>
      <c r="O779" s="8">
        <v>-267.49999999999949</v>
      </c>
      <c r="P779" s="8">
        <f>D779-F779/2</f>
        <v>218432.65499999881</v>
      </c>
      <c r="Q779" s="8">
        <f>D779+F779/2</f>
        <v>218652.65499999881</v>
      </c>
      <c r="R779" s="9">
        <f>J779*$AB$7+K779*$AC$7</f>
        <v>-45415.710067753855</v>
      </c>
      <c r="S779" s="9">
        <f>K779*$AB$7-J779*$AC$7+$Z$8</f>
        <v>5990.1340064481874</v>
      </c>
      <c r="T779" s="9">
        <f>L779*$AB$7+M779*$AC$7</f>
        <v>-45379.399594464514</v>
      </c>
      <c r="U779" s="9">
        <f>M779*$AB$7-L779*$AC$7+$Z$8</f>
        <v>6207.1168387863772</v>
      </c>
      <c r="V779" s="9">
        <f>N779+$Z$7</f>
        <v>-279.49999999999949</v>
      </c>
      <c r="W779" s="9">
        <f>O779+$Z$7</f>
        <v>-279.49999999999949</v>
      </c>
    </row>
    <row r="780" spans="1:23" x14ac:dyDescent="0.25">
      <c r="A780" t="s">
        <v>54</v>
      </c>
      <c r="B780" t="s">
        <v>828</v>
      </c>
      <c r="C780" t="s">
        <v>199</v>
      </c>
      <c r="D780" s="6">
        <v>218737.65499999881</v>
      </c>
      <c r="E780" s="7">
        <f>D780+$Y$10</f>
        <v>212482.65499999881</v>
      </c>
      <c r="F780" s="8">
        <v>150</v>
      </c>
      <c r="G780" s="8">
        <v>0.26</v>
      </c>
      <c r="H780" s="8">
        <v>75.000128701124865</v>
      </c>
      <c r="I780" s="8">
        <v>75.000128701124865</v>
      </c>
      <c r="J780" s="8">
        <v>-45678.719186995208</v>
      </c>
      <c r="K780" s="8">
        <v>-3353.440772430738</v>
      </c>
      <c r="L780" s="8">
        <v>-45685.602087337778</v>
      </c>
      <c r="M780" s="8">
        <v>-3203.598898868499</v>
      </c>
      <c r="N780" s="8">
        <v>-267.49999999999949</v>
      </c>
      <c r="O780" s="8">
        <v>-267.23999999999961</v>
      </c>
      <c r="P780" s="8">
        <f>D780-F780/2</f>
        <v>218662.65499999881</v>
      </c>
      <c r="Q780" s="8">
        <f>D780+F780/2</f>
        <v>218812.65499999881</v>
      </c>
      <c r="R780" s="9">
        <f>J780*$AB$7+K780*$AC$7</f>
        <v>-45377.749118405904</v>
      </c>
      <c r="S780" s="9">
        <f>K780*$AB$7-J780*$AC$7+$Z$8</f>
        <v>6216.979694801752</v>
      </c>
      <c r="T780" s="9">
        <f>L780*$AB$7+M780*$AC$7</f>
        <v>-45353.327733574457</v>
      </c>
      <c r="U780" s="9">
        <f>M780*$AB$7-L780*$AC$7+$Z$8</f>
        <v>6364.9781993640681</v>
      </c>
      <c r="V780" s="9">
        <f>N780+$Z$7</f>
        <v>-279.49999999999949</v>
      </c>
      <c r="W780" s="9">
        <f>O780+$Z$7</f>
        <v>-279.23999999999961</v>
      </c>
    </row>
    <row r="781" spans="1:23" x14ac:dyDescent="0.25">
      <c r="A781" t="s">
        <v>41</v>
      </c>
      <c r="B781" t="s">
        <v>829</v>
      </c>
      <c r="C781" t="s">
        <v>46</v>
      </c>
      <c r="D781" s="6">
        <v>218847.65499999881</v>
      </c>
      <c r="E781" s="7">
        <f>D781+$Y$10</f>
        <v>212592.65499999881</v>
      </c>
      <c r="F781" s="8">
        <v>25</v>
      </c>
      <c r="G781" s="8">
        <v>0</v>
      </c>
      <c r="H781" s="8">
        <v>12.5</v>
      </c>
      <c r="I781" s="8">
        <v>12.5</v>
      </c>
      <c r="J781" s="8">
        <v>-45686.685517681493</v>
      </c>
      <c r="K781" s="8">
        <v>-3181.1249989245548</v>
      </c>
      <c r="L781" s="8">
        <v>-45687.889329174497</v>
      </c>
      <c r="M781" s="8">
        <v>-3156.1539989868402</v>
      </c>
      <c r="N781" s="8">
        <v>-267.23999999999961</v>
      </c>
      <c r="O781" s="8">
        <v>-267.23999999999961</v>
      </c>
      <c r="P781" s="8">
        <f>D781-F781/2</f>
        <v>218835.15499999881</v>
      </c>
      <c r="Q781" s="8">
        <f>D781+F781/2</f>
        <v>218860.15499999881</v>
      </c>
      <c r="R781" s="9">
        <f>J781*$AB$7+K781*$AC$7</f>
        <v>-45349.714901829109</v>
      </c>
      <c r="S781" s="9">
        <f>K781*$AB$7-J781*$AC$7+$Z$8</f>
        <v>6387.1862485080137</v>
      </c>
      <c r="T781" s="9">
        <f>L781*$AB$7+M781*$AC$7</f>
        <v>-45345.700644334262</v>
      </c>
      <c r="U781" s="9">
        <f>M781*$AB$7-L781*$AC$7+$Z$8</f>
        <v>6411.8618586679495</v>
      </c>
      <c r="V781" s="9">
        <f>N781+$Z$7</f>
        <v>-279.23999999999961</v>
      </c>
      <c r="W781" s="9">
        <f>O781+$Z$7</f>
        <v>-279.23999999999961</v>
      </c>
    </row>
    <row r="782" spans="1:23" x14ac:dyDescent="0.25">
      <c r="A782" t="s">
        <v>37</v>
      </c>
      <c r="B782" t="s">
        <v>1803</v>
      </c>
      <c r="C782" t="s">
        <v>1815</v>
      </c>
      <c r="D782" s="6">
        <v>218917.65499999881</v>
      </c>
      <c r="E782" s="7">
        <f>D782+$Y$10</f>
        <v>212662.65499999881</v>
      </c>
      <c r="F782" s="8">
        <v>115</v>
      </c>
      <c r="G782" s="8">
        <v>0</v>
      </c>
      <c r="H782" s="8">
        <v>57.499999999999993</v>
      </c>
      <c r="I782" s="8">
        <v>57.499999999999993</v>
      </c>
      <c r="J782" s="8">
        <v>-45687.889329174497</v>
      </c>
      <c r="K782" s="8">
        <v>-3156.1539989868402</v>
      </c>
      <c r="L782" s="8">
        <v>-45693.426862042354</v>
      </c>
      <c r="M782" s="8">
        <v>-3041.287399273358</v>
      </c>
      <c r="N782" s="8">
        <v>-267.23999999999961</v>
      </c>
      <c r="O782" s="8">
        <v>-267.23999999999961</v>
      </c>
      <c r="P782" s="8">
        <f>D782-F782/2</f>
        <v>218860.15499999881</v>
      </c>
      <c r="Q782" s="8">
        <f>D782+F782/2</f>
        <v>218975.15499999881</v>
      </c>
      <c r="R782" s="9">
        <f>J782*$AB$7+K782*$AC$7</f>
        <v>-45345.700644334262</v>
      </c>
      <c r="S782" s="9">
        <f>K782*$AB$7-J782*$AC$7+$Z$8</f>
        <v>6411.8618586679495</v>
      </c>
      <c r="T782" s="9">
        <f>L782*$AB$7+M782*$AC$7</f>
        <v>-45327.235059858023</v>
      </c>
      <c r="U782" s="9">
        <f>M782*$AB$7-L782*$AC$7+$Z$8</f>
        <v>6525.3696654036585</v>
      </c>
      <c r="V782" s="9">
        <f>N782+$Z$7</f>
        <v>-279.23999999999961</v>
      </c>
      <c r="W782" s="9">
        <f>O782+$Z$7</f>
        <v>-279.23999999999961</v>
      </c>
    </row>
    <row r="783" spans="1:23" x14ac:dyDescent="0.25">
      <c r="A783" t="s">
        <v>54</v>
      </c>
      <c r="B783" t="s">
        <v>830</v>
      </c>
      <c r="C783" t="s">
        <v>200</v>
      </c>
      <c r="D783" s="6">
        <v>219242.15499999881</v>
      </c>
      <c r="E783" s="7">
        <f>D783+$Y$10</f>
        <v>212987.15499999881</v>
      </c>
      <c r="F783" s="8">
        <v>240</v>
      </c>
      <c r="G783" s="8">
        <v>-1</v>
      </c>
      <c r="H783" s="8">
        <v>120.0030462669925</v>
      </c>
      <c r="I783" s="8">
        <v>120.0030462669925</v>
      </c>
      <c r="J783" s="8">
        <v>-45700.505273621253</v>
      </c>
      <c r="K783" s="8">
        <v>-2894.4579196396012</v>
      </c>
      <c r="L783" s="8">
        <v>-45709.969364744677</v>
      </c>
      <c r="M783" s="8">
        <v>-2654.6476428989258</v>
      </c>
      <c r="N783" s="8">
        <v>-267.23999999999961</v>
      </c>
      <c r="O783" s="8">
        <v>-268.23999999999961</v>
      </c>
      <c r="P783" s="8">
        <f>D783-F783/2</f>
        <v>219122.15499999881</v>
      </c>
      <c r="Q783" s="8">
        <f>D783+F783/2</f>
        <v>219362.15499999881</v>
      </c>
      <c r="R783" s="9">
        <f>J783*$AB$7+K783*$AC$7</f>
        <v>-45303.631225788391</v>
      </c>
      <c r="S783" s="9">
        <f>K783*$AB$7-J783*$AC$7+$Z$8</f>
        <v>6670.4622531440837</v>
      </c>
      <c r="T783" s="9">
        <f>L783*$AB$7+M783*$AC$7</f>
        <v>-45263.029143701257</v>
      </c>
      <c r="U783" s="9">
        <f>M783*$AB$7-L783*$AC$7+$Z$8</f>
        <v>6906.9997951568093</v>
      </c>
      <c r="V783" s="9">
        <f>N783+$Z$7</f>
        <v>-279.23999999999961</v>
      </c>
      <c r="W783" s="9">
        <f>O783+$Z$7</f>
        <v>-280.23999999999961</v>
      </c>
    </row>
    <row r="784" spans="1:23" x14ac:dyDescent="0.25">
      <c r="A784" t="s">
        <v>37</v>
      </c>
      <c r="B784" t="s">
        <v>831</v>
      </c>
      <c r="C784" t="s">
        <v>53</v>
      </c>
      <c r="D784" s="6">
        <v>219442.15499999881</v>
      </c>
      <c r="E784" s="7">
        <f>D784+$Y$10</f>
        <v>213187.15499999881</v>
      </c>
      <c r="F784" s="8">
        <v>140</v>
      </c>
      <c r="G784" s="8">
        <v>0</v>
      </c>
      <c r="H784" s="8">
        <v>70</v>
      </c>
      <c r="I784" s="8">
        <v>70</v>
      </c>
      <c r="J784" s="8">
        <v>-45710.276494387334</v>
      </c>
      <c r="K784" s="8">
        <v>-2644.6523604425602</v>
      </c>
      <c r="L784" s="8">
        <v>-45714.576309384473</v>
      </c>
      <c r="M784" s="8">
        <v>-2504.7184060533909</v>
      </c>
      <c r="N784" s="8">
        <v>-268.23999999999961</v>
      </c>
      <c r="O784" s="8">
        <v>-268.23999999999961</v>
      </c>
      <c r="P784" s="8">
        <f>D784-F784/2</f>
        <v>219372.15499999881</v>
      </c>
      <c r="Q784" s="8">
        <f>D784+F784/2</f>
        <v>219512.15499999881</v>
      </c>
      <c r="R784" s="9">
        <f>J784*$AB$7+K784*$AC$7</f>
        <v>-45261.251425748633</v>
      </c>
      <c r="S784" s="9">
        <f>K784*$AB$7-J784*$AC$7+$Z$8</f>
        <v>6916.8405125534664</v>
      </c>
      <c r="T784" s="9">
        <f>L784*$AB$7+M784*$AC$7</f>
        <v>-45236.36337441182</v>
      </c>
      <c r="U784" s="9">
        <f>M784*$AB$7-L784*$AC$7+$Z$8</f>
        <v>7054.6105561066852</v>
      </c>
      <c r="V784" s="9">
        <f>N784+$Z$7</f>
        <v>-280.23999999999961</v>
      </c>
      <c r="W784" s="9">
        <f>O784+$Z$7</f>
        <v>-280.23999999999961</v>
      </c>
    </row>
    <row r="785" spans="1:23" x14ac:dyDescent="0.25">
      <c r="A785" t="s">
        <v>37</v>
      </c>
      <c r="B785" t="s">
        <v>832</v>
      </c>
      <c r="C785" t="s">
        <v>58</v>
      </c>
      <c r="D785" s="6">
        <v>219643.40499999881</v>
      </c>
      <c r="E785" s="7">
        <f>D785+$Y$10</f>
        <v>213388.40499999881</v>
      </c>
      <c r="F785" s="8">
        <v>242.5</v>
      </c>
      <c r="G785" s="8">
        <v>-1.76</v>
      </c>
      <c r="H785" s="8">
        <v>121.2595395645824</v>
      </c>
      <c r="I785" s="8">
        <v>121.259530473635</v>
      </c>
      <c r="J785" s="8">
        <v>-45714.883439027108</v>
      </c>
      <c r="K785" s="8">
        <v>-2494.7231235970248</v>
      </c>
      <c r="L785" s="8">
        <v>-45718.607678932582</v>
      </c>
      <c r="M785" s="8">
        <v>-2252.2612582756628</v>
      </c>
      <c r="N785" s="8">
        <v>-268.23999999999961</v>
      </c>
      <c r="O785" s="8">
        <v>-269.99999999999949</v>
      </c>
      <c r="P785" s="8">
        <f>D785-F785/2</f>
        <v>219522.15499999881</v>
      </c>
      <c r="Q785" s="8">
        <f>D785+F785/2</f>
        <v>219764.65499999881</v>
      </c>
      <c r="R785" s="9">
        <f>J785*$AB$7+K785*$AC$7</f>
        <v>-45234.585656459174</v>
      </c>
      <c r="S785" s="9">
        <f>K785*$AB$7-J785*$AC$7+$Z$8</f>
        <v>7064.4512735033368</v>
      </c>
      <c r="T785" s="9">
        <f>L785*$AB$7+M785*$AC$7</f>
        <v>-45187.817856409478</v>
      </c>
      <c r="U785" s="9">
        <f>M785*$AB$7-L785*$AC$7+$Z$8</f>
        <v>7302.3890783526276</v>
      </c>
      <c r="V785" s="9">
        <f>N785+$Z$7</f>
        <v>-280.23999999999961</v>
      </c>
      <c r="W785" s="9">
        <f>O785+$Z$7</f>
        <v>-281.99999999999949</v>
      </c>
    </row>
    <row r="786" spans="1:23" x14ac:dyDescent="0.25">
      <c r="A786" t="s">
        <v>50</v>
      </c>
      <c r="B786" t="s">
        <v>833</v>
      </c>
      <c r="C786" t="s">
        <v>51</v>
      </c>
      <c r="D786" s="6">
        <v>219750.87660000211</v>
      </c>
      <c r="E786" s="7">
        <f>D786+$Y$10</f>
        <v>213495.87660000211</v>
      </c>
      <c r="F786" s="8">
        <v>0</v>
      </c>
      <c r="G786" s="8">
        <v>0</v>
      </c>
      <c r="H786" s="8">
        <v>0</v>
      </c>
      <c r="I786" s="8">
        <v>0</v>
      </c>
      <c r="J786" s="8">
        <v>-45718.595655013327</v>
      </c>
      <c r="K786" s="8">
        <v>-2266.0396512806328</v>
      </c>
      <c r="L786" s="8">
        <v>-45718.595655013327</v>
      </c>
      <c r="M786" s="8">
        <v>-2266.0396512806328</v>
      </c>
      <c r="N786" s="8">
        <v>-269.89999999999952</v>
      </c>
      <c r="O786" s="8">
        <v>-269.89999999999952</v>
      </c>
      <c r="P786" s="8">
        <f>D786-F786/2</f>
        <v>219750.87660000211</v>
      </c>
      <c r="Q786" s="8">
        <f>D786+F786/2</f>
        <v>219750.87660000211</v>
      </c>
      <c r="R786" s="9">
        <f>J786*$AB$7+K786*$AC$7</f>
        <v>-45190.670784228118</v>
      </c>
      <c r="S786" s="9">
        <f>K786*$AB$7-J786*$AC$7+$Z$8</f>
        <v>7288.909276379467</v>
      </c>
      <c r="T786" s="9">
        <f>L786*$AB$7+M786*$AC$7</f>
        <v>-45190.670784228118</v>
      </c>
      <c r="U786" s="9">
        <f>M786*$AB$7-L786*$AC$7+$Z$8</f>
        <v>7288.909276379467</v>
      </c>
      <c r="V786" s="9">
        <f>N786+$Z$7</f>
        <v>-281.89999999999952</v>
      </c>
      <c r="W786" s="9">
        <f>O786+$Z$7</f>
        <v>-281.89999999999952</v>
      </c>
    </row>
    <row r="787" spans="1:23" x14ac:dyDescent="0.25">
      <c r="A787" t="s">
        <v>37</v>
      </c>
      <c r="B787" t="s">
        <v>834</v>
      </c>
      <c r="C787" t="s">
        <v>55</v>
      </c>
      <c r="D787" s="6">
        <v>220085.15499999889</v>
      </c>
      <c r="E787" s="7">
        <f>D787+$Y$10</f>
        <v>213830.15499999889</v>
      </c>
      <c r="F787" s="8">
        <v>230</v>
      </c>
      <c r="G787" s="8">
        <v>0</v>
      </c>
      <c r="H787" s="8">
        <v>115</v>
      </c>
      <c r="I787" s="8">
        <v>115</v>
      </c>
      <c r="J787" s="8">
        <v>-45718.607678932582</v>
      </c>
      <c r="K787" s="8">
        <v>-2046.7612582756631</v>
      </c>
      <c r="L787" s="8">
        <v>-45718.607678932582</v>
      </c>
      <c r="M787" s="8">
        <v>-1816.7612582756631</v>
      </c>
      <c r="N787" s="8">
        <v>-269.99999999999949</v>
      </c>
      <c r="O787" s="8">
        <v>-269.99999999999949</v>
      </c>
      <c r="P787" s="8">
        <f>D787-F787/2</f>
        <v>219970.15499999889</v>
      </c>
      <c r="Q787" s="8">
        <f>D787+F787/2</f>
        <v>220200.15499999889</v>
      </c>
      <c r="R787" s="9">
        <f>J787*$AB$7+K787*$AC$7</f>
        <v>-45145.092003946425</v>
      </c>
      <c r="S787" s="9">
        <f>K787*$AB$7-J787*$AC$7+$Z$8</f>
        <v>7503.3984103034236</v>
      </c>
      <c r="T787" s="9">
        <f>L787*$AB$7+M787*$AC$7</f>
        <v>-45097.272315058341</v>
      </c>
      <c r="U787" s="9">
        <f>M787*$AB$7-L787*$AC$7+$Z$8</f>
        <v>7728.3723584721993</v>
      </c>
      <c r="V787" s="9">
        <f>N787+$Z$7</f>
        <v>-281.99999999999949</v>
      </c>
      <c r="W787" s="9">
        <f>O787+$Z$7</f>
        <v>-281.99999999999949</v>
      </c>
    </row>
    <row r="788" spans="1:23" x14ac:dyDescent="0.25">
      <c r="A788" t="s">
        <v>37</v>
      </c>
      <c r="B788" t="s">
        <v>835</v>
      </c>
      <c r="C788" t="s">
        <v>59</v>
      </c>
      <c r="D788" s="6">
        <v>220295.15499999881</v>
      </c>
      <c r="E788" s="7">
        <f>D788+$Y$10</f>
        <v>214040.15499999881</v>
      </c>
      <c r="F788" s="8">
        <v>170</v>
      </c>
      <c r="G788" s="8">
        <v>0</v>
      </c>
      <c r="H788" s="8">
        <v>85</v>
      </c>
      <c r="I788" s="8">
        <v>85</v>
      </c>
      <c r="J788" s="8">
        <v>-45718.607678932582</v>
      </c>
      <c r="K788" s="8">
        <v>-1806.7612582756631</v>
      </c>
      <c r="L788" s="8">
        <v>-45718.607678932582</v>
      </c>
      <c r="M788" s="8">
        <v>-1636.7612582756631</v>
      </c>
      <c r="N788" s="8">
        <v>-269.99999999999949</v>
      </c>
      <c r="O788" s="8">
        <v>-269.99999999999949</v>
      </c>
      <c r="P788" s="8">
        <f>D788-F788/2</f>
        <v>220210.15499999881</v>
      </c>
      <c r="Q788" s="8">
        <f>D788+F788/2</f>
        <v>220380.15499999881</v>
      </c>
      <c r="R788" s="9">
        <f>J788*$AB$7+K788*$AC$7</f>
        <v>-45095.193198150162</v>
      </c>
      <c r="S788" s="9">
        <f>K788*$AB$7-J788*$AC$7+$Z$8</f>
        <v>7738.1538344795372</v>
      </c>
      <c r="T788" s="9">
        <f>L788*$AB$7+M788*$AC$7</f>
        <v>-45059.848210711149</v>
      </c>
      <c r="U788" s="9">
        <f>M788*$AB$7-L788*$AC$7+$Z$8</f>
        <v>7904.4389266042845</v>
      </c>
      <c r="V788" s="9">
        <f>N788+$Z$7</f>
        <v>-281.99999999999949</v>
      </c>
      <c r="W788" s="9">
        <f>O788+$Z$7</f>
        <v>-281.99999999999949</v>
      </c>
    </row>
    <row r="789" spans="1:23" x14ac:dyDescent="0.25">
      <c r="A789" t="s">
        <v>37</v>
      </c>
      <c r="B789" t="s">
        <v>836</v>
      </c>
      <c r="C789" t="s">
        <v>55</v>
      </c>
      <c r="D789" s="6">
        <v>220505.15499999881</v>
      </c>
      <c r="E789" s="7">
        <f>D789+$Y$10</f>
        <v>214250.15499999881</v>
      </c>
      <c r="F789" s="8">
        <v>230</v>
      </c>
      <c r="G789" s="8">
        <v>0</v>
      </c>
      <c r="H789" s="8">
        <v>115</v>
      </c>
      <c r="I789" s="8">
        <v>115</v>
      </c>
      <c r="J789" s="8">
        <v>-45718.607678932582</v>
      </c>
      <c r="K789" s="8">
        <v>-1626.7612582756631</v>
      </c>
      <c r="L789" s="8">
        <v>-45718.607678932582</v>
      </c>
      <c r="M789" s="8">
        <v>-1396.7612582756631</v>
      </c>
      <c r="N789" s="8">
        <v>-269.99999999999949</v>
      </c>
      <c r="O789" s="8">
        <v>-269.99999999999949</v>
      </c>
      <c r="P789" s="8">
        <f>D789-F789/2</f>
        <v>220390.15499999881</v>
      </c>
      <c r="Q789" s="8">
        <f>D789+F789/2</f>
        <v>220620.15499999881</v>
      </c>
      <c r="R789" s="9">
        <f>J789*$AB$7+K789*$AC$7</f>
        <v>-45057.76909380297</v>
      </c>
      <c r="S789" s="9">
        <f>K789*$AB$7-J789*$AC$7+$Z$8</f>
        <v>7914.2204026116224</v>
      </c>
      <c r="T789" s="9">
        <f>L789*$AB$7+M789*$AC$7</f>
        <v>-45009.949404914885</v>
      </c>
      <c r="U789" s="9">
        <f>M789*$AB$7-L789*$AC$7+$Z$8</f>
        <v>8139.1943507803981</v>
      </c>
      <c r="V789" s="9">
        <f>N789+$Z$7</f>
        <v>-281.99999999999949</v>
      </c>
      <c r="W789" s="9">
        <f>O789+$Z$7</f>
        <v>-281.99999999999949</v>
      </c>
    </row>
    <row r="790" spans="1:23" x14ac:dyDescent="0.25">
      <c r="A790" t="s">
        <v>37</v>
      </c>
      <c r="B790" t="s">
        <v>837</v>
      </c>
      <c r="C790" t="s">
        <v>59</v>
      </c>
      <c r="D790" s="6">
        <v>220715.15499999881</v>
      </c>
      <c r="E790" s="7">
        <f>D790+$Y$10</f>
        <v>214460.15499999881</v>
      </c>
      <c r="F790" s="8">
        <v>170</v>
      </c>
      <c r="G790" s="8">
        <v>0</v>
      </c>
      <c r="H790" s="8">
        <v>85</v>
      </c>
      <c r="I790" s="8">
        <v>85</v>
      </c>
      <c r="J790" s="8">
        <v>-45718.607678932582</v>
      </c>
      <c r="K790" s="8">
        <v>-1386.7612582756631</v>
      </c>
      <c r="L790" s="8">
        <v>-45718.607678932582</v>
      </c>
      <c r="M790" s="8">
        <v>-1216.7612582756631</v>
      </c>
      <c r="N790" s="8">
        <v>-269.99999999999949</v>
      </c>
      <c r="O790" s="8">
        <v>-269.99999999999949</v>
      </c>
      <c r="P790" s="8">
        <f>D790-F790/2</f>
        <v>220630.15499999881</v>
      </c>
      <c r="Q790" s="8">
        <f>D790+F790/2</f>
        <v>220800.15499999881</v>
      </c>
      <c r="R790" s="9">
        <f>J790*$AB$7+K790*$AC$7</f>
        <v>-45007.870288006707</v>
      </c>
      <c r="S790" s="9">
        <f>K790*$AB$7-J790*$AC$7+$Z$8</f>
        <v>8148.975826787736</v>
      </c>
      <c r="T790" s="9">
        <f>L790*$AB$7+M790*$AC$7</f>
        <v>-44972.525300567686</v>
      </c>
      <c r="U790" s="9">
        <f>M790*$AB$7-L790*$AC$7+$Z$8</f>
        <v>8315.2609189124832</v>
      </c>
      <c r="V790" s="9">
        <f>N790+$Z$7</f>
        <v>-281.99999999999949</v>
      </c>
      <c r="W790" s="9">
        <f>O790+$Z$7</f>
        <v>-281.99999999999949</v>
      </c>
    </row>
    <row r="791" spans="1:23" x14ac:dyDescent="0.25">
      <c r="A791" t="s">
        <v>37</v>
      </c>
      <c r="B791" t="s">
        <v>838</v>
      </c>
      <c r="C791" t="s">
        <v>55</v>
      </c>
      <c r="D791" s="6">
        <v>220925.15499999881</v>
      </c>
      <c r="E791" s="7">
        <f>D791+$Y$10</f>
        <v>214670.15499999881</v>
      </c>
      <c r="F791" s="8">
        <v>230</v>
      </c>
      <c r="G791" s="8">
        <v>0</v>
      </c>
      <c r="H791" s="8">
        <v>115</v>
      </c>
      <c r="I791" s="8">
        <v>115</v>
      </c>
      <c r="J791" s="8">
        <v>-45718.607678932582</v>
      </c>
      <c r="K791" s="8">
        <v>-1206.7612582756631</v>
      </c>
      <c r="L791" s="8">
        <v>-45718.607678932582</v>
      </c>
      <c r="M791" s="8">
        <v>-976.76125827566284</v>
      </c>
      <c r="N791" s="8">
        <v>-269.99999999999949</v>
      </c>
      <c r="O791" s="8">
        <v>-269.99999999999949</v>
      </c>
      <c r="P791" s="8">
        <f>D791-F791/2</f>
        <v>220810.15499999881</v>
      </c>
      <c r="Q791" s="8">
        <f>D791+F791/2</f>
        <v>221040.15499999881</v>
      </c>
      <c r="R791" s="9">
        <f>J791*$AB$7+K791*$AC$7</f>
        <v>-44970.446183659507</v>
      </c>
      <c r="S791" s="9">
        <f>K791*$AB$7-J791*$AC$7+$Z$8</f>
        <v>8325.0423949198212</v>
      </c>
      <c r="T791" s="9">
        <f>L791*$AB$7+M791*$AC$7</f>
        <v>-44922.626494771423</v>
      </c>
      <c r="U791" s="9">
        <f>M791*$AB$7-L791*$AC$7+$Z$8</f>
        <v>8550.0163430885968</v>
      </c>
      <c r="V791" s="9">
        <f>N791+$Z$7</f>
        <v>-281.99999999999949</v>
      </c>
      <c r="W791" s="9">
        <f>O791+$Z$7</f>
        <v>-281.99999999999949</v>
      </c>
    </row>
    <row r="792" spans="1:23" x14ac:dyDescent="0.25">
      <c r="A792" t="s">
        <v>37</v>
      </c>
      <c r="B792" t="s">
        <v>839</v>
      </c>
      <c r="C792" t="s">
        <v>60</v>
      </c>
      <c r="D792" s="6">
        <v>221155.15499999869</v>
      </c>
      <c r="E792" s="7">
        <f>D792+$Y$10</f>
        <v>214900.15499999869</v>
      </c>
      <c r="F792" s="8">
        <v>210</v>
      </c>
      <c r="G792" s="8">
        <v>0</v>
      </c>
      <c r="H792" s="8">
        <v>105</v>
      </c>
      <c r="I792" s="8">
        <v>105</v>
      </c>
      <c r="J792" s="8">
        <v>-45718.607678932582</v>
      </c>
      <c r="K792" s="8">
        <v>-966.76125827566284</v>
      </c>
      <c r="L792" s="8">
        <v>-45718.607678932582</v>
      </c>
      <c r="M792" s="8">
        <v>-756.76125827566284</v>
      </c>
      <c r="N792" s="8">
        <v>-269.99999999999949</v>
      </c>
      <c r="O792" s="8">
        <v>-269.99999999999949</v>
      </c>
      <c r="P792" s="8">
        <f>D792-F792/2</f>
        <v>221050.15499999869</v>
      </c>
      <c r="Q792" s="8">
        <f>D792+F792/2</f>
        <v>221260.15499999869</v>
      </c>
      <c r="R792" s="9">
        <f>J792*$AB$7+K792*$AC$7</f>
        <v>-44920.547377863244</v>
      </c>
      <c r="S792" s="9">
        <f>K792*$AB$7-J792*$AC$7+$Z$8</f>
        <v>8559.7978190959348</v>
      </c>
      <c r="T792" s="9">
        <f>L792*$AB$7+M792*$AC$7</f>
        <v>-44876.885922791516</v>
      </c>
      <c r="U792" s="9">
        <f>M792*$AB$7-L792*$AC$7+$Z$8</f>
        <v>8765.2088152500328</v>
      </c>
      <c r="V792" s="9">
        <f>N792+$Z$7</f>
        <v>-281.99999999999949</v>
      </c>
      <c r="W792" s="9">
        <f>O792+$Z$7</f>
        <v>-281.99999999999949</v>
      </c>
    </row>
    <row r="793" spans="1:23" x14ac:dyDescent="0.25">
      <c r="A793" t="s">
        <v>41</v>
      </c>
      <c r="B793" t="s">
        <v>840</v>
      </c>
      <c r="C793" t="s">
        <v>46</v>
      </c>
      <c r="D793" s="6">
        <v>221295.15499999869</v>
      </c>
      <c r="E793" s="7">
        <f>D793+$Y$10</f>
        <v>215040.15499999869</v>
      </c>
      <c r="F793" s="8">
        <v>25</v>
      </c>
      <c r="G793" s="8">
        <v>0</v>
      </c>
      <c r="H793" s="8">
        <v>12.5</v>
      </c>
      <c r="I793" s="8">
        <v>12.5</v>
      </c>
      <c r="J793" s="8">
        <v>-45718.607678932582</v>
      </c>
      <c r="K793" s="8">
        <v>-734.26125827566284</v>
      </c>
      <c r="L793" s="8">
        <v>-45718.607678932582</v>
      </c>
      <c r="M793" s="8">
        <v>-709.26125827566284</v>
      </c>
      <c r="N793" s="8">
        <v>-269.99999999999949</v>
      </c>
      <c r="O793" s="8">
        <v>-269.99999999999949</v>
      </c>
      <c r="P793" s="8">
        <f>D793-F793/2</f>
        <v>221282.65499999869</v>
      </c>
      <c r="Q793" s="8">
        <f>D793+F793/2</f>
        <v>221307.65499999869</v>
      </c>
      <c r="R793" s="9">
        <f>J793*$AB$7+K793*$AC$7</f>
        <v>-44872.207909748118</v>
      </c>
      <c r="S793" s="9">
        <f>K793*$AB$7-J793*$AC$7+$Z$8</f>
        <v>8787.2171362665449</v>
      </c>
      <c r="T793" s="9">
        <f>L793*$AB$7+M793*$AC$7</f>
        <v>-44867.010117477672</v>
      </c>
      <c r="U793" s="9">
        <f>M793*$AB$7-L793*$AC$7+$Z$8</f>
        <v>8811.6708262848897</v>
      </c>
      <c r="V793" s="9">
        <f>N793+$Z$7</f>
        <v>-281.99999999999949</v>
      </c>
      <c r="W793" s="9">
        <f>O793+$Z$7</f>
        <v>-281.99999999999949</v>
      </c>
    </row>
    <row r="794" spans="1:23" x14ac:dyDescent="0.25">
      <c r="A794" t="s">
        <v>37</v>
      </c>
      <c r="B794" t="s">
        <v>841</v>
      </c>
      <c r="C794" t="s">
        <v>47</v>
      </c>
      <c r="D794" s="6">
        <v>221360.15499999869</v>
      </c>
      <c r="E794" s="7">
        <f>D794+$Y$10</f>
        <v>215105.15499999869</v>
      </c>
      <c r="F794" s="8">
        <v>105</v>
      </c>
      <c r="G794" s="8">
        <v>0</v>
      </c>
      <c r="H794" s="8">
        <v>52.500000000000007</v>
      </c>
      <c r="I794" s="8">
        <v>52.500000000000007</v>
      </c>
      <c r="J794" s="8">
        <v>-45718.607678932582</v>
      </c>
      <c r="K794" s="8">
        <v>-709.26125827566284</v>
      </c>
      <c r="L794" s="8">
        <v>-45718.607678932582</v>
      </c>
      <c r="M794" s="8">
        <v>-604.26125827566284</v>
      </c>
      <c r="N794" s="8">
        <v>-269.99999999999949</v>
      </c>
      <c r="O794" s="8">
        <v>-269.99999999999949</v>
      </c>
      <c r="P794" s="8">
        <f>D794-F794/2</f>
        <v>221307.65499999869</v>
      </c>
      <c r="Q794" s="8">
        <f>D794+F794/2</f>
        <v>221412.65499999869</v>
      </c>
      <c r="R794" s="9">
        <f>J794*$AB$7+K794*$AC$7</f>
        <v>-44867.010117477672</v>
      </c>
      <c r="S794" s="9">
        <f>K794*$AB$7-J794*$AC$7+$Z$8</f>
        <v>8811.6708262848897</v>
      </c>
      <c r="T794" s="9">
        <f>L794*$AB$7+M794*$AC$7</f>
        <v>-44845.179389941812</v>
      </c>
      <c r="U794" s="9">
        <f>M794*$AB$7-L794*$AC$7+$Z$8</f>
        <v>8914.3763243619396</v>
      </c>
      <c r="V794" s="9">
        <f>N794+$Z$7</f>
        <v>-281.99999999999949</v>
      </c>
      <c r="W794" s="9">
        <f>O794+$Z$7</f>
        <v>-281.99999999999949</v>
      </c>
    </row>
    <row r="795" spans="1:23" x14ac:dyDescent="0.25">
      <c r="A795" t="s">
        <v>37</v>
      </c>
      <c r="B795" t="s">
        <v>842</v>
      </c>
      <c r="C795" t="s">
        <v>60</v>
      </c>
      <c r="D795" s="6">
        <v>221535.15499999869</v>
      </c>
      <c r="E795" s="7">
        <f>D795+$Y$10</f>
        <v>215280.15499999869</v>
      </c>
      <c r="F795" s="8">
        <v>210</v>
      </c>
      <c r="G795" s="8">
        <v>0</v>
      </c>
      <c r="H795" s="8">
        <v>105</v>
      </c>
      <c r="I795" s="8">
        <v>105</v>
      </c>
      <c r="J795" s="8">
        <v>-45718.607678932582</v>
      </c>
      <c r="K795" s="8">
        <v>-586.76125827566284</v>
      </c>
      <c r="L795" s="8">
        <v>-45718.607678932582</v>
      </c>
      <c r="M795" s="8">
        <v>-376.76125827566278</v>
      </c>
      <c r="N795" s="8">
        <v>-269.99999999999949</v>
      </c>
      <c r="O795" s="8">
        <v>-269.99999999999949</v>
      </c>
      <c r="P795" s="8">
        <f>D795-F795/2</f>
        <v>221430.15499999869</v>
      </c>
      <c r="Q795" s="8">
        <f>D795+F795/2</f>
        <v>221640.15499999869</v>
      </c>
      <c r="R795" s="9">
        <f>J795*$AB$7+K795*$AC$7</f>
        <v>-44841.540935352496</v>
      </c>
      <c r="S795" s="9">
        <f>K795*$AB$7-J795*$AC$7+$Z$8</f>
        <v>8931.493907374781</v>
      </c>
      <c r="T795" s="9">
        <f>L795*$AB$7+M795*$AC$7</f>
        <v>-44797.879480280768</v>
      </c>
      <c r="U795" s="9">
        <f>M795*$AB$7-L795*$AC$7+$Z$8</f>
        <v>9136.9049035288808</v>
      </c>
      <c r="V795" s="9">
        <f>N795+$Z$7</f>
        <v>-281.99999999999949</v>
      </c>
      <c r="W795" s="9">
        <f>O795+$Z$7</f>
        <v>-281.99999999999949</v>
      </c>
    </row>
    <row r="796" spans="1:23" x14ac:dyDescent="0.25">
      <c r="A796" t="s">
        <v>24</v>
      </c>
      <c r="B796" t="s">
        <v>843</v>
      </c>
      <c r="C796" t="s">
        <v>27</v>
      </c>
      <c r="D796" s="6">
        <v>221740.15499999869</v>
      </c>
      <c r="E796" s="7">
        <f>D796+$Y$10</f>
        <v>215485.15499999869</v>
      </c>
      <c r="F796" s="8">
        <v>0</v>
      </c>
      <c r="G796" s="8">
        <v>0</v>
      </c>
      <c r="H796" s="8">
        <v>0</v>
      </c>
      <c r="I796" s="8">
        <v>0</v>
      </c>
      <c r="J796" s="8">
        <v>-45718.607678932582</v>
      </c>
      <c r="K796" s="8">
        <v>-276.76125827566278</v>
      </c>
      <c r="L796" s="8">
        <v>-45718.607678932582</v>
      </c>
      <c r="M796" s="8">
        <v>-276.76125827566278</v>
      </c>
      <c r="N796" s="8">
        <v>-269.99999999999949</v>
      </c>
      <c r="O796" s="8">
        <v>-269.99999999999949</v>
      </c>
      <c r="P796" s="8">
        <f>D796-F796/2</f>
        <v>221740.15499999869</v>
      </c>
      <c r="Q796" s="8">
        <f>D796+F796/2</f>
        <v>221740.15499999869</v>
      </c>
      <c r="R796" s="9">
        <f>J796*$AB$7+K796*$AC$7</f>
        <v>-44777.08831119899</v>
      </c>
      <c r="S796" s="9">
        <f>K796*$AB$7-J796*$AC$7+$Z$8</f>
        <v>9234.71966360226</v>
      </c>
      <c r="T796" s="9">
        <f>L796*$AB$7+M796*$AC$7</f>
        <v>-44777.08831119899</v>
      </c>
      <c r="U796" s="9">
        <f>M796*$AB$7-L796*$AC$7+$Z$8</f>
        <v>9234.71966360226</v>
      </c>
      <c r="V796" s="9">
        <f>N796+$Z$7</f>
        <v>-281.99999999999949</v>
      </c>
      <c r="W796" s="9">
        <f>O796+$Z$7</f>
        <v>-281.99999999999949</v>
      </c>
    </row>
    <row r="797" spans="1:23" x14ac:dyDescent="0.25">
      <c r="A797" t="s">
        <v>24</v>
      </c>
      <c r="B797" t="s">
        <v>844</v>
      </c>
      <c r="C797" t="s">
        <v>33</v>
      </c>
      <c r="D797" s="6">
        <v>223795.15499999869</v>
      </c>
      <c r="E797" s="7">
        <f>D797+$Y$10</f>
        <v>217540.15499999869</v>
      </c>
      <c r="F797" s="8">
        <v>0</v>
      </c>
      <c r="G797" s="8">
        <v>0</v>
      </c>
      <c r="H797" s="8">
        <v>0</v>
      </c>
      <c r="I797" s="8">
        <v>0</v>
      </c>
      <c r="J797" s="8">
        <v>-45718.607678932603</v>
      </c>
      <c r="K797" s="8">
        <v>1778.2387417243369</v>
      </c>
      <c r="L797" s="8">
        <v>-45718.607678932603</v>
      </c>
      <c r="M797" s="8">
        <v>1778.2387417243369</v>
      </c>
      <c r="N797" s="8">
        <v>-269.99999999999949</v>
      </c>
      <c r="O797" s="8">
        <v>-269.99999999999949</v>
      </c>
      <c r="P797" s="8">
        <f>D797-F797/2</f>
        <v>223795.15499999869</v>
      </c>
      <c r="Q797" s="8">
        <f>D797+F797/2</f>
        <v>223795.15499999869</v>
      </c>
      <c r="R797" s="9">
        <f>J797*$AB$7+K797*$AC$7</f>
        <v>-44349.829786568516</v>
      </c>
      <c r="S797" s="9">
        <f>K797*$AB$7-J797*$AC$7+$Z$8</f>
        <v>11244.812983110234</v>
      </c>
      <c r="T797" s="9">
        <f>L797*$AB$7+M797*$AC$7</f>
        <v>-44349.829786568516</v>
      </c>
      <c r="U797" s="9">
        <f>M797*$AB$7-L797*$AC$7+$Z$8</f>
        <v>11244.812983110234</v>
      </c>
      <c r="V797" s="9">
        <f>N797+$Z$7</f>
        <v>-281.99999999999949</v>
      </c>
      <c r="W797" s="9">
        <f>O797+$Z$7</f>
        <v>-281.99999999999949</v>
      </c>
    </row>
    <row r="798" spans="1:23" x14ac:dyDescent="0.25">
      <c r="A798" t="s">
        <v>1667</v>
      </c>
      <c r="B798" t="s">
        <v>1688</v>
      </c>
      <c r="C798" t="s">
        <v>1680</v>
      </c>
      <c r="D798" s="6">
        <v>223795.15500000209</v>
      </c>
      <c r="E798" s="7">
        <f>D798+$Y$10</f>
        <v>217540.15500000209</v>
      </c>
      <c r="F798" s="8">
        <v>2952</v>
      </c>
      <c r="G798" s="8">
        <v>0</v>
      </c>
      <c r="H798" s="8">
        <v>1476</v>
      </c>
      <c r="I798" s="8">
        <v>1476</v>
      </c>
      <c r="J798" s="8">
        <v>-45718.607678932567</v>
      </c>
      <c r="K798" s="8">
        <v>302.23874172413338</v>
      </c>
      <c r="L798" s="8">
        <v>-45718.607678932603</v>
      </c>
      <c r="M798" s="8">
        <v>3254.238741724133</v>
      </c>
      <c r="N798" s="8">
        <v>-269.99999999999949</v>
      </c>
      <c r="O798" s="8">
        <v>-269.99999999999949</v>
      </c>
      <c r="P798" s="8">
        <f>D798-F798/2</f>
        <v>222319.15500000209</v>
      </c>
      <c r="Q798" s="8">
        <f>D798+F798/2</f>
        <v>225271.15500000209</v>
      </c>
      <c r="R798" s="9">
        <f>J798*$AB$7+K798*$AC$7</f>
        <v>-44656.707442215535</v>
      </c>
      <c r="S798" s="9">
        <f>K798*$AB$7-J798*$AC$7+$Z$8</f>
        <v>9801.0671244269306</v>
      </c>
      <c r="T798" s="9">
        <f>L798*$AB$7+M798*$AC$7</f>
        <v>-44042.952130921549</v>
      </c>
      <c r="U798" s="9">
        <f>M798*$AB$7-L798*$AC$7+$Z$8</f>
        <v>12688.558841793132</v>
      </c>
      <c r="V798" s="9">
        <f>N798+$Z$7</f>
        <v>-281.99999999999949</v>
      </c>
      <c r="W798" s="9">
        <f>O798+$Z$7</f>
        <v>-281.99999999999949</v>
      </c>
    </row>
    <row r="799" spans="1:23" x14ac:dyDescent="0.25">
      <c r="A799" t="s">
        <v>50</v>
      </c>
      <c r="B799" t="s">
        <v>845</v>
      </c>
      <c r="C799" t="s">
        <v>62</v>
      </c>
      <c r="D799" s="6">
        <v>223795.15500000209</v>
      </c>
      <c r="E799" s="7">
        <f>D799+$Y$10</f>
        <v>217540.15500000209</v>
      </c>
      <c r="F799" s="8">
        <v>0</v>
      </c>
      <c r="G799" s="8">
        <v>0</v>
      </c>
      <c r="H799" s="8">
        <v>0</v>
      </c>
      <c r="I799" s="8">
        <v>0</v>
      </c>
      <c r="J799" s="8">
        <v>-45718.607678932589</v>
      </c>
      <c r="K799" s="8">
        <v>1778.238741724133</v>
      </c>
      <c r="L799" s="8">
        <v>-45718.607678932589</v>
      </c>
      <c r="M799" s="8">
        <v>1778.238741724133</v>
      </c>
      <c r="N799" s="8">
        <v>-269.99999999999949</v>
      </c>
      <c r="O799" s="8">
        <v>-269.99999999999949</v>
      </c>
      <c r="P799" s="8">
        <f>D799-F799/2</f>
        <v>223795.15500000209</v>
      </c>
      <c r="Q799" s="8">
        <f>D799+F799/2</f>
        <v>223795.15500000209</v>
      </c>
      <c r="R799" s="9">
        <f>J799*$AB$7+K799*$AC$7</f>
        <v>-44349.829786568545</v>
      </c>
      <c r="S799" s="9">
        <f>K799*$AB$7-J799*$AC$7+$Z$8</f>
        <v>11244.812983110034</v>
      </c>
      <c r="T799" s="9">
        <f>L799*$AB$7+M799*$AC$7</f>
        <v>-44349.829786568545</v>
      </c>
      <c r="U799" s="9">
        <f>M799*$AB$7-L799*$AC$7+$Z$8</f>
        <v>11244.812983110034</v>
      </c>
      <c r="V799" s="9">
        <f>N799+$Z$7</f>
        <v>-281.99999999999949</v>
      </c>
      <c r="W799" s="9">
        <f>O799+$Z$7</f>
        <v>-281.99999999999949</v>
      </c>
    </row>
    <row r="800" spans="1:23" x14ac:dyDescent="0.25">
      <c r="A800" t="s">
        <v>24</v>
      </c>
      <c r="B800" t="s">
        <v>846</v>
      </c>
      <c r="C800" t="s">
        <v>44</v>
      </c>
      <c r="D800" s="6">
        <v>225850.15499999869</v>
      </c>
      <c r="E800" s="7">
        <f>D800+$Y$10</f>
        <v>219595.15499999869</v>
      </c>
      <c r="F800" s="8">
        <v>0</v>
      </c>
      <c r="G800" s="8">
        <v>0</v>
      </c>
      <c r="H800" s="8">
        <v>0</v>
      </c>
      <c r="I800" s="8">
        <v>0</v>
      </c>
      <c r="J800" s="8">
        <v>-45718.607678932618</v>
      </c>
      <c r="K800" s="8">
        <v>3833.2387417243372</v>
      </c>
      <c r="L800" s="8">
        <v>-45718.607678932618</v>
      </c>
      <c r="M800" s="8">
        <v>3833.2387417243372</v>
      </c>
      <c r="N800" s="8">
        <v>-269.99999999999949</v>
      </c>
      <c r="O800" s="8">
        <v>-269.99999999999949</v>
      </c>
      <c r="P800" s="8">
        <f>D800-F800/2</f>
        <v>225850.15499999869</v>
      </c>
      <c r="Q800" s="8">
        <f>D800+F800/2</f>
        <v>225850.15499999869</v>
      </c>
      <c r="R800" s="9">
        <f>J800*$AB$7+K800*$AC$7</f>
        <v>-43922.571261938036</v>
      </c>
      <c r="S800" s="9">
        <f>K800*$AB$7-J800*$AC$7+$Z$8</f>
        <v>13254.906302618208</v>
      </c>
      <c r="T800" s="9">
        <f>L800*$AB$7+M800*$AC$7</f>
        <v>-43922.571261938036</v>
      </c>
      <c r="U800" s="9">
        <f>M800*$AB$7-L800*$AC$7+$Z$8</f>
        <v>13254.906302618208</v>
      </c>
      <c r="V800" s="9">
        <f>N800+$Z$7</f>
        <v>-281.99999999999949</v>
      </c>
      <c r="W800" s="9">
        <f>O800+$Z$7</f>
        <v>-281.99999999999949</v>
      </c>
    </row>
    <row r="801" spans="1:23" x14ac:dyDescent="0.25">
      <c r="A801" t="s">
        <v>37</v>
      </c>
      <c r="B801" t="s">
        <v>847</v>
      </c>
      <c r="C801" t="s">
        <v>45</v>
      </c>
      <c r="D801" s="6">
        <v>226055.15499999869</v>
      </c>
      <c r="E801" s="7">
        <f>D801+$Y$10</f>
        <v>219800.15499999869</v>
      </c>
      <c r="F801" s="8">
        <v>210</v>
      </c>
      <c r="G801" s="8">
        <v>0</v>
      </c>
      <c r="H801" s="8">
        <v>105</v>
      </c>
      <c r="I801" s="8">
        <v>105</v>
      </c>
      <c r="J801" s="8">
        <v>-45718.607678932618</v>
      </c>
      <c r="K801" s="8">
        <v>3933.2387417243372</v>
      </c>
      <c r="L801" s="8">
        <v>-45718.607678932618</v>
      </c>
      <c r="M801" s="8">
        <v>4143.2387417243372</v>
      </c>
      <c r="N801" s="8">
        <v>-269.99999999999949</v>
      </c>
      <c r="O801" s="8">
        <v>-269.99999999999949</v>
      </c>
      <c r="P801" s="8">
        <f>D801-F801/2</f>
        <v>225950.15499999869</v>
      </c>
      <c r="Q801" s="8">
        <f>D801+F801/2</f>
        <v>226160.15499999869</v>
      </c>
      <c r="R801" s="9">
        <f>J801*$AB$7+K801*$AC$7</f>
        <v>-43901.780092856265</v>
      </c>
      <c r="S801" s="9">
        <f>K801*$AB$7-J801*$AC$7+$Z$8</f>
        <v>13352.721062691589</v>
      </c>
      <c r="T801" s="9">
        <f>L801*$AB$7+M801*$AC$7</f>
        <v>-43858.11863778453</v>
      </c>
      <c r="U801" s="9">
        <f>M801*$AB$7-L801*$AC$7+$Z$8</f>
        <v>13558.132058845689</v>
      </c>
      <c r="V801" s="9">
        <f>N801+$Z$7</f>
        <v>-281.99999999999949</v>
      </c>
      <c r="W801" s="9">
        <f>O801+$Z$7</f>
        <v>-281.99999999999949</v>
      </c>
    </row>
    <row r="802" spans="1:23" x14ac:dyDescent="0.25">
      <c r="A802" t="s">
        <v>41</v>
      </c>
      <c r="B802" t="s">
        <v>848</v>
      </c>
      <c r="C802" t="s">
        <v>46</v>
      </c>
      <c r="D802" s="6">
        <v>226195.15499999869</v>
      </c>
      <c r="E802" s="7">
        <f>D802+$Y$10</f>
        <v>219940.15499999869</v>
      </c>
      <c r="F802" s="8">
        <v>25</v>
      </c>
      <c r="G802" s="8">
        <v>0</v>
      </c>
      <c r="H802" s="8">
        <v>12.5</v>
      </c>
      <c r="I802" s="8">
        <v>12.5</v>
      </c>
      <c r="J802" s="8">
        <v>-45718.607678932618</v>
      </c>
      <c r="K802" s="8">
        <v>4165.7387417243372</v>
      </c>
      <c r="L802" s="8">
        <v>-45718.607678932618</v>
      </c>
      <c r="M802" s="8">
        <v>4190.7387417243372</v>
      </c>
      <c r="N802" s="8">
        <v>-269.99999999999949</v>
      </c>
      <c r="O802" s="8">
        <v>-269.99999999999949</v>
      </c>
      <c r="P802" s="8">
        <f>D802-F802/2</f>
        <v>226182.65499999869</v>
      </c>
      <c r="Q802" s="8">
        <f>D802+F802/2</f>
        <v>226207.65499999869</v>
      </c>
      <c r="R802" s="9">
        <f>J802*$AB$7+K802*$AC$7</f>
        <v>-43853.440624741132</v>
      </c>
      <c r="S802" s="9">
        <f>K802*$AB$7-J802*$AC$7+$Z$8</f>
        <v>13580.1403798622</v>
      </c>
      <c r="T802" s="9">
        <f>L802*$AB$7+M802*$AC$7</f>
        <v>-43848.242832470685</v>
      </c>
      <c r="U802" s="9">
        <f>M802*$AB$7-L802*$AC$7+$Z$8</f>
        <v>13604.594069880544</v>
      </c>
      <c r="V802" s="9">
        <f>N802+$Z$7</f>
        <v>-281.99999999999949</v>
      </c>
      <c r="W802" s="9">
        <f>O802+$Z$7</f>
        <v>-281.99999999999949</v>
      </c>
    </row>
    <row r="803" spans="1:23" x14ac:dyDescent="0.25">
      <c r="A803" t="s">
        <v>37</v>
      </c>
      <c r="B803" t="s">
        <v>849</v>
      </c>
      <c r="C803" t="s">
        <v>47</v>
      </c>
      <c r="D803" s="6">
        <v>226260.15499999869</v>
      </c>
      <c r="E803" s="7">
        <f>D803+$Y$10</f>
        <v>220005.15499999869</v>
      </c>
      <c r="F803" s="8">
        <v>105</v>
      </c>
      <c r="G803" s="8">
        <v>0</v>
      </c>
      <c r="H803" s="8">
        <v>52.500000000000007</v>
      </c>
      <c r="I803" s="8">
        <v>52.500000000000007</v>
      </c>
      <c r="J803" s="8">
        <v>-45718.607678932618</v>
      </c>
      <c r="K803" s="8">
        <v>4190.7387417243372</v>
      </c>
      <c r="L803" s="8">
        <v>-45718.607678932618</v>
      </c>
      <c r="M803" s="8">
        <v>4295.7387417243372</v>
      </c>
      <c r="N803" s="8">
        <v>-269.99999999999949</v>
      </c>
      <c r="O803" s="8">
        <v>-269.99999999999949</v>
      </c>
      <c r="P803" s="8">
        <f>D803-F803/2</f>
        <v>226207.65499999869</v>
      </c>
      <c r="Q803" s="8">
        <f>D803+F803/2</f>
        <v>226312.65499999869</v>
      </c>
      <c r="R803" s="9">
        <f>J803*$AB$7+K803*$AC$7</f>
        <v>-43848.242832470685</v>
      </c>
      <c r="S803" s="9">
        <f>K803*$AB$7-J803*$AC$7+$Z$8</f>
        <v>13604.594069880544</v>
      </c>
      <c r="T803" s="9">
        <f>L803*$AB$7+M803*$AC$7</f>
        <v>-43826.412104934825</v>
      </c>
      <c r="U803" s="9">
        <f>M803*$AB$7-L803*$AC$7+$Z$8</f>
        <v>13707.299567957594</v>
      </c>
      <c r="V803" s="9">
        <f>N803+$Z$7</f>
        <v>-281.99999999999949</v>
      </c>
      <c r="W803" s="9">
        <f>O803+$Z$7</f>
        <v>-281.99999999999949</v>
      </c>
    </row>
    <row r="804" spans="1:23" x14ac:dyDescent="0.25">
      <c r="A804" t="s">
        <v>37</v>
      </c>
      <c r="B804" t="s">
        <v>850</v>
      </c>
      <c r="C804" t="s">
        <v>45</v>
      </c>
      <c r="D804" s="6">
        <v>226435.15499999869</v>
      </c>
      <c r="E804" s="7">
        <f>D804+$Y$10</f>
        <v>220180.15499999869</v>
      </c>
      <c r="F804" s="8">
        <v>210</v>
      </c>
      <c r="G804" s="8">
        <v>0</v>
      </c>
      <c r="H804" s="8">
        <v>105</v>
      </c>
      <c r="I804" s="8">
        <v>105</v>
      </c>
      <c r="J804" s="8">
        <v>-45718.607678932618</v>
      </c>
      <c r="K804" s="8">
        <v>4313.2387417243372</v>
      </c>
      <c r="L804" s="8">
        <v>-45718.607678932618</v>
      </c>
      <c r="M804" s="8">
        <v>4523.2387417243372</v>
      </c>
      <c r="N804" s="8">
        <v>-269.99999999999949</v>
      </c>
      <c r="O804" s="8">
        <v>-269.99999999999949</v>
      </c>
      <c r="P804" s="8">
        <f>D804-F804/2</f>
        <v>226330.15499999869</v>
      </c>
      <c r="Q804" s="8">
        <f>D804+F804/2</f>
        <v>226540.15499999869</v>
      </c>
      <c r="R804" s="9">
        <f>J804*$AB$7+K804*$AC$7</f>
        <v>-43822.773650345516</v>
      </c>
      <c r="S804" s="9">
        <f>K804*$AB$7-J804*$AC$7+$Z$8</f>
        <v>13724.417150970436</v>
      </c>
      <c r="T804" s="9">
        <f>L804*$AB$7+M804*$AC$7</f>
        <v>-43779.112195273781</v>
      </c>
      <c r="U804" s="9">
        <f>M804*$AB$7-L804*$AC$7+$Z$8</f>
        <v>13929.828147124535</v>
      </c>
      <c r="V804" s="9">
        <f>N804+$Z$7</f>
        <v>-281.99999999999949</v>
      </c>
      <c r="W804" s="9">
        <f>O804+$Z$7</f>
        <v>-281.99999999999949</v>
      </c>
    </row>
    <row r="805" spans="1:23" x14ac:dyDescent="0.25">
      <c r="A805" t="s">
        <v>37</v>
      </c>
      <c r="B805" t="s">
        <v>851</v>
      </c>
      <c r="C805" t="s">
        <v>48</v>
      </c>
      <c r="D805" s="6">
        <v>226665.15499999869</v>
      </c>
      <c r="E805" s="7">
        <f>D805+$Y$10</f>
        <v>220410.15499999869</v>
      </c>
      <c r="F805" s="8">
        <v>230</v>
      </c>
      <c r="G805" s="8">
        <v>0</v>
      </c>
      <c r="H805" s="8">
        <v>115</v>
      </c>
      <c r="I805" s="8">
        <v>115</v>
      </c>
      <c r="J805" s="8">
        <v>-45718.607678932618</v>
      </c>
      <c r="K805" s="8">
        <v>4533.2387417243372</v>
      </c>
      <c r="L805" s="8">
        <v>-45718.607678932618</v>
      </c>
      <c r="M805" s="8">
        <v>4763.2387417243372</v>
      </c>
      <c r="N805" s="8">
        <v>-269.99999999999949</v>
      </c>
      <c r="O805" s="8">
        <v>-269.99999999999949</v>
      </c>
      <c r="P805" s="8">
        <f>D805-F805/2</f>
        <v>226550.15499999869</v>
      </c>
      <c r="Q805" s="8">
        <f>D805+F805/2</f>
        <v>226780.15499999869</v>
      </c>
      <c r="R805" s="9">
        <f>J805*$AB$7+K805*$AC$7</f>
        <v>-43777.033078365603</v>
      </c>
      <c r="S805" s="9">
        <f>K805*$AB$7-J805*$AC$7+$Z$8</f>
        <v>13939.609623131873</v>
      </c>
      <c r="T805" s="9">
        <f>L805*$AB$7+M805*$AC$7</f>
        <v>-43729.213389477518</v>
      </c>
      <c r="U805" s="9">
        <f>M805*$AB$7-L805*$AC$7+$Z$8</f>
        <v>14164.583571300649</v>
      </c>
      <c r="V805" s="9">
        <f>N805+$Z$7</f>
        <v>-281.99999999999949</v>
      </c>
      <c r="W805" s="9">
        <f>O805+$Z$7</f>
        <v>-281.99999999999949</v>
      </c>
    </row>
    <row r="806" spans="1:23" x14ac:dyDescent="0.25">
      <c r="A806" t="s">
        <v>37</v>
      </c>
      <c r="B806" t="s">
        <v>852</v>
      </c>
      <c r="C806" t="s">
        <v>49</v>
      </c>
      <c r="D806" s="6">
        <v>226875.15499999869</v>
      </c>
      <c r="E806" s="7">
        <f>D806+$Y$10</f>
        <v>220620.15499999869</v>
      </c>
      <c r="F806" s="8">
        <v>170</v>
      </c>
      <c r="G806" s="8">
        <v>0</v>
      </c>
      <c r="H806" s="8">
        <v>85</v>
      </c>
      <c r="I806" s="8">
        <v>85</v>
      </c>
      <c r="J806" s="8">
        <v>-45718.607678932618</v>
      </c>
      <c r="K806" s="8">
        <v>4773.2387417243372</v>
      </c>
      <c r="L806" s="8">
        <v>-45718.607678932618</v>
      </c>
      <c r="M806" s="8">
        <v>4943.2387417243372</v>
      </c>
      <c r="N806" s="8">
        <v>-269.99999999999949</v>
      </c>
      <c r="O806" s="8">
        <v>-269.99999999999949</v>
      </c>
      <c r="P806" s="8">
        <f>D806-F806/2</f>
        <v>226790.15499999869</v>
      </c>
      <c r="Q806" s="8">
        <f>D806+F806/2</f>
        <v>226960.15499999869</v>
      </c>
      <c r="R806" s="9">
        <f>J806*$AB$7+K806*$AC$7</f>
        <v>-43727.134272569347</v>
      </c>
      <c r="S806" s="9">
        <f>K806*$AB$7-J806*$AC$7+$Z$8</f>
        <v>14174.365047307987</v>
      </c>
      <c r="T806" s="9">
        <f>L806*$AB$7+M806*$AC$7</f>
        <v>-43691.789285130326</v>
      </c>
      <c r="U806" s="9">
        <f>M806*$AB$7-L806*$AC$7+$Z$8</f>
        <v>14340.650139432733</v>
      </c>
      <c r="V806" s="9">
        <f>N806+$Z$7</f>
        <v>-281.99999999999949</v>
      </c>
      <c r="W806" s="9">
        <f>O806+$Z$7</f>
        <v>-281.99999999999949</v>
      </c>
    </row>
    <row r="807" spans="1:23" x14ac:dyDescent="0.25">
      <c r="A807" t="s">
        <v>37</v>
      </c>
      <c r="B807" t="s">
        <v>853</v>
      </c>
      <c r="C807" t="s">
        <v>48</v>
      </c>
      <c r="D807" s="6">
        <v>227085.15499999869</v>
      </c>
      <c r="E807" s="7">
        <f>D807+$Y$10</f>
        <v>220830.15499999869</v>
      </c>
      <c r="F807" s="8">
        <v>230</v>
      </c>
      <c r="G807" s="8">
        <v>0</v>
      </c>
      <c r="H807" s="8">
        <v>115</v>
      </c>
      <c r="I807" s="8">
        <v>115</v>
      </c>
      <c r="J807" s="8">
        <v>-45718.607678932618</v>
      </c>
      <c r="K807" s="8">
        <v>4953.2387417243372</v>
      </c>
      <c r="L807" s="8">
        <v>-45718.607678932618</v>
      </c>
      <c r="M807" s="8">
        <v>5183.2387417243372</v>
      </c>
      <c r="N807" s="8">
        <v>-269.99999999999949</v>
      </c>
      <c r="O807" s="8">
        <v>-269.99999999999949</v>
      </c>
      <c r="P807" s="8">
        <f>D807-F807/2</f>
        <v>226970.15499999869</v>
      </c>
      <c r="Q807" s="8">
        <f>D807+F807/2</f>
        <v>227200.15499999869</v>
      </c>
      <c r="R807" s="9">
        <f>J807*$AB$7+K807*$AC$7</f>
        <v>-43689.710168222147</v>
      </c>
      <c r="S807" s="9">
        <f>K807*$AB$7-J807*$AC$7+$Z$8</f>
        <v>14350.431615440071</v>
      </c>
      <c r="T807" s="9">
        <f>L807*$AB$7+M807*$AC$7</f>
        <v>-43641.890479334063</v>
      </c>
      <c r="U807" s="9">
        <f>M807*$AB$7-L807*$AC$7+$Z$8</f>
        <v>14575.405563608847</v>
      </c>
      <c r="V807" s="9">
        <f>N807+$Z$7</f>
        <v>-281.99999999999949</v>
      </c>
      <c r="W807" s="9">
        <f>O807+$Z$7</f>
        <v>-281.99999999999949</v>
      </c>
    </row>
    <row r="808" spans="1:23" x14ac:dyDescent="0.25">
      <c r="A808" t="s">
        <v>37</v>
      </c>
      <c r="B808" t="s">
        <v>854</v>
      </c>
      <c r="C808" t="s">
        <v>49</v>
      </c>
      <c r="D808" s="6">
        <v>227295.1549999986</v>
      </c>
      <c r="E808" s="7">
        <f>D808+$Y$10</f>
        <v>221040.1549999986</v>
      </c>
      <c r="F808" s="8">
        <v>170</v>
      </c>
      <c r="G808" s="8">
        <v>0</v>
      </c>
      <c r="H808" s="8">
        <v>85</v>
      </c>
      <c r="I808" s="8">
        <v>85</v>
      </c>
      <c r="J808" s="8">
        <v>-45718.607678932618</v>
      </c>
      <c r="K808" s="8">
        <v>5193.2387417243372</v>
      </c>
      <c r="L808" s="8">
        <v>-45718.607678932618</v>
      </c>
      <c r="M808" s="8">
        <v>5363.2387417243372</v>
      </c>
      <c r="N808" s="8">
        <v>-269.99999999999949</v>
      </c>
      <c r="O808" s="8">
        <v>-269.99999999999949</v>
      </c>
      <c r="P808" s="8">
        <f>D808-F808/2</f>
        <v>227210.1549999986</v>
      </c>
      <c r="Q808" s="8">
        <f>D808+F808/2</f>
        <v>227380.1549999986</v>
      </c>
      <c r="R808" s="9">
        <f>J808*$AB$7+K808*$AC$7</f>
        <v>-43639.811362425884</v>
      </c>
      <c r="S808" s="9">
        <f>K808*$AB$7-J808*$AC$7+$Z$8</f>
        <v>14585.187039616185</v>
      </c>
      <c r="T808" s="9">
        <f>L808*$AB$7+M808*$AC$7</f>
        <v>-43604.466374986863</v>
      </c>
      <c r="U808" s="9">
        <f>M808*$AB$7-L808*$AC$7+$Z$8</f>
        <v>14751.472131740931</v>
      </c>
      <c r="V808" s="9">
        <f>N808+$Z$7</f>
        <v>-281.99999999999949</v>
      </c>
      <c r="W808" s="9">
        <f>O808+$Z$7</f>
        <v>-281.99999999999949</v>
      </c>
    </row>
    <row r="809" spans="1:23" x14ac:dyDescent="0.25">
      <c r="A809" t="s">
        <v>37</v>
      </c>
      <c r="B809" t="s">
        <v>855</v>
      </c>
      <c r="C809" t="s">
        <v>48</v>
      </c>
      <c r="D809" s="6">
        <v>227505.1549999986</v>
      </c>
      <c r="E809" s="7">
        <f>D809+$Y$10</f>
        <v>221250.1549999986</v>
      </c>
      <c r="F809" s="8">
        <v>230</v>
      </c>
      <c r="G809" s="8">
        <v>0</v>
      </c>
      <c r="H809" s="8">
        <v>115</v>
      </c>
      <c r="I809" s="8">
        <v>115</v>
      </c>
      <c r="J809" s="8">
        <v>-45718.607678932618</v>
      </c>
      <c r="K809" s="8">
        <v>5373.2387417243372</v>
      </c>
      <c r="L809" s="8">
        <v>-45718.607678932618</v>
      </c>
      <c r="M809" s="8">
        <v>5603.2387417243372</v>
      </c>
      <c r="N809" s="8">
        <v>-269.99999999999949</v>
      </c>
      <c r="O809" s="8">
        <v>-269.99999999999949</v>
      </c>
      <c r="P809" s="8">
        <f>D809-F809/2</f>
        <v>227390.1549999986</v>
      </c>
      <c r="Q809" s="8">
        <f>D809+F809/2</f>
        <v>227620.1549999986</v>
      </c>
      <c r="R809" s="9">
        <f>J809*$AB$7+K809*$AC$7</f>
        <v>-43602.387258078685</v>
      </c>
      <c r="S809" s="9">
        <f>K809*$AB$7-J809*$AC$7+$Z$8</f>
        <v>14761.253607748269</v>
      </c>
      <c r="T809" s="9">
        <f>L809*$AB$7+M809*$AC$7</f>
        <v>-43554.567569190607</v>
      </c>
      <c r="U809" s="9">
        <f>M809*$AB$7-L809*$AC$7+$Z$8</f>
        <v>14986.227555917045</v>
      </c>
      <c r="V809" s="9">
        <f>N809+$Z$7</f>
        <v>-281.99999999999949</v>
      </c>
      <c r="W809" s="9">
        <f>O809+$Z$7</f>
        <v>-281.99999999999949</v>
      </c>
    </row>
    <row r="810" spans="1:23" x14ac:dyDescent="0.25">
      <c r="A810" t="s">
        <v>41</v>
      </c>
      <c r="B810" t="s">
        <v>856</v>
      </c>
      <c r="C810" t="s">
        <v>46</v>
      </c>
      <c r="D810" s="6">
        <v>227655.1549999986</v>
      </c>
      <c r="E810" s="7">
        <f>D810+$Y$10</f>
        <v>221400.1549999986</v>
      </c>
      <c r="F810" s="8">
        <v>25</v>
      </c>
      <c r="G810" s="8">
        <v>0</v>
      </c>
      <c r="H810" s="8">
        <v>12.5</v>
      </c>
      <c r="I810" s="8">
        <v>12.5</v>
      </c>
      <c r="J810" s="8">
        <v>-45718.607678932618</v>
      </c>
      <c r="K810" s="8">
        <v>5625.7387417243372</v>
      </c>
      <c r="L810" s="8">
        <v>-45718.607678932618</v>
      </c>
      <c r="M810" s="8">
        <v>5650.7387417243372</v>
      </c>
      <c r="N810" s="8">
        <v>-269.99999999999949</v>
      </c>
      <c r="O810" s="8">
        <v>-269.99999999999949</v>
      </c>
      <c r="P810" s="8">
        <f>D810-F810/2</f>
        <v>227642.6549999986</v>
      </c>
      <c r="Q810" s="8">
        <f>D810+F810/2</f>
        <v>227667.6549999986</v>
      </c>
      <c r="R810" s="9">
        <f>J810*$AB$7+K810*$AC$7</f>
        <v>-43549.889556147202</v>
      </c>
      <c r="S810" s="9">
        <f>K810*$AB$7-J810*$AC$7+$Z$8</f>
        <v>15008.235876933555</v>
      </c>
      <c r="T810" s="9">
        <f>L810*$AB$7+M810*$AC$7</f>
        <v>-43544.691763876763</v>
      </c>
      <c r="U810" s="9">
        <f>M810*$AB$7-L810*$AC$7+$Z$8</f>
        <v>15032.6895669519</v>
      </c>
      <c r="V810" s="9">
        <f>N810+$Z$7</f>
        <v>-281.99999999999949</v>
      </c>
      <c r="W810" s="9">
        <f>O810+$Z$7</f>
        <v>-281.99999999999949</v>
      </c>
    </row>
    <row r="811" spans="1:23" x14ac:dyDescent="0.25">
      <c r="A811" t="s">
        <v>37</v>
      </c>
      <c r="B811" t="s">
        <v>857</v>
      </c>
      <c r="C811" t="s">
        <v>47</v>
      </c>
      <c r="D811" s="6">
        <v>227720.1549999986</v>
      </c>
      <c r="E811" s="7">
        <f>D811+$Y$10</f>
        <v>221465.1549999986</v>
      </c>
      <c r="F811" s="8">
        <v>105</v>
      </c>
      <c r="G811" s="8">
        <v>0</v>
      </c>
      <c r="H811" s="8">
        <v>52.500000000000007</v>
      </c>
      <c r="I811" s="8">
        <v>52.500000000000007</v>
      </c>
      <c r="J811" s="8">
        <v>-45718.607678932618</v>
      </c>
      <c r="K811" s="8">
        <v>5650.7387417243372</v>
      </c>
      <c r="L811" s="8">
        <v>-45718.607678932618</v>
      </c>
      <c r="M811" s="8">
        <v>5755.7387417243372</v>
      </c>
      <c r="N811" s="8">
        <v>-269.99999999999949</v>
      </c>
      <c r="O811" s="8">
        <v>-269.99999999999949</v>
      </c>
      <c r="P811" s="8">
        <f>D811-F811/2</f>
        <v>227667.6549999986</v>
      </c>
      <c r="Q811" s="8">
        <f>D811+F811/2</f>
        <v>227772.6549999986</v>
      </c>
      <c r="R811" s="9">
        <f>J811*$AB$7+K811*$AC$7</f>
        <v>-43544.691763876763</v>
      </c>
      <c r="S811" s="9">
        <f>K811*$AB$7-J811*$AC$7+$Z$8</f>
        <v>15032.6895669519</v>
      </c>
      <c r="T811" s="9">
        <f>L811*$AB$7+M811*$AC$7</f>
        <v>-43522.861036340895</v>
      </c>
      <c r="U811" s="9">
        <f>M811*$AB$7-L811*$AC$7+$Z$8</f>
        <v>15135.395065028952</v>
      </c>
      <c r="V811" s="9">
        <f>N811+$Z$7</f>
        <v>-281.99999999999949</v>
      </c>
      <c r="W811" s="9">
        <f>O811+$Z$7</f>
        <v>-281.99999999999949</v>
      </c>
    </row>
    <row r="812" spans="1:23" x14ac:dyDescent="0.25">
      <c r="A812" t="s">
        <v>50</v>
      </c>
      <c r="B812" t="s">
        <v>1751</v>
      </c>
      <c r="C812" t="s">
        <v>51</v>
      </c>
      <c r="D812" s="6">
        <v>227839.43340000219</v>
      </c>
      <c r="E812" s="7">
        <f>D812+$Y$10</f>
        <v>221584.43340000219</v>
      </c>
      <c r="F812" s="8">
        <v>0</v>
      </c>
      <c r="G812" s="8">
        <v>0</v>
      </c>
      <c r="H812" s="8">
        <v>0</v>
      </c>
      <c r="I812" s="8">
        <v>0</v>
      </c>
      <c r="J812" s="8">
        <v>-45718.595655013378</v>
      </c>
      <c r="K812" s="8">
        <v>5822.5171347288997</v>
      </c>
      <c r="L812" s="8">
        <v>-45718.595655013378</v>
      </c>
      <c r="M812" s="8">
        <v>5822.5171347288997</v>
      </c>
      <c r="N812" s="8">
        <v>-270.09999999999951</v>
      </c>
      <c r="O812" s="8">
        <v>-270.09999999999951</v>
      </c>
      <c r="P812" s="8">
        <f>D812-F812/2</f>
        <v>227839.43340000219</v>
      </c>
      <c r="Q812" s="8">
        <f>D812+F812/2</f>
        <v>227839.43340000219</v>
      </c>
      <c r="R812" s="9">
        <f>J812*$AB$7+K812*$AC$7</f>
        <v>-43508.965266573468</v>
      </c>
      <c r="S812" s="9">
        <f>K812*$AB$7-J812*$AC$7+$Z$8</f>
        <v>15200.711690013843</v>
      </c>
      <c r="T812" s="9">
        <f>L812*$AB$7+M812*$AC$7</f>
        <v>-43508.965266573468</v>
      </c>
      <c r="U812" s="9">
        <f>M812*$AB$7-L812*$AC$7+$Z$8</f>
        <v>15200.711690013843</v>
      </c>
      <c r="V812" s="9">
        <f>N812+$Z$7</f>
        <v>-282.09999999999951</v>
      </c>
      <c r="W812" s="9">
        <f>O812+$Z$7</f>
        <v>-282.09999999999951</v>
      </c>
    </row>
    <row r="813" spans="1:23" x14ac:dyDescent="0.25">
      <c r="A813" t="s">
        <v>37</v>
      </c>
      <c r="B813" t="s">
        <v>858</v>
      </c>
      <c r="C813" t="s">
        <v>52</v>
      </c>
      <c r="D813" s="6">
        <v>227946.9049999986</v>
      </c>
      <c r="E813" s="7">
        <f>D813+$Y$10</f>
        <v>221691.9049999986</v>
      </c>
      <c r="F813" s="8">
        <v>242.5</v>
      </c>
      <c r="G813" s="8">
        <v>-1.76</v>
      </c>
      <c r="H813" s="8">
        <v>121.259530473635</v>
      </c>
      <c r="I813" s="8">
        <v>121.2595395645824</v>
      </c>
      <c r="J813" s="8">
        <v>-45718.607678932618</v>
      </c>
      <c r="K813" s="8">
        <v>5808.7387417243372</v>
      </c>
      <c r="L813" s="8">
        <v>-45714.883439027151</v>
      </c>
      <c r="M813" s="8">
        <v>6051.2006070456991</v>
      </c>
      <c r="N813" s="8">
        <v>-269.99999999999949</v>
      </c>
      <c r="O813" s="8">
        <v>-271.75999999999948</v>
      </c>
      <c r="P813" s="8">
        <f>D813-F813/2</f>
        <v>227825.6549999986</v>
      </c>
      <c r="Q813" s="8">
        <f>D813+F813/2</f>
        <v>228068.1549999986</v>
      </c>
      <c r="R813" s="9">
        <f>J813*$AB$7+K813*$AC$7</f>
        <v>-43511.841716727555</v>
      </c>
      <c r="S813" s="9">
        <f>K813*$AB$7-J813*$AC$7+$Z$8</f>
        <v>15187.236887867843</v>
      </c>
      <c r="T813" s="9">
        <f>L813*$AB$7+M813*$AC$7</f>
        <v>-43457.788204021679</v>
      </c>
      <c r="U813" s="9">
        <f>M813*$AB$7-L813*$AC$7+$Z$8</f>
        <v>15423.62606668562</v>
      </c>
      <c r="V813" s="9">
        <f>N813+$Z$7</f>
        <v>-281.99999999999949</v>
      </c>
      <c r="W813" s="9">
        <f>O813+$Z$7</f>
        <v>-283.75999999999948</v>
      </c>
    </row>
    <row r="814" spans="1:23" x14ac:dyDescent="0.25">
      <c r="A814" t="s">
        <v>37</v>
      </c>
      <c r="B814" t="s">
        <v>859</v>
      </c>
      <c r="C814" t="s">
        <v>53</v>
      </c>
      <c r="D814" s="6">
        <v>228148.1549999986</v>
      </c>
      <c r="E814" s="7">
        <f>D814+$Y$10</f>
        <v>221893.1549999986</v>
      </c>
      <c r="F814" s="8">
        <v>140</v>
      </c>
      <c r="G814" s="8">
        <v>0</v>
      </c>
      <c r="H814" s="8">
        <v>70</v>
      </c>
      <c r="I814" s="8">
        <v>70</v>
      </c>
      <c r="J814" s="8">
        <v>-45714.576309384502</v>
      </c>
      <c r="K814" s="8">
        <v>6061.1958895020653</v>
      </c>
      <c r="L814" s="8">
        <v>-45710.27649438737</v>
      </c>
      <c r="M814" s="8">
        <v>6201.1298438912336</v>
      </c>
      <c r="N814" s="8">
        <v>-271.75999999999948</v>
      </c>
      <c r="O814" s="8">
        <v>-271.75999999999948</v>
      </c>
      <c r="P814" s="8">
        <f>D814-F814/2</f>
        <v>228078.1549999986</v>
      </c>
      <c r="Q814" s="8">
        <f>D814+F814/2</f>
        <v>228218.1549999986</v>
      </c>
      <c r="R814" s="9">
        <f>J814*$AB$7+K814*$AC$7</f>
        <v>-43455.409649822897</v>
      </c>
      <c r="S814" s="9">
        <f>K814*$AB$7-J814*$AC$7+$Z$8</f>
        <v>15433.339072395667</v>
      </c>
      <c r="T814" s="9">
        <f>L814*$AB$7+M814*$AC$7</f>
        <v>-43422.109891039989</v>
      </c>
      <c r="U814" s="9">
        <f>M814*$AB$7-L814*$AC$7+$Z$8</f>
        <v>15569.321152336368</v>
      </c>
      <c r="V814" s="9">
        <f>N814+$Z$7</f>
        <v>-283.75999999999948</v>
      </c>
      <c r="W814" s="9">
        <f>O814+$Z$7</f>
        <v>-283.75999999999948</v>
      </c>
    </row>
    <row r="815" spans="1:23" x14ac:dyDescent="0.25">
      <c r="A815" t="s">
        <v>54</v>
      </c>
      <c r="B815" t="s">
        <v>860</v>
      </c>
      <c r="C815" t="s">
        <v>195</v>
      </c>
      <c r="D815" s="6">
        <v>228348.1549999986</v>
      </c>
      <c r="E815" s="7">
        <f>D815+$Y$10</f>
        <v>222093.1549999986</v>
      </c>
      <c r="F815" s="8">
        <v>240</v>
      </c>
      <c r="G815" s="8">
        <v>-1</v>
      </c>
      <c r="H815" s="8">
        <v>120.0030462669925</v>
      </c>
      <c r="I815" s="8">
        <v>120.0030462669925</v>
      </c>
      <c r="J815" s="8">
        <v>-45709.96936474472</v>
      </c>
      <c r="K815" s="8">
        <v>6211.1251263476006</v>
      </c>
      <c r="L815" s="8">
        <v>-45700.505273621297</v>
      </c>
      <c r="M815" s="8">
        <v>6450.9354030882751</v>
      </c>
      <c r="N815" s="8">
        <v>-271.75999999999948</v>
      </c>
      <c r="O815" s="8">
        <v>-272.75999999999948</v>
      </c>
      <c r="P815" s="8">
        <f>D815-F815/2</f>
        <v>228228.1549999986</v>
      </c>
      <c r="Q815" s="8">
        <f>D815+F815/2</f>
        <v>228468.1549999986</v>
      </c>
      <c r="R815" s="9">
        <f>J815*$AB$7+K815*$AC$7</f>
        <v>-43419.731336841207</v>
      </c>
      <c r="S815" s="9">
        <f>K815*$AB$7-J815*$AC$7+$Z$8</f>
        <v>15579.034158046416</v>
      </c>
      <c r="T815" s="9">
        <f>L815*$AB$7+M815*$AC$7</f>
        <v>-43360.614698703081</v>
      </c>
      <c r="U815" s="9">
        <f>M815*$AB$7-L815*$AC$7+$Z$8</f>
        <v>15811.636309684094</v>
      </c>
      <c r="V815" s="9">
        <f>N815+$Z$7</f>
        <v>-283.75999999999948</v>
      </c>
      <c r="W815" s="9">
        <f>O815+$Z$7</f>
        <v>-284.75999999999948</v>
      </c>
    </row>
    <row r="816" spans="1:23" x14ac:dyDescent="0.25">
      <c r="A816" t="s">
        <v>54</v>
      </c>
      <c r="B816" t="s">
        <v>861</v>
      </c>
      <c r="C816" t="s">
        <v>196</v>
      </c>
      <c r="D816" s="6">
        <v>228852.6549999986</v>
      </c>
      <c r="E816" s="7">
        <f>D816+$Y$10</f>
        <v>222597.6549999986</v>
      </c>
      <c r="F816" s="8">
        <v>150</v>
      </c>
      <c r="G816" s="8">
        <v>0.26</v>
      </c>
      <c r="H816" s="8">
        <v>75.000128701124865</v>
      </c>
      <c r="I816" s="8">
        <v>75.000128701124865</v>
      </c>
      <c r="J816" s="8">
        <v>-45685.602087337837</v>
      </c>
      <c r="K816" s="8">
        <v>6760.0763823171656</v>
      </c>
      <c r="L816" s="8">
        <v>-45678.719186995273</v>
      </c>
      <c r="M816" s="8">
        <v>6909.9182558794046</v>
      </c>
      <c r="N816" s="8">
        <v>-272.75999999999948</v>
      </c>
      <c r="O816" s="8">
        <v>-272.49999999999949</v>
      </c>
      <c r="P816" s="8">
        <f>D816-F816/2</f>
        <v>228777.6549999986</v>
      </c>
      <c r="Q816" s="8">
        <f>D816+F816/2</f>
        <v>228927.6549999986</v>
      </c>
      <c r="R816" s="9">
        <f>J816*$AB$7+K816*$AC$7</f>
        <v>-43281.763159104084</v>
      </c>
      <c r="S816" s="9">
        <f>K816*$AB$7-J816*$AC$7+$Z$8</f>
        <v>16110.923270146566</v>
      </c>
      <c r="T816" s="9">
        <f>L816*$AB$7+M816*$AC$7</f>
        <v>-43243.876789360293</v>
      </c>
      <c r="U816" s="9">
        <f>M816*$AB$7-L816*$AC$7+$Z$8</f>
        <v>16256.059703812974</v>
      </c>
      <c r="V816" s="9">
        <f>N816+$Z$7</f>
        <v>-284.75999999999948</v>
      </c>
      <c r="W816" s="9">
        <f>O816+$Z$7</f>
        <v>-284.49999999999949</v>
      </c>
    </row>
    <row r="817" spans="1:23" x14ac:dyDescent="0.25">
      <c r="A817" t="s">
        <v>37</v>
      </c>
      <c r="B817" t="s">
        <v>862</v>
      </c>
      <c r="C817" t="s">
        <v>1787</v>
      </c>
      <c r="D817" s="6">
        <v>229047.6549999986</v>
      </c>
      <c r="E817" s="7">
        <f>D817+$Y$10</f>
        <v>222792.6549999986</v>
      </c>
      <c r="F817" s="8">
        <v>220</v>
      </c>
      <c r="G817" s="8">
        <v>0</v>
      </c>
      <c r="H817" s="8">
        <v>110</v>
      </c>
      <c r="I817" s="8">
        <v>110</v>
      </c>
      <c r="J817" s="8">
        <v>-45678.282993121611</v>
      </c>
      <c r="K817" s="8">
        <v>6919.908738095226</v>
      </c>
      <c r="L817" s="8">
        <v>-45668.686727901237</v>
      </c>
      <c r="M817" s="8">
        <v>7139.6993468432338</v>
      </c>
      <c r="N817" s="8">
        <v>-272.49999999999949</v>
      </c>
      <c r="O817" s="8">
        <v>-272.49999999999949</v>
      </c>
      <c r="P817" s="8">
        <f>D817-F817/2</f>
        <v>228937.6549999986</v>
      </c>
      <c r="Q817" s="8">
        <f>D817+F817/2</f>
        <v>229157.6549999986</v>
      </c>
      <c r="R817" s="9">
        <f>J817*$AB$7+K817*$AC$7</f>
        <v>-43241.372989319738</v>
      </c>
      <c r="S817" s="9">
        <f>K817*$AB$7-J817*$AC$7+$Z$8</f>
        <v>16265.741180216759</v>
      </c>
      <c r="T817" s="9">
        <f>L817*$AB$7+M817*$AC$7</f>
        <v>-43186.289388427758</v>
      </c>
      <c r="U817" s="9">
        <f>M817*$AB$7-L817*$AC$7+$Z$8</f>
        <v>16478.733661099941</v>
      </c>
      <c r="V817" s="9">
        <f>N817+$Z$7</f>
        <v>-284.49999999999949</v>
      </c>
      <c r="W817" s="9">
        <f>O817+$Z$7</f>
        <v>-284.49999999999949</v>
      </c>
    </row>
    <row r="818" spans="1:23" x14ac:dyDescent="0.25">
      <c r="A818" t="s">
        <v>54</v>
      </c>
      <c r="B818" t="s">
        <v>863</v>
      </c>
      <c r="C818" t="s">
        <v>197</v>
      </c>
      <c r="D818" s="6">
        <v>229247.6549999986</v>
      </c>
      <c r="E818" s="7">
        <f>D818+$Y$10</f>
        <v>222992.6549999986</v>
      </c>
      <c r="F818" s="8">
        <v>140</v>
      </c>
      <c r="G818" s="8">
        <v>0.24</v>
      </c>
      <c r="H818" s="8">
        <v>70.000102351632648</v>
      </c>
      <c r="I818" s="8">
        <v>70.000102351632648</v>
      </c>
      <c r="J818" s="8">
        <v>-45667.814340153927</v>
      </c>
      <c r="K818" s="8">
        <v>7159.6803112748748</v>
      </c>
      <c r="L818" s="8">
        <v>-45662.0005795908</v>
      </c>
      <c r="M818" s="8">
        <v>7299.5594431342251</v>
      </c>
      <c r="N818" s="8">
        <v>-272.49999999999949</v>
      </c>
      <c r="O818" s="8">
        <v>-272.25999999999948</v>
      </c>
      <c r="P818" s="8">
        <f>D818-F818/2</f>
        <v>229177.6549999986</v>
      </c>
      <c r="Q818" s="8">
        <f>D818+F818/2</f>
        <v>229317.6549999986</v>
      </c>
      <c r="R818" s="9">
        <f>J818*$AB$7+K818*$AC$7</f>
        <v>-43181.281788346671</v>
      </c>
      <c r="S818" s="9">
        <f>K818*$AB$7-J818*$AC$7+$Z$8</f>
        <v>16498.096613907506</v>
      </c>
      <c r="T818" s="9">
        <f>L818*$AB$7+M818*$AC$7</f>
        <v>-43146.51256558561</v>
      </c>
      <c r="U818" s="9">
        <f>M818*$AB$7-L818*$AC$7+$Z$8</f>
        <v>16633.710302339765</v>
      </c>
      <c r="V818" s="9">
        <f>N818+$Z$7</f>
        <v>-284.49999999999949</v>
      </c>
      <c r="W818" s="9">
        <f>O818+$Z$7</f>
        <v>-284.25999999999948</v>
      </c>
    </row>
    <row r="819" spans="1:23" x14ac:dyDescent="0.25">
      <c r="A819" t="s">
        <v>41</v>
      </c>
      <c r="B819" t="s">
        <v>864</v>
      </c>
      <c r="C819" t="s">
        <v>46</v>
      </c>
      <c r="D819" s="6">
        <v>229352.6549999986</v>
      </c>
      <c r="E819" s="7">
        <f>D819+$Y$10</f>
        <v>223097.6549999986</v>
      </c>
      <c r="F819" s="8">
        <v>25</v>
      </c>
      <c r="G819" s="8">
        <v>0</v>
      </c>
      <c r="H819" s="8">
        <v>12.5</v>
      </c>
      <c r="I819" s="8">
        <v>12.5</v>
      </c>
      <c r="J819" s="8">
        <v>-45661.113309786437</v>
      </c>
      <c r="K819" s="8">
        <v>7322.0419419342716</v>
      </c>
      <c r="L819" s="8">
        <v>-45660.127454448273</v>
      </c>
      <c r="M819" s="8">
        <v>7347.0224961565546</v>
      </c>
      <c r="N819" s="8">
        <v>-272.25999999999948</v>
      </c>
      <c r="O819" s="8">
        <v>-272.25999999999948</v>
      </c>
      <c r="P819" s="8">
        <f>D819-F819/2</f>
        <v>229340.1549999986</v>
      </c>
      <c r="Q819" s="8">
        <f>D819+F819/2</f>
        <v>229365.1549999986</v>
      </c>
      <c r="R819" s="9">
        <f>J819*$AB$7+K819*$AC$7</f>
        <v>-43140.970310415934</v>
      </c>
      <c r="S819" s="9">
        <f>K819*$AB$7-J819*$AC$7+$Z$8</f>
        <v>16655.517030834297</v>
      </c>
      <c r="T819" s="9">
        <f>L819*$AB$7+M819*$AC$7</f>
        <v>-43134.812249116323</v>
      </c>
      <c r="U819" s="9">
        <f>M819*$AB$7-L819*$AC$7+$Z$8</f>
        <v>16679.746729161565</v>
      </c>
      <c r="V819" s="9">
        <f>N819+$Z$7</f>
        <v>-284.25999999999948</v>
      </c>
      <c r="W819" s="9">
        <f>O819+$Z$7</f>
        <v>-284.25999999999948</v>
      </c>
    </row>
    <row r="820" spans="1:23" x14ac:dyDescent="0.25">
      <c r="A820" t="s">
        <v>37</v>
      </c>
      <c r="B820" t="s">
        <v>865</v>
      </c>
      <c r="C820" t="s">
        <v>1815</v>
      </c>
      <c r="D820" s="6">
        <v>229422.6549999986</v>
      </c>
      <c r="E820" s="7">
        <f>D820+$Y$10</f>
        <v>223167.6549999986</v>
      </c>
      <c r="F820" s="8">
        <v>115</v>
      </c>
      <c r="G820" s="8">
        <v>0</v>
      </c>
      <c r="H820" s="8">
        <v>57.499999999999993</v>
      </c>
      <c r="I820" s="8">
        <v>57.499999999999993</v>
      </c>
      <c r="J820" s="8">
        <v>-45660.127454448273</v>
      </c>
      <c r="K820" s="8">
        <v>7347.0224961565546</v>
      </c>
      <c r="L820" s="8">
        <v>-45655.592519892693</v>
      </c>
      <c r="M820" s="8">
        <v>7461.9330455790332</v>
      </c>
      <c r="N820" s="8">
        <v>-272.25999999999948</v>
      </c>
      <c r="O820" s="8">
        <v>-272.25999999999948</v>
      </c>
      <c r="P820" s="8">
        <f>D820-F820/2</f>
        <v>229365.1549999986</v>
      </c>
      <c r="Q820" s="8">
        <f>D820+F820/2</f>
        <v>229480.1549999986</v>
      </c>
      <c r="R820" s="9">
        <f>J820*$AB$7+K820*$AC$7</f>
        <v>-43134.812249116323</v>
      </c>
      <c r="S820" s="9">
        <f>K820*$AB$7-J820*$AC$7+$Z$8</f>
        <v>16679.746729161565</v>
      </c>
      <c r="T820" s="9">
        <f>L820*$AB$7+M820*$AC$7</f>
        <v>-43106.485167138075</v>
      </c>
      <c r="U820" s="9">
        <f>M820*$AB$7-L820*$AC$7+$Z$8</f>
        <v>16791.203341466968</v>
      </c>
      <c r="V820" s="9">
        <f>N820+$Z$7</f>
        <v>-284.25999999999948</v>
      </c>
      <c r="W820" s="9">
        <f>O820+$Z$7</f>
        <v>-284.25999999999948</v>
      </c>
    </row>
    <row r="821" spans="1:23" x14ac:dyDescent="0.25">
      <c r="A821" t="s">
        <v>37</v>
      </c>
      <c r="B821" t="s">
        <v>866</v>
      </c>
      <c r="C821" t="s">
        <v>1788</v>
      </c>
      <c r="D821" s="6">
        <v>229607.6549999986</v>
      </c>
      <c r="E821" s="7">
        <f>D821+$Y$10</f>
        <v>223352.6549999986</v>
      </c>
      <c r="F821" s="8">
        <v>220</v>
      </c>
      <c r="G821" s="8">
        <v>0</v>
      </c>
      <c r="H821" s="8">
        <v>110</v>
      </c>
      <c r="I821" s="8">
        <v>110</v>
      </c>
      <c r="J821" s="8">
        <v>-45654.902421155974</v>
      </c>
      <c r="K821" s="8">
        <v>7479.4194335346256</v>
      </c>
      <c r="L821" s="8">
        <v>-45646.226894180058</v>
      </c>
      <c r="M821" s="8">
        <v>7699.2483106906802</v>
      </c>
      <c r="N821" s="8">
        <v>-272.25999999999948</v>
      </c>
      <c r="O821" s="8">
        <v>-272.25999999999948</v>
      </c>
      <c r="P821" s="8">
        <f>D821-F821/2</f>
        <v>229497.6549999986</v>
      </c>
      <c r="Q821" s="8">
        <f>D821+F821/2</f>
        <v>229717.6549999986</v>
      </c>
      <c r="R821" s="9">
        <f>J821*$AB$7+K821*$AC$7</f>
        <v>-43102.174524228336</v>
      </c>
      <c r="S821" s="9">
        <f>K821*$AB$7-J821*$AC$7+$Z$8</f>
        <v>16808.164130296049</v>
      </c>
      <c r="T821" s="9">
        <f>L821*$AB$7+M821*$AC$7</f>
        <v>-43047.983584791662</v>
      </c>
      <c r="U821" s="9">
        <f>M821*$AB$7-L821*$AC$7+$Z$8</f>
        <v>17021.385475575953</v>
      </c>
      <c r="V821" s="9">
        <f>N821+$Z$7</f>
        <v>-284.25999999999948</v>
      </c>
      <c r="W821" s="9">
        <f>O821+$Z$7</f>
        <v>-284.25999999999948</v>
      </c>
    </row>
    <row r="822" spans="1:23" x14ac:dyDescent="0.25">
      <c r="A822" t="s">
        <v>37</v>
      </c>
      <c r="B822" t="s">
        <v>1752</v>
      </c>
      <c r="C822" t="s">
        <v>1699</v>
      </c>
      <c r="D822" s="6">
        <v>230135.1549999986</v>
      </c>
      <c r="E822" s="7">
        <f>D822+$Y$10</f>
        <v>223880.1549999986</v>
      </c>
      <c r="F822" s="8">
        <v>775.00000000000011</v>
      </c>
      <c r="G822" s="8">
        <v>-5.48</v>
      </c>
      <c r="H822" s="8">
        <v>387.76848365843779</v>
      </c>
      <c r="I822" s="8">
        <v>387.76848365843779</v>
      </c>
      <c r="J822" s="8">
        <v>-45645.04386777425</v>
      </c>
      <c r="K822" s="8">
        <v>7729.2249757574173</v>
      </c>
      <c r="L822" s="8">
        <v>-45577.528642821213</v>
      </c>
      <c r="M822" s="8">
        <v>8500.9275282035014</v>
      </c>
      <c r="N822" s="8">
        <v>-272.25999999999948</v>
      </c>
      <c r="O822" s="8">
        <v>-277.73999999999961</v>
      </c>
      <c r="P822" s="8">
        <f>D822-F822/2</f>
        <v>229747.6549999986</v>
      </c>
      <c r="Q822" s="8">
        <f>D822+F822/2</f>
        <v>230522.6549999986</v>
      </c>
      <c r="R822" s="9">
        <f>J822*$AB$7+K822*$AC$7</f>
        <v>-43040.593911232114</v>
      </c>
      <c r="S822" s="9">
        <f>K822*$AB$7-J822*$AC$7+$Z$8</f>
        <v>17050.461113568665</v>
      </c>
      <c r="T822" s="9">
        <f>L822*$AB$7+M822*$AC$7</f>
        <v>-42814.108073443851</v>
      </c>
      <c r="U822" s="9">
        <f>M822*$AB$7-L822*$AC$7+$Z$8</f>
        <v>17791.26290914803</v>
      </c>
      <c r="V822" s="9">
        <f>N822+$Z$7</f>
        <v>-284.25999999999948</v>
      </c>
      <c r="W822" s="9">
        <f>O822+$Z$7</f>
        <v>-289.73999999999961</v>
      </c>
    </row>
    <row r="823" spans="1:23" x14ac:dyDescent="0.25">
      <c r="A823" t="s">
        <v>50</v>
      </c>
      <c r="B823" t="s">
        <v>1128</v>
      </c>
      <c r="C823" t="s">
        <v>1080</v>
      </c>
      <c r="D823" s="6">
        <v>230135.15500000221</v>
      </c>
      <c r="E823" s="7">
        <f>D823+$Y$10</f>
        <v>223880.15500000221</v>
      </c>
      <c r="F823" s="8">
        <v>0</v>
      </c>
      <c r="G823" s="8">
        <v>0</v>
      </c>
      <c r="H823" s="8">
        <v>0</v>
      </c>
      <c r="I823" s="8">
        <v>0</v>
      </c>
      <c r="J823" s="8">
        <v>-45621.55234832217</v>
      </c>
      <c r="K823" s="8">
        <v>8115.9744187386104</v>
      </c>
      <c r="L823" s="8">
        <v>-45621.55234832217</v>
      </c>
      <c r="M823" s="8">
        <v>8115.9744187386104</v>
      </c>
      <c r="N823" s="8">
        <v>-274.99999999999949</v>
      </c>
      <c r="O823" s="8">
        <v>-274.99999999999949</v>
      </c>
      <c r="P823" s="8">
        <f>D823-F823/2</f>
        <v>230135.15500000221</v>
      </c>
      <c r="Q823" s="8">
        <f>D823+F823/2</f>
        <v>230135.15500000221</v>
      </c>
      <c r="R823" s="9">
        <f>J823*$AB$7+K823*$AC$7</f>
        <v>-42937.206007229419</v>
      </c>
      <c r="S823" s="9">
        <f>K823*$AB$7-J823*$AC$7+$Z$8</f>
        <v>17423.874991776698</v>
      </c>
      <c r="T823" s="9">
        <f>L823*$AB$7+M823*$AC$7</f>
        <v>-42937.206007229419</v>
      </c>
      <c r="U823" s="9">
        <f>M823*$AB$7-L823*$AC$7+$Z$8</f>
        <v>17423.874991776698</v>
      </c>
      <c r="V823" s="9">
        <f>N823+$Z$7</f>
        <v>-286.99999999999949</v>
      </c>
      <c r="W823" s="9">
        <f>O823+$Z$7</f>
        <v>-286.99999999999949</v>
      </c>
    </row>
    <row r="824" spans="1:23" x14ac:dyDescent="0.25">
      <c r="A824" t="s">
        <v>37</v>
      </c>
      <c r="B824" t="s">
        <v>867</v>
      </c>
      <c r="C824" t="s">
        <v>1789</v>
      </c>
      <c r="D824" s="6">
        <v>230662.6549999986</v>
      </c>
      <c r="E824" s="7">
        <f>D824+$Y$10</f>
        <v>224407.6549999986</v>
      </c>
      <c r="F824" s="8">
        <v>220</v>
      </c>
      <c r="G824" s="8">
        <v>0</v>
      </c>
      <c r="H824" s="8">
        <v>110</v>
      </c>
      <c r="I824" s="8">
        <v>110</v>
      </c>
      <c r="J824" s="8">
        <v>-45573.488303136292</v>
      </c>
      <c r="K824" s="8">
        <v>8530.6542107501737</v>
      </c>
      <c r="L824" s="8">
        <v>-45543.859145446921</v>
      </c>
      <c r="M824" s="8">
        <v>8748.6498827590913</v>
      </c>
      <c r="N824" s="8">
        <v>-277.73999999999961</v>
      </c>
      <c r="O824" s="8">
        <v>-277.73999999999961</v>
      </c>
      <c r="P824" s="8">
        <f>D824-F824/2</f>
        <v>230552.6549999986</v>
      </c>
      <c r="Q824" s="8">
        <f>D824+F824/2</f>
        <v>230772.6549999986</v>
      </c>
      <c r="R824" s="9">
        <f>J824*$AB$7+K824*$AC$7</f>
        <v>-42803.975500044216</v>
      </c>
      <c r="S824" s="9">
        <f>K824*$AB$7-J824*$AC$7+$Z$8</f>
        <v>17819.499958503464</v>
      </c>
      <c r="T824" s="9">
        <f>L824*$AB$7+M824*$AC$7</f>
        <v>-42729.669961780266</v>
      </c>
      <c r="U824" s="9">
        <f>M824*$AB$7-L824*$AC$7+$Z$8</f>
        <v>18026.571653776635</v>
      </c>
      <c r="V824" s="9">
        <f>N824+$Z$7</f>
        <v>-289.73999999999961</v>
      </c>
      <c r="W824" s="9">
        <f>O824+$Z$7</f>
        <v>-289.73999999999961</v>
      </c>
    </row>
    <row r="825" spans="1:23" x14ac:dyDescent="0.25">
      <c r="A825" t="s">
        <v>54</v>
      </c>
      <c r="B825" t="s">
        <v>868</v>
      </c>
      <c r="C825" t="s">
        <v>198</v>
      </c>
      <c r="D825" s="6">
        <v>231022.6549999986</v>
      </c>
      <c r="E825" s="7">
        <f>D825+$Y$10</f>
        <v>224767.6549999986</v>
      </c>
      <c r="F825" s="8">
        <v>140</v>
      </c>
      <c r="G825" s="8">
        <v>0.24</v>
      </c>
      <c r="H825" s="8">
        <v>70.000102351632648</v>
      </c>
      <c r="I825" s="8">
        <v>70.000102351632648</v>
      </c>
      <c r="J825" s="8">
        <v>-45519.617107337443</v>
      </c>
      <c r="K825" s="8">
        <v>8927.0099780391174</v>
      </c>
      <c r="L825" s="8">
        <v>-45501.052787473149</v>
      </c>
      <c r="M825" s="8">
        <v>9065.7735805060001</v>
      </c>
      <c r="N825" s="8">
        <v>-277.73999999999961</v>
      </c>
      <c r="O825" s="8">
        <v>-277.49999999999949</v>
      </c>
      <c r="P825" s="8">
        <f>D825-F825/2</f>
        <v>230952.6549999986</v>
      </c>
      <c r="Q825" s="8">
        <f>D825+F825/2</f>
        <v>231092.6549999986</v>
      </c>
      <c r="R825" s="9">
        <f>J825*$AB$7+K825*$AC$7</f>
        <v>-42668.874521382495</v>
      </c>
      <c r="S825" s="9">
        <f>K825*$AB$7-J825*$AC$7+$Z$8</f>
        <v>18195.993949909236</v>
      </c>
      <c r="T825" s="9">
        <f>L825*$AB$7+M825*$AC$7</f>
        <v>-42621.865301235128</v>
      </c>
      <c r="U825" s="9">
        <f>M825*$AB$7-L825*$AC$7+$Z$8</f>
        <v>18327.86549559953</v>
      </c>
      <c r="V825" s="9">
        <f>N825+$Z$7</f>
        <v>-289.73999999999961</v>
      </c>
      <c r="W825" s="9">
        <f>O825+$Z$7</f>
        <v>-289.49999999999949</v>
      </c>
    </row>
    <row r="826" spans="1:23" x14ac:dyDescent="0.25">
      <c r="A826" t="s">
        <v>37</v>
      </c>
      <c r="B826" t="s">
        <v>869</v>
      </c>
      <c r="C826" t="s">
        <v>1790</v>
      </c>
      <c r="D826" s="6">
        <v>231212.6549999986</v>
      </c>
      <c r="E826" s="7">
        <f>D826+$Y$10</f>
        <v>224957.6549999986</v>
      </c>
      <c r="F826" s="8">
        <v>220</v>
      </c>
      <c r="G826" s="8">
        <v>0</v>
      </c>
      <c r="H826" s="8">
        <v>110</v>
      </c>
      <c r="I826" s="8">
        <v>110</v>
      </c>
      <c r="J826" s="8">
        <v>-45499.747525550949</v>
      </c>
      <c r="K826" s="8">
        <v>9075.6880291197376</v>
      </c>
      <c r="L826" s="8">
        <v>-45471.031763262537</v>
      </c>
      <c r="M826" s="8">
        <v>9293.8058986219767</v>
      </c>
      <c r="N826" s="8">
        <v>-277.49999999999949</v>
      </c>
      <c r="O826" s="8">
        <v>-277.49999999999949</v>
      </c>
      <c r="P826" s="8">
        <f>D826-F826/2</f>
        <v>231102.6549999986</v>
      </c>
      <c r="Q826" s="8">
        <f>D826+F826/2</f>
        <v>231322.6549999986</v>
      </c>
      <c r="R826" s="9">
        <f>J826*$AB$7+K826*$AC$7</f>
        <v>-42618.527232642795</v>
      </c>
      <c r="S826" s="9">
        <f>K826*$AB$7-J826*$AC$7+$Z$8</f>
        <v>18337.291910510452</v>
      </c>
      <c r="T826" s="9">
        <f>L826*$AB$7+M826*$AC$7</f>
        <v>-42545.08972361136</v>
      </c>
      <c r="U826" s="9">
        <f>M826*$AB$7-L826*$AC$7+$Z$8</f>
        <v>18544.673038550733</v>
      </c>
      <c r="V826" s="9">
        <f>N826+$Z$7</f>
        <v>-289.49999999999949</v>
      </c>
      <c r="W826" s="9">
        <f>O826+$Z$7</f>
        <v>-289.49999999999949</v>
      </c>
    </row>
    <row r="827" spans="1:23" x14ac:dyDescent="0.25">
      <c r="A827" t="s">
        <v>54</v>
      </c>
      <c r="B827" t="s">
        <v>870</v>
      </c>
      <c r="C827" t="s">
        <v>197</v>
      </c>
      <c r="D827" s="6">
        <v>231412.65499999851</v>
      </c>
      <c r="E827" s="7">
        <f>D827+$Y$10</f>
        <v>225157.65499999851</v>
      </c>
      <c r="F827" s="8">
        <v>140</v>
      </c>
      <c r="G827" s="8">
        <v>0.24</v>
      </c>
      <c r="H827" s="8">
        <v>70.000102351632648</v>
      </c>
      <c r="I827" s="8">
        <v>70.000102351632648</v>
      </c>
      <c r="J827" s="8">
        <v>-45468.421239418138</v>
      </c>
      <c r="K827" s="8">
        <v>9313.6347958494516</v>
      </c>
      <c r="L827" s="8">
        <v>-45450.438332337078</v>
      </c>
      <c r="M827" s="8">
        <v>9452.4749427613715</v>
      </c>
      <c r="N827" s="8">
        <v>-277.49999999999949</v>
      </c>
      <c r="O827" s="8">
        <v>-277.25999999999948</v>
      </c>
      <c r="P827" s="8">
        <f>D827-F827/2</f>
        <v>231342.65499999851</v>
      </c>
      <c r="Q827" s="8">
        <f>D827+F827/2</f>
        <v>231482.65499999851</v>
      </c>
      <c r="R827" s="9">
        <f>J827*$AB$7+K827*$AC$7</f>
        <v>-42538.413586426686</v>
      </c>
      <c r="S827" s="9">
        <f>K827*$AB$7-J827*$AC$7+$Z$8</f>
        <v>18563.525868372577</v>
      </c>
      <c r="T827" s="9">
        <f>L827*$AB$7+M827*$AC$7</f>
        <v>-42491.957159313286</v>
      </c>
      <c r="U827" s="9">
        <f>M827*$AB$7-L827*$AC$7+$Z$8</f>
        <v>18695.593168342959</v>
      </c>
      <c r="V827" s="9">
        <f>N827+$Z$7</f>
        <v>-289.49999999999949</v>
      </c>
      <c r="W827" s="9">
        <f>O827+$Z$7</f>
        <v>-289.25999999999948</v>
      </c>
    </row>
    <row r="828" spans="1:23" x14ac:dyDescent="0.25">
      <c r="A828" t="s">
        <v>41</v>
      </c>
      <c r="B828" t="s">
        <v>871</v>
      </c>
      <c r="C828" t="s">
        <v>46</v>
      </c>
      <c r="D828" s="6">
        <v>231517.65499999851</v>
      </c>
      <c r="E828" s="7">
        <f>D828+$Y$10</f>
        <v>225262.65499999851</v>
      </c>
      <c r="F828" s="8">
        <v>25</v>
      </c>
      <c r="G828" s="8">
        <v>0</v>
      </c>
      <c r="H828" s="8">
        <v>12.5</v>
      </c>
      <c r="I828" s="8">
        <v>12.5</v>
      </c>
      <c r="J828" s="8">
        <v>-45447.594959980459</v>
      </c>
      <c r="K828" s="8">
        <v>9474.794558207017</v>
      </c>
      <c r="L828" s="8">
        <v>-45444.435657362003</v>
      </c>
      <c r="M828" s="8">
        <v>9499.5941309244008</v>
      </c>
      <c r="N828" s="8">
        <v>-277.25999999999948</v>
      </c>
      <c r="O828" s="8">
        <v>-277.25999999999948</v>
      </c>
      <c r="P828" s="8">
        <f>D828-F828/2</f>
        <v>231505.15499999851</v>
      </c>
      <c r="Q828" s="8">
        <f>D828+F828/2</f>
        <v>231530.15499999851</v>
      </c>
      <c r="R828" s="9">
        <f>J828*$AB$7+K828*$AC$7</f>
        <v>-42484.535412478959</v>
      </c>
      <c r="S828" s="9">
        <f>K828*$AB$7-J828*$AC$7+$Z$8</f>
        <v>18716.833876286124</v>
      </c>
      <c r="T828" s="9">
        <f>L828*$AB$7+M828*$AC$7</f>
        <v>-42476.289027107494</v>
      </c>
      <c r="U828" s="9">
        <f>M828*$AB$7-L828*$AC$7+$Z$8</f>
        <v>18740.434662889653</v>
      </c>
      <c r="V828" s="9">
        <f>N828+$Z$7</f>
        <v>-289.25999999999948</v>
      </c>
      <c r="W828" s="9">
        <f>O828+$Z$7</f>
        <v>-289.25999999999948</v>
      </c>
    </row>
    <row r="829" spans="1:23" x14ac:dyDescent="0.25">
      <c r="A829" t="s">
        <v>37</v>
      </c>
      <c r="B829" t="s">
        <v>872</v>
      </c>
      <c r="C829" t="s">
        <v>1815</v>
      </c>
      <c r="D829" s="6">
        <v>231587.6549999986</v>
      </c>
      <c r="E829" s="7">
        <f>D829+$Y$10</f>
        <v>225332.6549999986</v>
      </c>
      <c r="F829" s="8">
        <v>115</v>
      </c>
      <c r="G829" s="8">
        <v>0</v>
      </c>
      <c r="H829" s="8">
        <v>57.499999999999993</v>
      </c>
      <c r="I829" s="8">
        <v>57.499999999999993</v>
      </c>
      <c r="J829" s="8">
        <v>-45444.435657362003</v>
      </c>
      <c r="K829" s="8">
        <v>9499.5941309244008</v>
      </c>
      <c r="L829" s="8">
        <v>-45429.902865317068</v>
      </c>
      <c r="M829" s="8">
        <v>9613.6721654243811</v>
      </c>
      <c r="N829" s="8">
        <v>-277.25999999999948</v>
      </c>
      <c r="O829" s="8">
        <v>-277.25999999999948</v>
      </c>
      <c r="P829" s="8">
        <f>D829-F829/2</f>
        <v>231530.1549999986</v>
      </c>
      <c r="Q829" s="8">
        <f>D829+F829/2</f>
        <v>231645.1549999986</v>
      </c>
      <c r="R829" s="9">
        <f>J829*$AB$7+K829*$AC$7</f>
        <v>-42476.289027107494</v>
      </c>
      <c r="S829" s="9">
        <f>K829*$AB$7-J829*$AC$7+$Z$8</f>
        <v>18740.434662889653</v>
      </c>
      <c r="T829" s="9">
        <f>L829*$AB$7+M829*$AC$7</f>
        <v>-42438.355654398722</v>
      </c>
      <c r="U829" s="9">
        <f>M829*$AB$7-L829*$AC$7+$Z$8</f>
        <v>18848.998281265871</v>
      </c>
      <c r="V829" s="9">
        <f>N829+$Z$7</f>
        <v>-289.25999999999948</v>
      </c>
      <c r="W829" s="9">
        <f>O829+$Z$7</f>
        <v>-289.25999999999948</v>
      </c>
    </row>
    <row r="830" spans="1:23" x14ac:dyDescent="0.25">
      <c r="A830" t="s">
        <v>37</v>
      </c>
      <c r="B830" t="s">
        <v>873</v>
      </c>
      <c r="C830" t="s">
        <v>1791</v>
      </c>
      <c r="D830" s="6">
        <v>231772.6549999986</v>
      </c>
      <c r="E830" s="7">
        <f>D830+$Y$10</f>
        <v>225517.6549999986</v>
      </c>
      <c r="F830" s="8">
        <v>220</v>
      </c>
      <c r="G830" s="8">
        <v>0</v>
      </c>
      <c r="H830" s="8">
        <v>110</v>
      </c>
      <c r="I830" s="8">
        <v>110</v>
      </c>
      <c r="J830" s="8">
        <v>-45427.691353484137</v>
      </c>
      <c r="K830" s="8">
        <v>9631.0318663265498</v>
      </c>
      <c r="L830" s="8">
        <v>-45399.889490441667</v>
      </c>
      <c r="M830" s="8">
        <v>9849.2681062395568</v>
      </c>
      <c r="N830" s="8">
        <v>-277.25999999999948</v>
      </c>
      <c r="O830" s="8">
        <v>-277.25999999999948</v>
      </c>
      <c r="P830" s="8">
        <f>D830-F830/2</f>
        <v>231662.6549999986</v>
      </c>
      <c r="Q830" s="8">
        <f>D830+F830/2</f>
        <v>231882.6549999986</v>
      </c>
      <c r="R830" s="9">
        <f>J830*$AB$7+K830*$AC$7</f>
        <v>-42432.583184638686</v>
      </c>
      <c r="S830" s="9">
        <f>K830*$AB$7-J830*$AC$7+$Z$8</f>
        <v>18865.518831888337</v>
      </c>
      <c r="T830" s="9">
        <f>L830*$AB$7+M830*$AC$7</f>
        <v>-42360.014993369739</v>
      </c>
      <c r="U830" s="9">
        <f>M830*$AB$7-L830*$AC$7+$Z$8</f>
        <v>19073.205753999366</v>
      </c>
      <c r="V830" s="9">
        <f>N830+$Z$7</f>
        <v>-289.25999999999948</v>
      </c>
      <c r="W830" s="9">
        <f>O830+$Z$7</f>
        <v>-289.25999999999948</v>
      </c>
    </row>
    <row r="831" spans="1:23" x14ac:dyDescent="0.25">
      <c r="A831" t="s">
        <v>37</v>
      </c>
      <c r="B831" t="s">
        <v>1753</v>
      </c>
      <c r="C831" t="s">
        <v>1701</v>
      </c>
      <c r="D831" s="6">
        <v>232300.1549999986</v>
      </c>
      <c r="E831" s="7">
        <f>D831+$Y$10</f>
        <v>226045.1549999986</v>
      </c>
      <c r="F831" s="8">
        <v>775.00000000000011</v>
      </c>
      <c r="G831" s="8">
        <v>-5.48</v>
      </c>
      <c r="H831" s="8">
        <v>387.76848365843779</v>
      </c>
      <c r="I831" s="8">
        <v>387.76848365843779</v>
      </c>
      <c r="J831" s="8">
        <v>-45396.098327299522</v>
      </c>
      <c r="K831" s="8">
        <v>9879.0275935004247</v>
      </c>
      <c r="L831" s="8">
        <v>-45261.581709022117</v>
      </c>
      <c r="M831" s="8">
        <v>10641.90924517352</v>
      </c>
      <c r="N831" s="8">
        <v>-277.25999999999948</v>
      </c>
      <c r="O831" s="8">
        <v>-282.73999999999961</v>
      </c>
      <c r="P831" s="8">
        <f>D831-F831/2</f>
        <v>231912.6549999986</v>
      </c>
      <c r="Q831" s="8">
        <f>D831+F831/2</f>
        <v>232687.6549999986</v>
      </c>
      <c r="R831" s="9">
        <f>J831*$AB$7+K831*$AC$7</f>
        <v>-42350.119330923982</v>
      </c>
      <c r="S831" s="9">
        <f>K831*$AB$7-J831*$AC$7+$Z$8</f>
        <v>19101.526697923604</v>
      </c>
      <c r="T831" s="9">
        <f>L831*$AB$7+M831*$AC$7</f>
        <v>-42059.930209403916</v>
      </c>
      <c r="U831" s="9">
        <f>M831*$AB$7-L831*$AC$7+$Z$8</f>
        <v>19819.769977602344</v>
      </c>
      <c r="V831" s="9">
        <f>N831+$Z$7</f>
        <v>-289.25999999999948</v>
      </c>
      <c r="W831" s="9">
        <f>O831+$Z$7</f>
        <v>-294.73999999999961</v>
      </c>
    </row>
    <row r="832" spans="1:23" x14ac:dyDescent="0.25">
      <c r="A832" t="s">
        <v>50</v>
      </c>
      <c r="B832" t="s">
        <v>1129</v>
      </c>
      <c r="C832" t="s">
        <v>1080</v>
      </c>
      <c r="D832" s="6">
        <v>232300.15500000221</v>
      </c>
      <c r="E832" s="7">
        <f>D832+$Y$10</f>
        <v>226045.15500000221</v>
      </c>
      <c r="F832" s="8">
        <v>0</v>
      </c>
      <c r="G832" s="8">
        <v>0</v>
      </c>
      <c r="H832" s="8">
        <v>0</v>
      </c>
      <c r="I832" s="8">
        <v>0</v>
      </c>
      <c r="J832" s="8">
        <v>-45338.988765210946</v>
      </c>
      <c r="K832" s="8">
        <v>10262.25791726209</v>
      </c>
      <c r="L832" s="8">
        <v>-45338.988765210946</v>
      </c>
      <c r="M832" s="8">
        <v>10262.25791726209</v>
      </c>
      <c r="N832" s="8">
        <v>-279.99999999999949</v>
      </c>
      <c r="O832" s="8">
        <v>-279.99999999999949</v>
      </c>
      <c r="P832" s="8">
        <f>D832-F832/2</f>
        <v>232300.15500000221</v>
      </c>
      <c r="Q832" s="8">
        <f>D832+F832/2</f>
        <v>232300.15500000221</v>
      </c>
      <c r="R832" s="9">
        <f>J832*$AB$7+K832*$AC$7</f>
        <v>-42214.579685202159</v>
      </c>
      <c r="S832" s="9">
        <f>K832*$AB$7-J832*$AC$7+$Z$8</f>
        <v>19464.508774023816</v>
      </c>
      <c r="T832" s="9">
        <f>L832*$AB$7+M832*$AC$7</f>
        <v>-42214.579685202159</v>
      </c>
      <c r="U832" s="9">
        <f>M832*$AB$7-L832*$AC$7+$Z$8</f>
        <v>19464.508774023816</v>
      </c>
      <c r="V832" s="9">
        <f>N832+$Z$7</f>
        <v>-291.99999999999949</v>
      </c>
      <c r="W832" s="9">
        <f>O832+$Z$7</f>
        <v>-291.99999999999949</v>
      </c>
    </row>
    <row r="833" spans="1:23" x14ac:dyDescent="0.25">
      <c r="A833" t="s">
        <v>37</v>
      </c>
      <c r="B833" t="s">
        <v>874</v>
      </c>
      <c r="C833" t="s">
        <v>1787</v>
      </c>
      <c r="D833" s="6">
        <v>232827.6549999986</v>
      </c>
      <c r="E833" s="7">
        <f>D833+$Y$10</f>
        <v>226572.6549999986</v>
      </c>
      <c r="F833" s="8">
        <v>220</v>
      </c>
      <c r="G833" s="8">
        <v>0</v>
      </c>
      <c r="H833" s="8">
        <v>110</v>
      </c>
      <c r="I833" s="8">
        <v>110</v>
      </c>
      <c r="J833" s="8">
        <v>-45254.965892952743</v>
      </c>
      <c r="K833" s="8">
        <v>10671.170669912181</v>
      </c>
      <c r="L833" s="8">
        <v>-45206.449908443952</v>
      </c>
      <c r="M833" s="8">
        <v>10885.754451328999</v>
      </c>
      <c r="N833" s="8">
        <v>-282.73999999999961</v>
      </c>
      <c r="O833" s="8">
        <v>-282.73999999999961</v>
      </c>
      <c r="P833" s="8">
        <f>D833-F833/2</f>
        <v>232717.6549999986</v>
      </c>
      <c r="Q833" s="8">
        <f>D833+F833/2</f>
        <v>232937.6549999986</v>
      </c>
      <c r="R833" s="9">
        <f>J833*$AB$7+K833*$AC$7</f>
        <v>-42047.375172495609</v>
      </c>
      <c r="S833" s="9">
        <f>K833*$AB$7-J833*$AC$7+$Z$8</f>
        <v>19847.016464499393</v>
      </c>
      <c r="T833" s="9">
        <f>L833*$AB$7+M833*$AC$7</f>
        <v>-41955.304901834657</v>
      </c>
      <c r="U833" s="9">
        <f>M833*$AB$7-L833*$AC$7+$Z$8</f>
        <v>20046.824035077731</v>
      </c>
      <c r="V833" s="9">
        <f>N833+$Z$7</f>
        <v>-294.73999999999961</v>
      </c>
      <c r="W833" s="9">
        <f>O833+$Z$7</f>
        <v>-294.73999999999961</v>
      </c>
    </row>
    <row r="834" spans="1:23" x14ac:dyDescent="0.25">
      <c r="A834" t="s">
        <v>54</v>
      </c>
      <c r="B834" t="s">
        <v>875</v>
      </c>
      <c r="C834" t="s">
        <v>198</v>
      </c>
      <c r="D834" s="6">
        <v>233187.65499999851</v>
      </c>
      <c r="E834" s="7">
        <f>D834+$Y$10</f>
        <v>226932.65499999851</v>
      </c>
      <c r="F834" s="8">
        <v>140</v>
      </c>
      <c r="G834" s="8">
        <v>0.24</v>
      </c>
      <c r="H834" s="8">
        <v>70.000102351632648</v>
      </c>
      <c r="I834" s="8">
        <v>70.000102351632648</v>
      </c>
      <c r="J834" s="8">
        <v>-45166.755012027657</v>
      </c>
      <c r="K834" s="8">
        <v>11061.322999760951</v>
      </c>
      <c r="L834" s="8">
        <v>-45136.167290165853</v>
      </c>
      <c r="M834" s="8">
        <v>11197.94057774019</v>
      </c>
      <c r="N834" s="8">
        <v>-282.73999999999961</v>
      </c>
      <c r="O834" s="8">
        <v>-282.49999999999949</v>
      </c>
      <c r="P834" s="8">
        <f>D834-F834/2</f>
        <v>233117.65499999851</v>
      </c>
      <c r="Q834" s="8">
        <f>D834+F834/2</f>
        <v>233257.65499999851</v>
      </c>
      <c r="R834" s="9">
        <f>J834*$AB$7+K834*$AC$7</f>
        <v>-41879.974680384781</v>
      </c>
      <c r="S834" s="9">
        <f>K834*$AB$7-J834*$AC$7+$Z$8</f>
        <v>20210.302956460015</v>
      </c>
      <c r="T834" s="9">
        <f>L834*$AB$7+M834*$AC$7</f>
        <v>-41821.650982000654</v>
      </c>
      <c r="U834" s="9">
        <f>M834*$AB$7-L834*$AC$7+$Z$8</f>
        <v>20337.575567607921</v>
      </c>
      <c r="V834" s="9">
        <f>N834+$Z$7</f>
        <v>-294.73999999999961</v>
      </c>
      <c r="W834" s="9">
        <f>O834+$Z$7</f>
        <v>-294.49999999999949</v>
      </c>
    </row>
    <row r="835" spans="1:23" x14ac:dyDescent="0.25">
      <c r="A835" t="s">
        <v>37</v>
      </c>
      <c r="B835" t="s">
        <v>876</v>
      </c>
      <c r="C835" t="s">
        <v>1790</v>
      </c>
      <c r="D835" s="6">
        <v>233377.65499999851</v>
      </c>
      <c r="E835" s="7">
        <f>D835+$Y$10</f>
        <v>227122.65499999851</v>
      </c>
      <c r="F835" s="8">
        <v>220</v>
      </c>
      <c r="G835" s="8">
        <v>0</v>
      </c>
      <c r="H835" s="8">
        <v>110</v>
      </c>
      <c r="I835" s="8">
        <v>110</v>
      </c>
      <c r="J835" s="8">
        <v>-45134.002894026467</v>
      </c>
      <c r="K835" s="8">
        <v>11207.703537811391</v>
      </c>
      <c r="L835" s="8">
        <v>-45086.386178960092</v>
      </c>
      <c r="M835" s="8">
        <v>11422.488659377779</v>
      </c>
      <c r="N835" s="8">
        <v>-282.49999999999949</v>
      </c>
      <c r="O835" s="8">
        <v>-282.49999999999949</v>
      </c>
      <c r="P835" s="8">
        <f>D835-F835/2</f>
        <v>233267.65499999851</v>
      </c>
      <c r="Q835" s="8">
        <f>D835+F835/2</f>
        <v>233487.65499999851</v>
      </c>
      <c r="R835" s="9">
        <f>J835*$AB$7+K835*$AC$7</f>
        <v>-41817.504049574083</v>
      </c>
      <c r="S835" s="9">
        <f>K835*$AB$7-J835*$AC$7+$Z$8</f>
        <v>20346.675180316684</v>
      </c>
      <c r="T835" s="9">
        <f>L835*$AB$7+M835*$AC$7</f>
        <v>-41726.271536189721</v>
      </c>
      <c r="U835" s="9">
        <f>M835*$AB$7-L835*$AC$7+$Z$8</f>
        <v>20546.86665990953</v>
      </c>
      <c r="V835" s="9">
        <f>N835+$Z$7</f>
        <v>-294.49999999999949</v>
      </c>
      <c r="W835" s="9">
        <f>O835+$Z$7</f>
        <v>-294.49999999999949</v>
      </c>
    </row>
    <row r="836" spans="1:23" x14ac:dyDescent="0.25">
      <c r="A836" t="s">
        <v>54</v>
      </c>
      <c r="B836" t="s">
        <v>877</v>
      </c>
      <c r="C836" t="s">
        <v>197</v>
      </c>
      <c r="D836" s="6">
        <v>233577.65499999851</v>
      </c>
      <c r="E836" s="7">
        <f>D836+$Y$10</f>
        <v>227322.65499999851</v>
      </c>
      <c r="F836" s="8">
        <v>140</v>
      </c>
      <c r="G836" s="8">
        <v>0.24</v>
      </c>
      <c r="H836" s="8">
        <v>70.000102351632648</v>
      </c>
      <c r="I836" s="8">
        <v>70.000102351632648</v>
      </c>
      <c r="J836" s="8">
        <v>-45082.057386681328</v>
      </c>
      <c r="K836" s="8">
        <v>11442.014579520181</v>
      </c>
      <c r="L836" s="8">
        <v>-45052.042193863599</v>
      </c>
      <c r="M836" s="8">
        <v>11578.7590841327</v>
      </c>
      <c r="N836" s="8">
        <v>-282.49999999999949</v>
      </c>
      <c r="O836" s="8">
        <v>-282.25999999999948</v>
      </c>
      <c r="P836" s="8">
        <f>D836-F836/2</f>
        <v>233507.65499999851</v>
      </c>
      <c r="Q836" s="8">
        <f>D836+F836/2</f>
        <v>233647.65499999851</v>
      </c>
      <c r="R836" s="9">
        <f>J836*$AB$7+K836*$AC$7</f>
        <v>-41717.977671336586</v>
      </c>
      <c r="S836" s="9">
        <f>K836*$AB$7-J836*$AC$7+$Z$8</f>
        <v>20565.065885327062</v>
      </c>
      <c r="T836" s="9">
        <f>L836*$AB$7+M836*$AC$7</f>
        <v>-41660.187601332334</v>
      </c>
      <c r="U836" s="9">
        <f>M836*$AB$7-L836*$AC$7+$Z$8</f>
        <v>20692.581684938377</v>
      </c>
      <c r="V836" s="9">
        <f>N836+$Z$7</f>
        <v>-294.49999999999949</v>
      </c>
      <c r="W836" s="9">
        <f>O836+$Z$7</f>
        <v>-294.25999999999948</v>
      </c>
    </row>
    <row r="837" spans="1:23" x14ac:dyDescent="0.25">
      <c r="A837" t="s">
        <v>41</v>
      </c>
      <c r="B837" t="s">
        <v>878</v>
      </c>
      <c r="C837" t="s">
        <v>46</v>
      </c>
      <c r="D837" s="6">
        <v>233682.65499999851</v>
      </c>
      <c r="E837" s="7">
        <f>D837+$Y$10</f>
        <v>227427.65499999851</v>
      </c>
      <c r="F837" s="8">
        <v>25</v>
      </c>
      <c r="G837" s="8">
        <v>0</v>
      </c>
      <c r="H837" s="8">
        <v>12.5</v>
      </c>
      <c r="I837" s="8">
        <v>12.5</v>
      </c>
      <c r="J837" s="8">
        <v>-45047.264358735229</v>
      </c>
      <c r="K837" s="8">
        <v>11600.74595047346</v>
      </c>
      <c r="L837" s="8">
        <v>-45041.955653037039</v>
      </c>
      <c r="M837" s="8">
        <v>11625.17580196318</v>
      </c>
      <c r="N837" s="8">
        <v>-282.25999999999948</v>
      </c>
      <c r="O837" s="8">
        <v>-282.25999999999948</v>
      </c>
      <c r="P837" s="8">
        <f>D837-F837/2</f>
        <v>233670.15499999851</v>
      </c>
      <c r="Q837" s="8">
        <f>D837+F837/2</f>
        <v>233695.15499999851</v>
      </c>
      <c r="R837" s="9">
        <f>J837*$AB$7+K837*$AC$7</f>
        <v>-41650.942846808131</v>
      </c>
      <c r="S837" s="9">
        <f>K837*$AB$7-J837*$AC$7+$Z$8</f>
        <v>20713.094717717257</v>
      </c>
      <c r="T837" s="9">
        <f>L837*$AB$7+M837*$AC$7</f>
        <v>-41640.670897336786</v>
      </c>
      <c r="U837" s="9">
        <f>M837*$AB$7-L837*$AC$7+$Z$8</f>
        <v>20735.886976360445</v>
      </c>
      <c r="V837" s="9">
        <f>N837+$Z$7</f>
        <v>-294.25999999999948</v>
      </c>
      <c r="W837" s="9">
        <f>O837+$Z$7</f>
        <v>-294.25999999999948</v>
      </c>
    </row>
    <row r="838" spans="1:23" x14ac:dyDescent="0.25">
      <c r="A838" t="s">
        <v>37</v>
      </c>
      <c r="B838" t="s">
        <v>879</v>
      </c>
      <c r="C838" t="s">
        <v>1815</v>
      </c>
      <c r="D838" s="6">
        <v>233752.65499999851</v>
      </c>
      <c r="E838" s="7">
        <f>D838+$Y$10</f>
        <v>227497.65499999851</v>
      </c>
      <c r="F838" s="8">
        <v>115</v>
      </c>
      <c r="G838" s="8">
        <v>0</v>
      </c>
      <c r="H838" s="8">
        <v>57.499999999999993</v>
      </c>
      <c r="I838" s="8">
        <v>57.499999999999993</v>
      </c>
      <c r="J838" s="8">
        <v>-45041.955653037039</v>
      </c>
      <c r="K838" s="8">
        <v>11625.17580196318</v>
      </c>
      <c r="L838" s="8">
        <v>-45017.535606825368</v>
      </c>
      <c r="M838" s="8">
        <v>11737.55311881592</v>
      </c>
      <c r="N838" s="8">
        <v>-282.25999999999948</v>
      </c>
      <c r="O838" s="8">
        <v>-282.25999999999948</v>
      </c>
      <c r="P838" s="8">
        <f>D838-F838/2</f>
        <v>233695.15499999851</v>
      </c>
      <c r="Q838" s="8">
        <f>D838+F838/2</f>
        <v>233810.15499999851</v>
      </c>
      <c r="R838" s="9">
        <f>J838*$AB$7+K838*$AC$7</f>
        <v>-41640.670897336786</v>
      </c>
      <c r="S838" s="9">
        <f>K838*$AB$7-J838*$AC$7+$Z$8</f>
        <v>20735.886976360445</v>
      </c>
      <c r="T838" s="9">
        <f>L838*$AB$7+M838*$AC$7</f>
        <v>-41593.419929768614</v>
      </c>
      <c r="U838" s="9">
        <f>M838*$AB$7-L838*$AC$7+$Z$8</f>
        <v>20840.731366119137</v>
      </c>
      <c r="V838" s="9">
        <f>N838+$Z$7</f>
        <v>-294.25999999999948</v>
      </c>
      <c r="W838" s="9">
        <f>O838+$Z$7</f>
        <v>-294.25999999999948</v>
      </c>
    </row>
    <row r="839" spans="1:23" x14ac:dyDescent="0.25">
      <c r="A839" t="s">
        <v>37</v>
      </c>
      <c r="B839" t="s">
        <v>880</v>
      </c>
      <c r="C839" t="s">
        <v>1788</v>
      </c>
      <c r="D839" s="6">
        <v>233937.65499999851</v>
      </c>
      <c r="E839" s="7">
        <f>D839+$Y$10</f>
        <v>227682.65499999851</v>
      </c>
      <c r="F839" s="8">
        <v>220</v>
      </c>
      <c r="G839" s="8">
        <v>0</v>
      </c>
      <c r="H839" s="8">
        <v>110</v>
      </c>
      <c r="I839" s="8">
        <v>110</v>
      </c>
      <c r="J839" s="8">
        <v>-45013.819512836642</v>
      </c>
      <c r="K839" s="8">
        <v>11754.65401485873</v>
      </c>
      <c r="L839" s="8">
        <v>-44967.102902692583</v>
      </c>
      <c r="M839" s="8">
        <v>11969.63670796831</v>
      </c>
      <c r="N839" s="8">
        <v>-282.25999999999948</v>
      </c>
      <c r="O839" s="8">
        <v>-282.25999999999948</v>
      </c>
      <c r="P839" s="8">
        <f>D839-F839/2</f>
        <v>233827.65499999851</v>
      </c>
      <c r="Q839" s="8">
        <f>D839+F839/2</f>
        <v>234047.65499999851</v>
      </c>
      <c r="R839" s="9">
        <f>J839*$AB$7+K839*$AC$7</f>
        <v>-41586.229565138688</v>
      </c>
      <c r="S839" s="9">
        <f>K839*$AB$7-J839*$AC$7+$Z$8</f>
        <v>20856.685947169375</v>
      </c>
      <c r="T839" s="9">
        <f>L839*$AB$7+M839*$AC$7</f>
        <v>-41495.836409790893</v>
      </c>
      <c r="U839" s="9">
        <f>M839*$AB$7-L839*$AC$7+$Z$8</f>
        <v>21057.25782322948</v>
      </c>
      <c r="V839" s="9">
        <f>N839+$Z$7</f>
        <v>-294.25999999999948</v>
      </c>
      <c r="W839" s="9">
        <f>O839+$Z$7</f>
        <v>-294.25999999999948</v>
      </c>
    </row>
    <row r="840" spans="1:23" x14ac:dyDescent="0.25">
      <c r="A840" t="s">
        <v>54</v>
      </c>
      <c r="B840" t="s">
        <v>881</v>
      </c>
      <c r="C840" t="s">
        <v>56</v>
      </c>
      <c r="D840" s="6">
        <v>234170.15499999851</v>
      </c>
      <c r="E840" s="7">
        <f>D840+$Y$10</f>
        <v>227915.15499999851</v>
      </c>
      <c r="F840" s="8">
        <v>185</v>
      </c>
      <c r="G840" s="8">
        <v>-1</v>
      </c>
      <c r="H840" s="8">
        <v>92.502348164140045</v>
      </c>
      <c r="I840" s="8">
        <v>92.502348164140045</v>
      </c>
      <c r="J840" s="8">
        <v>-44960.732455854763</v>
      </c>
      <c r="K840" s="8">
        <v>11998.952529755979</v>
      </c>
      <c r="L840" s="8">
        <v>-44919.872457184123</v>
      </c>
      <c r="M840" s="8">
        <v>12179.381440197711</v>
      </c>
      <c r="N840" s="8">
        <v>-282.25999999999948</v>
      </c>
      <c r="O840" s="8">
        <v>-283.25999999999948</v>
      </c>
      <c r="P840" s="8">
        <f>D840-F840/2</f>
        <v>234077.65499999851</v>
      </c>
      <c r="Q840" s="8">
        <f>D840+F840/2</f>
        <v>234262.65499999851</v>
      </c>
      <c r="R840" s="9">
        <f>J840*$AB$7+K840*$AC$7</f>
        <v>-41483.510070425284</v>
      </c>
      <c r="S840" s="9">
        <f>K840*$AB$7-J840*$AC$7+$Z$8</f>
        <v>21084.608533601313</v>
      </c>
      <c r="T840" s="9">
        <f>L840*$AB$7+M840*$AC$7</f>
        <v>-41406.029680917272</v>
      </c>
      <c r="U840" s="9">
        <f>M840*$AB$7-L840*$AC$7+$Z$8</f>
        <v>21252.599368042484</v>
      </c>
      <c r="V840" s="9">
        <f>N840+$Z$7</f>
        <v>-294.25999999999948</v>
      </c>
      <c r="W840" s="9">
        <f>O840+$Z$7</f>
        <v>-295.25999999999948</v>
      </c>
    </row>
    <row r="841" spans="1:23" x14ac:dyDescent="0.25">
      <c r="A841" t="s">
        <v>37</v>
      </c>
      <c r="B841" t="s">
        <v>882</v>
      </c>
      <c r="C841" t="s">
        <v>65</v>
      </c>
      <c r="D841" s="6">
        <v>234465.16249999861</v>
      </c>
      <c r="E841" s="7">
        <f>D841+$Y$10</f>
        <v>228210.16249999861</v>
      </c>
      <c r="F841" s="8">
        <v>405.01200000000011</v>
      </c>
      <c r="G841" s="8">
        <v>-3.48</v>
      </c>
      <c r="H841" s="8">
        <v>202.56088196944191</v>
      </c>
      <c r="I841" s="8">
        <v>202.56088196944191</v>
      </c>
      <c r="J841" s="8">
        <v>-44919.872113128702</v>
      </c>
      <c r="K841" s="8">
        <v>12179.38290020657</v>
      </c>
      <c r="L841" s="8">
        <v>-44815.06723227325</v>
      </c>
      <c r="M841" s="8">
        <v>12570.52004044034</v>
      </c>
      <c r="N841" s="8">
        <v>-283.25999999999948</v>
      </c>
      <c r="O841" s="8">
        <v>-286.73999999999961</v>
      </c>
      <c r="P841" s="8">
        <f>D841-F841/2</f>
        <v>234262.65649999861</v>
      </c>
      <c r="Q841" s="8">
        <f>D841+F841/2</f>
        <v>234667.6684999986</v>
      </c>
      <c r="R841" s="9">
        <f>J841*$AB$7+K841*$AC$7</f>
        <v>-41406.029040827372</v>
      </c>
      <c r="S841" s="9">
        <f>K841*$AB$7-J841*$AC$7+$Z$8</f>
        <v>21252.600724613505</v>
      </c>
      <c r="T841" s="9">
        <f>L841*$AB$7+M841*$AC$7</f>
        <v>-41222.192413905788</v>
      </c>
      <c r="U841" s="9">
        <f>M841*$AB$7-L841*$AC$7+$Z$8</f>
        <v>21613.400419906437</v>
      </c>
      <c r="V841" s="9">
        <f>N841+$Z$7</f>
        <v>-295.25999999999948</v>
      </c>
      <c r="W841" s="9">
        <f>O841+$Z$7</f>
        <v>-298.73999999999961</v>
      </c>
    </row>
    <row r="842" spans="1:23" x14ac:dyDescent="0.25">
      <c r="A842" t="s">
        <v>50</v>
      </c>
      <c r="B842" t="s">
        <v>1130</v>
      </c>
      <c r="C842" t="s">
        <v>1083</v>
      </c>
      <c r="D842" s="6">
        <v>234465.16250000231</v>
      </c>
      <c r="E842" s="7">
        <f>D842+$Y$10</f>
        <v>228210.16250000231</v>
      </c>
      <c r="F842" s="8">
        <v>0</v>
      </c>
      <c r="G842" s="8">
        <v>0</v>
      </c>
      <c r="H842" s="8">
        <v>0</v>
      </c>
      <c r="I842" s="8">
        <v>0</v>
      </c>
      <c r="J842" s="8">
        <v>-44870.889464817112</v>
      </c>
      <c r="K842" s="8">
        <v>12375.86780085903</v>
      </c>
      <c r="L842" s="8">
        <v>-44870.889464817112</v>
      </c>
      <c r="M842" s="8">
        <v>12375.86780085903</v>
      </c>
      <c r="N842" s="8">
        <v>-284.99999999999949</v>
      </c>
      <c r="O842" s="8">
        <v>-284.99999999999949</v>
      </c>
      <c r="P842" s="8">
        <f>D842-F842/2</f>
        <v>234465.16250000231</v>
      </c>
      <c r="Q842" s="8">
        <f>D842+F842/2</f>
        <v>234465.16250000231</v>
      </c>
      <c r="R842" s="9">
        <f>J842*$AB$7+K842*$AC$7</f>
        <v>-41317.265272988989</v>
      </c>
      <c r="S842" s="9">
        <f>K842*$AB$7-J842*$AC$7+$Z$8</f>
        <v>21434.607893535933</v>
      </c>
      <c r="T842" s="9">
        <f>L842*$AB$7+M842*$AC$7</f>
        <v>-41317.265272988989</v>
      </c>
      <c r="U842" s="9">
        <f>M842*$AB$7-L842*$AC$7+$Z$8</f>
        <v>21434.607893535933</v>
      </c>
      <c r="V842" s="9">
        <f>N842+$Z$7</f>
        <v>-296.99999999999949</v>
      </c>
      <c r="W842" s="9">
        <f>O842+$Z$7</f>
        <v>-296.99999999999949</v>
      </c>
    </row>
    <row r="843" spans="1:23" x14ac:dyDescent="0.25">
      <c r="A843" t="s">
        <v>54</v>
      </c>
      <c r="B843" t="s">
        <v>883</v>
      </c>
      <c r="C843" t="s">
        <v>57</v>
      </c>
      <c r="D843" s="6">
        <v>234760.1699999985</v>
      </c>
      <c r="E843" s="7">
        <f>D843+$Y$10</f>
        <v>228505.1699999985</v>
      </c>
      <c r="F843" s="8">
        <v>185</v>
      </c>
      <c r="G843" s="8">
        <v>-1</v>
      </c>
      <c r="H843" s="8">
        <v>92.502348164140045</v>
      </c>
      <c r="I843" s="8">
        <v>92.502348164140045</v>
      </c>
      <c r="J843" s="8">
        <v>-44815.066800229542</v>
      </c>
      <c r="K843" s="8">
        <v>12570.521476872809</v>
      </c>
      <c r="L843" s="8">
        <v>-44760.238141856047</v>
      </c>
      <c r="M843" s="8">
        <v>12747.20749622782</v>
      </c>
      <c r="N843" s="8">
        <v>-286.73999999999961</v>
      </c>
      <c r="O843" s="8">
        <v>-287.73999999999961</v>
      </c>
      <c r="P843" s="8">
        <f>D843-F843/2</f>
        <v>234667.6699999985</v>
      </c>
      <c r="Q843" s="8">
        <f>D843+F843/2</f>
        <v>234852.6699999985</v>
      </c>
      <c r="R843" s="9">
        <f>J843*$AB$7+K843*$AC$7</f>
        <v>-41222.191692652174</v>
      </c>
      <c r="S843" s="9">
        <f>K843*$AB$7-J843*$AC$7+$Z$8</f>
        <v>21613.401735122468</v>
      </c>
      <c r="T843" s="9">
        <f>L843*$AB$7+M843*$AC$7</f>
        <v>-41131.826082984728</v>
      </c>
      <c r="U843" s="9">
        <f>M843*$AB$7-L843*$AC$7+$Z$8</f>
        <v>21774.827221970078</v>
      </c>
      <c r="V843" s="9">
        <f>N843+$Z$7</f>
        <v>-298.73999999999961</v>
      </c>
      <c r="W843" s="9">
        <f>O843+$Z$7</f>
        <v>-299.73999999999961</v>
      </c>
    </row>
    <row r="844" spans="1:23" x14ac:dyDescent="0.25">
      <c r="A844" t="s">
        <v>37</v>
      </c>
      <c r="B844" t="s">
        <v>884</v>
      </c>
      <c r="C844" t="s">
        <v>1787</v>
      </c>
      <c r="D844" s="6">
        <v>234992.66999999859</v>
      </c>
      <c r="E844" s="7">
        <f>D844+$Y$10</f>
        <v>228737.66999999859</v>
      </c>
      <c r="F844" s="8">
        <v>220</v>
      </c>
      <c r="G844" s="8">
        <v>0</v>
      </c>
      <c r="H844" s="8">
        <v>110</v>
      </c>
      <c r="I844" s="8">
        <v>110</v>
      </c>
      <c r="J844" s="8">
        <v>-44751.097199757227</v>
      </c>
      <c r="K844" s="8">
        <v>12775.78096604768</v>
      </c>
      <c r="L844" s="8">
        <v>-44684.063624365888</v>
      </c>
      <c r="M844" s="8">
        <v>12985.319744726599</v>
      </c>
      <c r="N844" s="8">
        <v>-287.73999999999961</v>
      </c>
      <c r="O844" s="8">
        <v>-287.73999999999961</v>
      </c>
      <c r="P844" s="8">
        <f>D844-F844/2</f>
        <v>234882.66999999859</v>
      </c>
      <c r="Q844" s="8">
        <f>D844+F844/2</f>
        <v>235102.66999999859</v>
      </c>
      <c r="R844" s="9">
        <f>J844*$AB$7+K844*$AC$7</f>
        <v>-41116.944133979538</v>
      </c>
      <c r="S844" s="9">
        <f>K844*$AB$7-J844*$AC$7+$Z$8</f>
        <v>21800.875784191579</v>
      </c>
      <c r="T844" s="9">
        <f>L844*$AB$7+M844*$AC$7</f>
        <v>-41007.809841274873</v>
      </c>
      <c r="U844" s="9">
        <f>M844*$AB$7-L844*$AC$7+$Z$8</f>
        <v>21991.898573815884</v>
      </c>
      <c r="V844" s="9">
        <f>N844+$Z$7</f>
        <v>-299.73999999999961</v>
      </c>
      <c r="W844" s="9">
        <f>O844+$Z$7</f>
        <v>-299.73999999999961</v>
      </c>
    </row>
    <row r="845" spans="1:23" x14ac:dyDescent="0.25">
      <c r="A845" t="s">
        <v>54</v>
      </c>
      <c r="B845" t="s">
        <v>885</v>
      </c>
      <c r="C845" t="s">
        <v>198</v>
      </c>
      <c r="D845" s="6">
        <v>235352.6699999985</v>
      </c>
      <c r="E845" s="7">
        <f>D845+$Y$10</f>
        <v>229097.6699999985</v>
      </c>
      <c r="F845" s="8">
        <v>140</v>
      </c>
      <c r="G845" s="8">
        <v>0.24</v>
      </c>
      <c r="H845" s="8">
        <v>70.000102351632648</v>
      </c>
      <c r="I845" s="8">
        <v>70.000102351632648</v>
      </c>
      <c r="J845" s="8">
        <v>-44629.217971772967</v>
      </c>
      <c r="K845" s="8">
        <v>13156.760563645719</v>
      </c>
      <c r="L845" s="8">
        <v>-44586.83963894636</v>
      </c>
      <c r="M845" s="8">
        <v>13290.19237487694</v>
      </c>
      <c r="N845" s="8">
        <v>-287.73999999999961</v>
      </c>
      <c r="O845" s="8">
        <v>-287.49999999999949</v>
      </c>
      <c r="P845" s="8">
        <f>D845-F845/2</f>
        <v>235282.6699999985</v>
      </c>
      <c r="Q845" s="8">
        <f>D845+F845/2</f>
        <v>235422.6699999985</v>
      </c>
      <c r="R845" s="9">
        <f>J845*$AB$7+K845*$AC$7</f>
        <v>-40918.518147243769</v>
      </c>
      <c r="S845" s="9">
        <f>K845*$AB$7-J845*$AC$7+$Z$8</f>
        <v>22148.189947144863</v>
      </c>
      <c r="T845" s="9">
        <f>L845*$AB$7+M845*$AC$7</f>
        <v>-40849.323849184366</v>
      </c>
      <c r="U845" s="9">
        <f>M845*$AB$7-L845*$AC$7+$Z$8</f>
        <v>22269.895002330231</v>
      </c>
      <c r="V845" s="9">
        <f>N845+$Z$7</f>
        <v>-299.73999999999961</v>
      </c>
      <c r="W845" s="9">
        <f>O845+$Z$7</f>
        <v>-299.49999999999949</v>
      </c>
    </row>
    <row r="846" spans="1:23" x14ac:dyDescent="0.25">
      <c r="A846" t="s">
        <v>37</v>
      </c>
      <c r="B846" t="s">
        <v>886</v>
      </c>
      <c r="C846" t="s">
        <v>1792</v>
      </c>
      <c r="D846" s="6">
        <v>235552.6699999985</v>
      </c>
      <c r="E846" s="7">
        <f>D846+$Y$10</f>
        <v>229297.6699999985</v>
      </c>
      <c r="F846" s="8">
        <v>220</v>
      </c>
      <c r="G846" s="8">
        <v>0</v>
      </c>
      <c r="H846" s="8">
        <v>110</v>
      </c>
      <c r="I846" s="8">
        <v>110</v>
      </c>
      <c r="J846" s="8">
        <v>-44580.825522956278</v>
      </c>
      <c r="K846" s="8">
        <v>13309.26671389191</v>
      </c>
      <c r="L846" s="8">
        <v>-44514.67024706534</v>
      </c>
      <c r="M846" s="8">
        <v>13519.084443056519</v>
      </c>
      <c r="N846" s="8">
        <v>-287.49999999999949</v>
      </c>
      <c r="O846" s="8">
        <v>-287.49999999999949</v>
      </c>
      <c r="P846" s="8">
        <f>D846-F846/2</f>
        <v>235442.6699999985</v>
      </c>
      <c r="Q846" s="8">
        <f>D846+F846/2</f>
        <v>235662.6699999985</v>
      </c>
      <c r="R846" s="9">
        <f>J846*$AB$7+K846*$AC$7</f>
        <v>-40839.4753779823</v>
      </c>
      <c r="S846" s="9">
        <f>K846*$AB$7-J846*$AC$7+$Z$8</f>
        <v>22287.302116249033</v>
      </c>
      <c r="T846" s="9">
        <f>L846*$AB$7+M846*$AC$7</f>
        <v>-40731.142194759537</v>
      </c>
      <c r="U846" s="9">
        <f>M846*$AB$7-L846*$AC$7+$Z$8</f>
        <v>22478.780369355813</v>
      </c>
      <c r="V846" s="9">
        <f>N846+$Z$7</f>
        <v>-299.49999999999949</v>
      </c>
      <c r="W846" s="9">
        <f>O846+$Z$7</f>
        <v>-299.49999999999949</v>
      </c>
    </row>
    <row r="847" spans="1:23" x14ac:dyDescent="0.25">
      <c r="A847" t="s">
        <v>54</v>
      </c>
      <c r="B847" t="s">
        <v>887</v>
      </c>
      <c r="C847" t="s">
        <v>197</v>
      </c>
      <c r="D847" s="6">
        <v>235742.6699999985</v>
      </c>
      <c r="E847" s="7">
        <f>D847+$Y$10</f>
        <v>229487.6699999985</v>
      </c>
      <c r="F847" s="8">
        <v>140</v>
      </c>
      <c r="G847" s="8">
        <v>0.24</v>
      </c>
      <c r="H847" s="8">
        <v>70.000102351632648</v>
      </c>
      <c r="I847" s="8">
        <v>70.000102351632648</v>
      </c>
      <c r="J847" s="8">
        <v>-44511.663189070299</v>
      </c>
      <c r="K847" s="8">
        <v>13528.621612564</v>
      </c>
      <c r="L847" s="8">
        <v>-44469.844144256909</v>
      </c>
      <c r="M847" s="8">
        <v>13662.229766628439</v>
      </c>
      <c r="N847" s="8">
        <v>-287.49999999999949</v>
      </c>
      <c r="O847" s="8">
        <v>-287.25999999999948</v>
      </c>
      <c r="P847" s="8">
        <f>D847-F847/2</f>
        <v>235672.6699999985</v>
      </c>
      <c r="Q847" s="8">
        <f>D847+F847/2</f>
        <v>235812.6699999985</v>
      </c>
      <c r="R847" s="9">
        <f>J847*$AB$7+K847*$AC$7</f>
        <v>-40726.217959158508</v>
      </c>
      <c r="S847" s="9">
        <f>K847*$AB$7-J847*$AC$7+$Z$8</f>
        <v>22487.48392631521</v>
      </c>
      <c r="T847" s="9">
        <f>L847*$AB$7+M847*$AC$7</f>
        <v>-40657.534063590734</v>
      </c>
      <c r="U847" s="9">
        <f>M847*$AB$7-L847*$AC$7+$Z$8</f>
        <v>22609.477753336279</v>
      </c>
      <c r="V847" s="9">
        <f>N847+$Z$7</f>
        <v>-299.49999999999949</v>
      </c>
      <c r="W847" s="9">
        <f>O847+$Z$7</f>
        <v>-299.25999999999948</v>
      </c>
    </row>
    <row r="848" spans="1:23" x14ac:dyDescent="0.25">
      <c r="A848" t="s">
        <v>41</v>
      </c>
      <c r="B848" t="s">
        <v>888</v>
      </c>
      <c r="C848" t="s">
        <v>46</v>
      </c>
      <c r="D848" s="6">
        <v>235847.6699999985</v>
      </c>
      <c r="E848" s="7">
        <f>D848+$Y$10</f>
        <v>229592.6699999985</v>
      </c>
      <c r="F848" s="8">
        <v>25</v>
      </c>
      <c r="G848" s="8">
        <v>0</v>
      </c>
      <c r="H848" s="8">
        <v>12.5</v>
      </c>
      <c r="I848" s="8">
        <v>12.5</v>
      </c>
      <c r="J848" s="8">
        <v>-44463.168208567047</v>
      </c>
      <c r="K848" s="8">
        <v>13683.71655053541</v>
      </c>
      <c r="L848" s="8">
        <v>-44455.750502244977</v>
      </c>
      <c r="M848" s="8">
        <v>13707.590754876481</v>
      </c>
      <c r="N848" s="8">
        <v>-287.25999999999948</v>
      </c>
      <c r="O848" s="8">
        <v>-287.25999999999948</v>
      </c>
      <c r="P848" s="8">
        <f>D848-F848/2</f>
        <v>235835.1699999985</v>
      </c>
      <c r="Q848" s="8">
        <f>D848+F848/2</f>
        <v>235860.1699999985</v>
      </c>
      <c r="R848" s="9">
        <f>J848*$AB$7+K848*$AC$7</f>
        <v>-40646.53665954071</v>
      </c>
      <c r="S848" s="9">
        <f>K848*$AB$7-J848*$AC$7+$Z$8</f>
        <v>22629.106994385296</v>
      </c>
      <c r="T848" s="9">
        <f>L848*$AB$7+M848*$AC$7</f>
        <v>-40634.317321707342</v>
      </c>
      <c r="U848" s="9">
        <f>M848*$AB$7-L848*$AC$7+$Z$8</f>
        <v>22650.917262217532</v>
      </c>
      <c r="V848" s="9">
        <f>N848+$Z$7</f>
        <v>-299.25999999999948</v>
      </c>
      <c r="W848" s="9">
        <f>O848+$Z$7</f>
        <v>-299.25999999999948</v>
      </c>
    </row>
    <row r="849" spans="1:23" x14ac:dyDescent="0.25">
      <c r="A849" t="s">
        <v>37</v>
      </c>
      <c r="B849" t="s">
        <v>1821</v>
      </c>
      <c r="C849" t="s">
        <v>1815</v>
      </c>
      <c r="D849" s="6">
        <v>235917.6699999985</v>
      </c>
      <c r="E849" s="7">
        <f>D849+$Y$10</f>
        <v>229662.6699999985</v>
      </c>
      <c r="F849" s="8">
        <v>115</v>
      </c>
      <c r="G849" s="8">
        <v>0</v>
      </c>
      <c r="H849" s="8">
        <v>57.499999999999993</v>
      </c>
      <c r="I849" s="8">
        <v>57.499999999999993</v>
      </c>
      <c r="J849" s="8">
        <v>-44455.750502244977</v>
      </c>
      <c r="K849" s="8">
        <v>13707.590754876481</v>
      </c>
      <c r="L849" s="8">
        <v>-44421.62905316348</v>
      </c>
      <c r="M849" s="8">
        <v>13817.412094845449</v>
      </c>
      <c r="N849" s="8">
        <v>-287.25999999999948</v>
      </c>
      <c r="O849" s="8">
        <v>-287.25999999999948</v>
      </c>
      <c r="P849" s="8">
        <f>D849-F849/2</f>
        <v>235860.1699999985</v>
      </c>
      <c r="Q849" s="8">
        <f>D849+F849/2</f>
        <v>235975.1699999985</v>
      </c>
      <c r="R849" s="9">
        <f>J849*$AB$7+K849*$AC$7</f>
        <v>-40634.317321707342</v>
      </c>
      <c r="S849" s="9">
        <f>K849*$AB$7-J849*$AC$7+$Z$8</f>
        <v>22650.917262217532</v>
      </c>
      <c r="T849" s="9">
        <f>L849*$AB$7+M849*$AC$7</f>
        <v>-40578.1083676739</v>
      </c>
      <c r="U849" s="9">
        <f>M849*$AB$7-L849*$AC$7+$Z$8</f>
        <v>22751.244494245868</v>
      </c>
      <c r="V849" s="9">
        <f>N849+$Z$7</f>
        <v>-299.25999999999948</v>
      </c>
      <c r="W849" s="9">
        <f>O849+$Z$7</f>
        <v>-299.25999999999948</v>
      </c>
    </row>
    <row r="850" spans="1:23" x14ac:dyDescent="0.25">
      <c r="A850" t="s">
        <v>37</v>
      </c>
      <c r="B850" t="s">
        <v>889</v>
      </c>
      <c r="C850" t="s">
        <v>1791</v>
      </c>
      <c r="D850" s="6">
        <v>236102.6699999985</v>
      </c>
      <c r="E850" s="7">
        <f>D850+$Y$10</f>
        <v>229847.6699999985</v>
      </c>
      <c r="F850" s="8">
        <v>220</v>
      </c>
      <c r="G850" s="8">
        <v>0</v>
      </c>
      <c r="H850" s="8">
        <v>110</v>
      </c>
      <c r="I850" s="8">
        <v>110</v>
      </c>
      <c r="J850" s="8">
        <v>-44416.436658738043</v>
      </c>
      <c r="K850" s="8">
        <v>13834.124037884199</v>
      </c>
      <c r="L850" s="8">
        <v>-44351.160843103848</v>
      </c>
      <c r="M850" s="8">
        <v>14044.217036085691</v>
      </c>
      <c r="N850" s="8">
        <v>-287.25999999999948</v>
      </c>
      <c r="O850" s="8">
        <v>-287.25999999999948</v>
      </c>
      <c r="P850" s="8">
        <f>D850-F850/2</f>
        <v>235992.6699999985</v>
      </c>
      <c r="Q850" s="8">
        <f>D850+F850/2</f>
        <v>236212.6699999985</v>
      </c>
      <c r="R850" s="9">
        <f>J850*$AB$7+K850*$AC$7</f>
        <v>-40569.554831190559</v>
      </c>
      <c r="S850" s="9">
        <f>K850*$AB$7-J850*$AC$7+$Z$8</f>
        <v>22766.511681728432</v>
      </c>
      <c r="T850" s="9">
        <f>L850*$AB$7+M850*$AC$7</f>
        <v>-40462.024658256982</v>
      </c>
      <c r="U850" s="9">
        <f>M850*$AB$7-L850*$AC$7+$Z$8</f>
        <v>22958.442038652182</v>
      </c>
      <c r="V850" s="9">
        <f>N850+$Z$7</f>
        <v>-299.25999999999948</v>
      </c>
      <c r="W850" s="9">
        <f>O850+$Z$7</f>
        <v>-299.25999999999948</v>
      </c>
    </row>
    <row r="851" spans="1:23" x14ac:dyDescent="0.25">
      <c r="A851" t="s">
        <v>37</v>
      </c>
      <c r="B851" t="s">
        <v>1754</v>
      </c>
      <c r="C851" t="s">
        <v>1701</v>
      </c>
      <c r="D851" s="6">
        <v>236630.1699999985</v>
      </c>
      <c r="E851" s="7">
        <f>D851+$Y$10</f>
        <v>230375.1699999985</v>
      </c>
      <c r="F851" s="8">
        <v>775.00000000000011</v>
      </c>
      <c r="G851" s="8">
        <v>-5.48</v>
      </c>
      <c r="H851" s="8">
        <v>387.76848365843779</v>
      </c>
      <c r="I851" s="8">
        <v>387.76848365843779</v>
      </c>
      <c r="J851" s="8">
        <v>-44342.259595517367</v>
      </c>
      <c r="K851" s="8">
        <v>14072.866081294989</v>
      </c>
      <c r="L851" s="8">
        <v>-44077.313578340232</v>
      </c>
      <c r="M851" s="8">
        <v>14800.799280863621</v>
      </c>
      <c r="N851" s="8">
        <v>-287.25999999999948</v>
      </c>
      <c r="O851" s="8">
        <v>-292.73999999999961</v>
      </c>
      <c r="P851" s="8">
        <f>D851-F851/2</f>
        <v>236242.6699999985</v>
      </c>
      <c r="Q851" s="8">
        <f>D851+F851/2</f>
        <v>237017.6699999985</v>
      </c>
      <c r="R851" s="9">
        <f>J851*$AB$7+K851*$AC$7</f>
        <v>-40447.361452856952</v>
      </c>
      <c r="S851" s="9">
        <f>K851*$AB$7-J851*$AC$7+$Z$8</f>
        <v>22984.614360050877</v>
      </c>
      <c r="T851" s="9">
        <f>L851*$AB$7+M851*$AC$7</f>
        <v>-40036.859319506468</v>
      </c>
      <c r="U851" s="9">
        <f>M851*$AB$7-L851*$AC$7+$Z$8</f>
        <v>23641.555098296689</v>
      </c>
      <c r="V851" s="9">
        <f>N851+$Z$7</f>
        <v>-299.25999999999948</v>
      </c>
      <c r="W851" s="9">
        <f>O851+$Z$7</f>
        <v>-304.73999999999961</v>
      </c>
    </row>
    <row r="852" spans="1:23" x14ac:dyDescent="0.25">
      <c r="A852" t="s">
        <v>50</v>
      </c>
      <c r="B852" t="s">
        <v>1131</v>
      </c>
      <c r="C852" t="s">
        <v>1080</v>
      </c>
      <c r="D852" s="6">
        <v>236630.17000000231</v>
      </c>
      <c r="E852" s="7">
        <f>D852+$Y$10</f>
        <v>230375.17000000231</v>
      </c>
      <c r="F852" s="8">
        <v>0</v>
      </c>
      <c r="G852" s="8">
        <v>0</v>
      </c>
      <c r="H852" s="8">
        <v>0</v>
      </c>
      <c r="I852" s="8">
        <v>0</v>
      </c>
      <c r="J852" s="8">
        <v>-44219.470408653469</v>
      </c>
      <c r="K852" s="8">
        <v>14440.3573039408</v>
      </c>
      <c r="L852" s="8">
        <v>-44219.470408653469</v>
      </c>
      <c r="M852" s="8">
        <v>14440.3573039408</v>
      </c>
      <c r="N852" s="8">
        <v>-289.99999999999949</v>
      </c>
      <c r="O852" s="8">
        <v>-289.99999999999949</v>
      </c>
      <c r="P852" s="8">
        <f>D852-F852/2</f>
        <v>236630.17000000231</v>
      </c>
      <c r="Q852" s="8">
        <f>D852+F852/2</f>
        <v>236630.17000000231</v>
      </c>
      <c r="R852" s="9">
        <f>J852*$AB$7+K852*$AC$7</f>
        <v>-40250.849782868994</v>
      </c>
      <c r="S852" s="9">
        <f>K852*$AB$7-J852*$AC$7+$Z$8</f>
        <v>23318.545710317601</v>
      </c>
      <c r="T852" s="9">
        <f>L852*$AB$7+M852*$AC$7</f>
        <v>-40250.849782868994</v>
      </c>
      <c r="U852" s="9">
        <f>M852*$AB$7-L852*$AC$7+$Z$8</f>
        <v>23318.545710317601</v>
      </c>
      <c r="V852" s="9">
        <f>N852+$Z$7</f>
        <v>-301.99999999999949</v>
      </c>
      <c r="W852" s="9">
        <f>O852+$Z$7</f>
        <v>-301.99999999999949</v>
      </c>
    </row>
    <row r="853" spans="1:23" x14ac:dyDescent="0.25">
      <c r="A853" t="s">
        <v>37</v>
      </c>
      <c r="B853" t="s">
        <v>890</v>
      </c>
      <c r="C853" t="s">
        <v>1787</v>
      </c>
      <c r="D853" s="6">
        <v>237157.6699999985</v>
      </c>
      <c r="E853" s="7">
        <f>D853+$Y$10</f>
        <v>230902.6699999985</v>
      </c>
      <c r="F853" s="8">
        <v>220</v>
      </c>
      <c r="G853" s="8">
        <v>0</v>
      </c>
      <c r="H853" s="8">
        <v>110</v>
      </c>
      <c r="I853" s="8">
        <v>110</v>
      </c>
      <c r="J853" s="8">
        <v>-44065.717078300797</v>
      </c>
      <c r="K853" s="8">
        <v>14828.46733440621</v>
      </c>
      <c r="L853" s="8">
        <v>-43980.676078011609</v>
      </c>
      <c r="M853" s="8">
        <v>15031.36639371851</v>
      </c>
      <c r="N853" s="8">
        <v>-292.73999999999961</v>
      </c>
      <c r="O853" s="8">
        <v>-292.73999999999961</v>
      </c>
      <c r="P853" s="8">
        <f>D853-F853/2</f>
        <v>237047.6699999985</v>
      </c>
      <c r="Q853" s="8">
        <f>D853+F853/2</f>
        <v>237267.6699999985</v>
      </c>
      <c r="R853" s="9">
        <f>J853*$AB$7+K853*$AC$7</f>
        <v>-40019.763719022296</v>
      </c>
      <c r="S853" s="9">
        <f>K853*$AB$7-J853*$AC$7+$Z$8</f>
        <v>23666.207490555578</v>
      </c>
      <c r="T853" s="9">
        <f>L853*$AB$7+M853*$AC$7</f>
        <v>-39894.395982138478</v>
      </c>
      <c r="U853" s="9">
        <f>M853*$AB$7-L853*$AC$7+$Z$8</f>
        <v>23846.991700454091</v>
      </c>
      <c r="V853" s="9">
        <f>N853+$Z$7</f>
        <v>-304.73999999999961</v>
      </c>
      <c r="W853" s="9">
        <f>O853+$Z$7</f>
        <v>-304.73999999999961</v>
      </c>
    </row>
    <row r="854" spans="1:23" x14ac:dyDescent="0.25">
      <c r="A854" t="s">
        <v>54</v>
      </c>
      <c r="B854" t="s">
        <v>891</v>
      </c>
      <c r="C854" t="s">
        <v>198</v>
      </c>
      <c r="D854" s="6">
        <v>237517.6699999985</v>
      </c>
      <c r="E854" s="7">
        <f>D854+$Y$10</f>
        <v>231262.6699999985</v>
      </c>
      <c r="F854" s="8">
        <v>140</v>
      </c>
      <c r="G854" s="8">
        <v>0.24</v>
      </c>
      <c r="H854" s="8">
        <v>70.000102351632648</v>
      </c>
      <c r="I854" s="8">
        <v>70.000102351632648</v>
      </c>
      <c r="J854" s="8">
        <v>-43911.097077774997</v>
      </c>
      <c r="K854" s="8">
        <v>15197.374714974019</v>
      </c>
      <c r="L854" s="8">
        <v>-43857.25065868513</v>
      </c>
      <c r="M854" s="8">
        <v>15326.60526280544</v>
      </c>
      <c r="N854" s="8">
        <v>-292.73999999999961</v>
      </c>
      <c r="O854" s="8">
        <v>-292.49999999999949</v>
      </c>
      <c r="P854" s="8">
        <f>D854-F854/2</f>
        <v>237447.6699999985</v>
      </c>
      <c r="Q854" s="8">
        <f>D854+F854/2</f>
        <v>237587.6699999985</v>
      </c>
      <c r="R854" s="9">
        <f>J854*$AB$7+K854*$AC$7</f>
        <v>-39791.822379233534</v>
      </c>
      <c r="S854" s="9">
        <f>K854*$AB$7-J854*$AC$7+$Z$8</f>
        <v>23994.906054007413</v>
      </c>
      <c r="T854" s="9">
        <f>L854*$AB$7+M854*$AC$7</f>
        <v>-39712.284091887726</v>
      </c>
      <c r="U854" s="9">
        <f>M854*$AB$7-L854*$AC$7+$Z$8</f>
        <v>24110.117304272775</v>
      </c>
      <c r="V854" s="9">
        <f>N854+$Z$7</f>
        <v>-304.73999999999961</v>
      </c>
      <c r="W854" s="9">
        <f>O854+$Z$7</f>
        <v>-304.49999999999949</v>
      </c>
    </row>
    <row r="855" spans="1:23" x14ac:dyDescent="0.25">
      <c r="A855" t="s">
        <v>37</v>
      </c>
      <c r="B855" t="s">
        <v>892</v>
      </c>
      <c r="C855" t="s">
        <v>1792</v>
      </c>
      <c r="D855" s="6">
        <v>237717.6699999985</v>
      </c>
      <c r="E855" s="7">
        <f>D855+$Y$10</f>
        <v>231462.6699999985</v>
      </c>
      <c r="F855" s="8">
        <v>220</v>
      </c>
      <c r="G855" s="8">
        <v>0</v>
      </c>
      <c r="H855" s="8">
        <v>110</v>
      </c>
      <c r="I855" s="8">
        <v>110</v>
      </c>
      <c r="J855" s="8">
        <v>-43849.596990037833</v>
      </c>
      <c r="K855" s="8">
        <v>15345.082853455669</v>
      </c>
      <c r="L855" s="8">
        <v>-43765.406634917512</v>
      </c>
      <c r="M855" s="8">
        <v>15548.33635060815</v>
      </c>
      <c r="N855" s="8">
        <v>-292.49999999999949</v>
      </c>
      <c r="O855" s="8">
        <v>-292.49999999999949</v>
      </c>
      <c r="P855" s="8">
        <f>D855-F855/2</f>
        <v>237607.6699999985</v>
      </c>
      <c r="Q855" s="8">
        <f>D855+F855/2</f>
        <v>237827.6699999985</v>
      </c>
      <c r="R855" s="9">
        <f>J855*$AB$7+K855*$AC$7</f>
        <v>-39700.955967149239</v>
      </c>
      <c r="S855" s="9">
        <f>K855*$AB$7-J855*$AC$7+$Z$8</f>
        <v>24126.599828045219</v>
      </c>
      <c r="T855" s="9">
        <f>L855*$AB$7+M855*$AC$7</f>
        <v>-39576.346595025774</v>
      </c>
      <c r="U855" s="9">
        <f>M855*$AB$7-L855*$AC$7+$Z$8</f>
        <v>24307.907589542061</v>
      </c>
      <c r="V855" s="9">
        <f>N855+$Z$7</f>
        <v>-304.49999999999949</v>
      </c>
      <c r="W855" s="9">
        <f>O855+$Z$7</f>
        <v>-304.49999999999949</v>
      </c>
    </row>
    <row r="856" spans="1:23" x14ac:dyDescent="0.25">
      <c r="A856" t="s">
        <v>54</v>
      </c>
      <c r="B856" t="s">
        <v>893</v>
      </c>
      <c r="C856" t="s">
        <v>197</v>
      </c>
      <c r="D856" s="6">
        <v>237907.66999999841</v>
      </c>
      <c r="E856" s="7">
        <f>D856+$Y$10</f>
        <v>231652.66999999841</v>
      </c>
      <c r="F856" s="8">
        <v>140</v>
      </c>
      <c r="G856" s="8">
        <v>0.24</v>
      </c>
      <c r="H856" s="8">
        <v>70.000102351632648</v>
      </c>
      <c r="I856" s="8">
        <v>70.000102351632648</v>
      </c>
      <c r="J856" s="8">
        <v>-43761.579800593863</v>
      </c>
      <c r="K856" s="8">
        <v>15557.575145933261</v>
      </c>
      <c r="L856" s="8">
        <v>-43708.275171966867</v>
      </c>
      <c r="M856" s="8">
        <v>15687.030110722369</v>
      </c>
      <c r="N856" s="8">
        <v>-292.49999999999949</v>
      </c>
      <c r="O856" s="8">
        <v>-292.25999999999948</v>
      </c>
      <c r="P856" s="8">
        <f>D856-F856/2</f>
        <v>237837.66999999841</v>
      </c>
      <c r="Q856" s="8">
        <f>D856+F856/2</f>
        <v>237977.66999999841</v>
      </c>
      <c r="R856" s="9">
        <f>J856*$AB$7+K856*$AC$7</f>
        <v>-39570.68253265653</v>
      </c>
      <c r="S856" s="9">
        <f>K856*$AB$7-J856*$AC$7+$Z$8</f>
        <v>24316.148851428279</v>
      </c>
      <c r="T856" s="9">
        <f>L856*$AB$7+M856*$AC$7</f>
        <v>-39491.627537442968</v>
      </c>
      <c r="U856" s="9">
        <f>M856*$AB$7-L856*$AC$7+$Z$8</f>
        <v>24431.692259173575</v>
      </c>
      <c r="V856" s="9">
        <f>N856+$Z$7</f>
        <v>-304.49999999999949</v>
      </c>
      <c r="W856" s="9">
        <f>O856+$Z$7</f>
        <v>-304.25999999999948</v>
      </c>
    </row>
    <row r="857" spans="1:23" x14ac:dyDescent="0.25">
      <c r="A857" t="s">
        <v>41</v>
      </c>
      <c r="B857" t="s">
        <v>894</v>
      </c>
      <c r="C857" t="s">
        <v>46</v>
      </c>
      <c r="D857" s="6">
        <v>238012.66999999841</v>
      </c>
      <c r="E857" s="7">
        <f>D857+$Y$10</f>
        <v>231757.66999999841</v>
      </c>
      <c r="F857" s="8">
        <v>25</v>
      </c>
      <c r="G857" s="8">
        <v>0</v>
      </c>
      <c r="H857" s="8">
        <v>12.5</v>
      </c>
      <c r="I857" s="8">
        <v>12.5</v>
      </c>
      <c r="J857" s="8">
        <v>-43699.751943617157</v>
      </c>
      <c r="K857" s="8">
        <v>15707.85328479595</v>
      </c>
      <c r="L857" s="8">
        <v>-43690.281689895273</v>
      </c>
      <c r="M857" s="8">
        <v>15730.990144877709</v>
      </c>
      <c r="N857" s="8">
        <v>-292.25999999999948</v>
      </c>
      <c r="O857" s="8">
        <v>-292.25999999999948</v>
      </c>
      <c r="P857" s="8">
        <f>D857-F857/2</f>
        <v>238000.16999999841</v>
      </c>
      <c r="Q857" s="8">
        <f>D857+F857/2</f>
        <v>238025.16999999841</v>
      </c>
      <c r="R857" s="9">
        <f>J857*$AB$7+K857*$AC$7</f>
        <v>-39478.961180752362</v>
      </c>
      <c r="S857" s="9">
        <f>K857*$AB$7-J857*$AC$7+$Z$8</f>
        <v>24450.288318115898</v>
      </c>
      <c r="T857" s="9">
        <f>L857*$AB$7+M857*$AC$7</f>
        <v>-39464.887451096147</v>
      </c>
      <c r="U857" s="9">
        <f>M857*$AB$7-L857*$AC$7+$Z$8</f>
        <v>24470.950605829592</v>
      </c>
      <c r="V857" s="9">
        <f>N857+$Z$7</f>
        <v>-304.25999999999948</v>
      </c>
      <c r="W857" s="9">
        <f>O857+$Z$7</f>
        <v>-304.25999999999948</v>
      </c>
    </row>
    <row r="858" spans="1:23" x14ac:dyDescent="0.25">
      <c r="A858" t="s">
        <v>37</v>
      </c>
      <c r="B858" t="s">
        <v>1820</v>
      </c>
      <c r="C858" t="s">
        <v>1815</v>
      </c>
      <c r="D858" s="6">
        <v>238082.66999999841</v>
      </c>
      <c r="E858" s="7">
        <f>D858+$Y$10</f>
        <v>231827.66999999841</v>
      </c>
      <c r="F858" s="8">
        <v>115</v>
      </c>
      <c r="G858" s="8">
        <v>0</v>
      </c>
      <c r="H858" s="8">
        <v>57.499999999999993</v>
      </c>
      <c r="I858" s="8">
        <v>57.499999999999993</v>
      </c>
      <c r="J858" s="8">
        <v>-43690.281689895273</v>
      </c>
      <c r="K858" s="8">
        <v>15730.990144877709</v>
      </c>
      <c r="L858" s="8">
        <v>-43646.718522774521</v>
      </c>
      <c r="M858" s="8">
        <v>15837.419701253801</v>
      </c>
      <c r="N858" s="8">
        <v>-292.25999999999948</v>
      </c>
      <c r="O858" s="8">
        <v>-292.25999999999948</v>
      </c>
      <c r="P858" s="8">
        <f>D858-F858/2</f>
        <v>238025.16999999841</v>
      </c>
      <c r="Q858" s="8">
        <f>D858+F858/2</f>
        <v>238140.16999999841</v>
      </c>
      <c r="R858" s="9">
        <f>J858*$AB$7+K858*$AC$7</f>
        <v>-39464.887451096147</v>
      </c>
      <c r="S858" s="9">
        <f>K858*$AB$7-J858*$AC$7+$Z$8</f>
        <v>24470.950605829592</v>
      </c>
      <c r="T858" s="9">
        <f>L858*$AB$7+M858*$AC$7</f>
        <v>-39400.148294677478</v>
      </c>
      <c r="U858" s="9">
        <f>M858*$AB$7-L858*$AC$7+$Z$8</f>
        <v>24565.997129312578</v>
      </c>
      <c r="V858" s="9">
        <f>N858+$Z$7</f>
        <v>-304.25999999999948</v>
      </c>
      <c r="W858" s="9">
        <f>O858+$Z$7</f>
        <v>-304.25999999999948</v>
      </c>
    </row>
    <row r="859" spans="1:23" x14ac:dyDescent="0.25">
      <c r="A859" t="s">
        <v>37</v>
      </c>
      <c r="B859" t="s">
        <v>895</v>
      </c>
      <c r="C859" t="s">
        <v>1791</v>
      </c>
      <c r="D859" s="6">
        <v>238267.6699999985</v>
      </c>
      <c r="E859" s="7">
        <f>D859+$Y$10</f>
        <v>232012.6699999985</v>
      </c>
      <c r="F859" s="8">
        <v>220</v>
      </c>
      <c r="G859" s="8">
        <v>0</v>
      </c>
      <c r="H859" s="8">
        <v>110</v>
      </c>
      <c r="I859" s="8">
        <v>110</v>
      </c>
      <c r="J859" s="8">
        <v>-43640.089345169188</v>
      </c>
      <c r="K859" s="8">
        <v>15853.61550331103</v>
      </c>
      <c r="L859" s="8">
        <v>-43556.751112416467</v>
      </c>
      <c r="M859" s="8">
        <v>16057.2198720305</v>
      </c>
      <c r="N859" s="8">
        <v>-292.25999999999948</v>
      </c>
      <c r="O859" s="8">
        <v>-292.25999999999948</v>
      </c>
      <c r="P859" s="8">
        <f>D859-F859/2</f>
        <v>238157.6699999985</v>
      </c>
      <c r="Q859" s="8">
        <f>D859+F859/2</f>
        <v>238377.6699999985</v>
      </c>
      <c r="R859" s="9">
        <f>J859*$AB$7+K859*$AC$7</f>
        <v>-39390.296683918117</v>
      </c>
      <c r="S859" s="9">
        <f>K859*$AB$7-J859*$AC$7+$Z$8</f>
        <v>24580.460730712162</v>
      </c>
      <c r="T859" s="9">
        <f>L859*$AB$7+M859*$AC$7</f>
        <v>-39266.4478629433</v>
      </c>
      <c r="U859" s="9">
        <f>M859*$AB$7-L859*$AC$7+$Z$8</f>
        <v>24762.28886259265</v>
      </c>
      <c r="V859" s="9">
        <f>N859+$Z$7</f>
        <v>-304.25999999999948</v>
      </c>
      <c r="W859" s="9">
        <f>O859+$Z$7</f>
        <v>-304.25999999999948</v>
      </c>
    </row>
    <row r="860" spans="1:23" x14ac:dyDescent="0.25">
      <c r="A860" t="s">
        <v>37</v>
      </c>
      <c r="B860" t="s">
        <v>1755</v>
      </c>
      <c r="C860" t="s">
        <v>1704</v>
      </c>
      <c r="D860" s="6">
        <v>238795.16999999841</v>
      </c>
      <c r="E860" s="7">
        <f>D860+$Y$10</f>
        <v>232540.16999999841</v>
      </c>
      <c r="F860" s="8">
        <v>775.00000000000011</v>
      </c>
      <c r="G860" s="8">
        <v>-5.48</v>
      </c>
      <c r="H860" s="8">
        <v>387.76848365843779</v>
      </c>
      <c r="I860" s="8">
        <v>387.76848365843779</v>
      </c>
      <c r="J860" s="8">
        <v>-43545.386807950177</v>
      </c>
      <c r="K860" s="8">
        <v>16084.984104128611</v>
      </c>
      <c r="L860" s="8">
        <v>-43218.005431678706</v>
      </c>
      <c r="M860" s="8">
        <v>16787.055731188739</v>
      </c>
      <c r="N860" s="8">
        <v>-292.25999999999948</v>
      </c>
      <c r="O860" s="8">
        <v>-297.73999999999961</v>
      </c>
      <c r="P860" s="8">
        <f>D860-F860/2</f>
        <v>238407.66999999841</v>
      </c>
      <c r="Q860" s="8">
        <f>D860+F860/2</f>
        <v>239182.66999999841</v>
      </c>
      <c r="R860" s="9">
        <f>J860*$AB$7+K860*$AC$7</f>
        <v>-39249.559387355817</v>
      </c>
      <c r="S860" s="9">
        <f>K860*$AB$7-J860*$AC$7+$Z$8</f>
        <v>24787.083607849076</v>
      </c>
      <c r="T860" s="9">
        <f>L860*$AB$7+M860*$AC$7</f>
        <v>-38783.363180573702</v>
      </c>
      <c r="U860" s="9">
        <f>M860*$AB$7-L860*$AC$7+$Z$8</f>
        <v>25405.746869918374</v>
      </c>
      <c r="V860" s="9">
        <f>N860+$Z$7</f>
        <v>-304.25999999999948</v>
      </c>
      <c r="W860" s="9">
        <f>O860+$Z$7</f>
        <v>-309.73999999999961</v>
      </c>
    </row>
    <row r="861" spans="1:23" x14ac:dyDescent="0.25">
      <c r="A861" t="s">
        <v>50</v>
      </c>
      <c r="B861" t="s">
        <v>1132</v>
      </c>
      <c r="C861" t="s">
        <v>1080</v>
      </c>
      <c r="D861" s="6">
        <v>238795.1700000024</v>
      </c>
      <c r="E861" s="7">
        <f>D861+$Y$10</f>
        <v>232540.1700000024</v>
      </c>
      <c r="F861" s="8">
        <v>0</v>
      </c>
      <c r="G861" s="8">
        <v>0</v>
      </c>
      <c r="H861" s="8">
        <v>0</v>
      </c>
      <c r="I861" s="8">
        <v>0</v>
      </c>
      <c r="J861" s="8">
        <v>-43391.035900550422</v>
      </c>
      <c r="K861" s="8">
        <v>16440.375128941119</v>
      </c>
      <c r="L861" s="8">
        <v>-43391.035900550422</v>
      </c>
      <c r="M861" s="8">
        <v>16440.375128941119</v>
      </c>
      <c r="N861" s="8">
        <v>-294.99999999999949</v>
      </c>
      <c r="O861" s="8">
        <v>-294.99999999999949</v>
      </c>
      <c r="P861" s="8">
        <f>D861-F861/2</f>
        <v>238795.1700000024</v>
      </c>
      <c r="Q861" s="8">
        <f>D861+F861/2</f>
        <v>238795.1700000024</v>
      </c>
      <c r="R861" s="9">
        <f>J861*$AB$7+K861*$AC$7</f>
        <v>-39024.691468741439</v>
      </c>
      <c r="S861" s="9">
        <f>K861*$AB$7-J861*$AC$7+$Z$8</f>
        <v>25102.617127955022</v>
      </c>
      <c r="T861" s="9">
        <f>L861*$AB$7+M861*$AC$7</f>
        <v>-39024.691468741439</v>
      </c>
      <c r="U861" s="9">
        <f>M861*$AB$7-L861*$AC$7+$Z$8</f>
        <v>25102.617127955022</v>
      </c>
      <c r="V861" s="9">
        <f>N861+$Z$7</f>
        <v>-306.99999999999949</v>
      </c>
      <c r="W861" s="9">
        <f>O861+$Z$7</f>
        <v>-306.99999999999949</v>
      </c>
    </row>
    <row r="862" spans="1:23" x14ac:dyDescent="0.25">
      <c r="A862" t="s">
        <v>37</v>
      </c>
      <c r="B862" t="s">
        <v>896</v>
      </c>
      <c r="C862" t="s">
        <v>1787</v>
      </c>
      <c r="D862" s="6">
        <v>239322.6699999985</v>
      </c>
      <c r="E862" s="7">
        <f>D862+$Y$10</f>
        <v>233067.6699999985</v>
      </c>
      <c r="F862" s="8">
        <v>220</v>
      </c>
      <c r="G862" s="8">
        <v>0</v>
      </c>
      <c r="H862" s="8">
        <v>110</v>
      </c>
      <c r="I862" s="8">
        <v>110</v>
      </c>
      <c r="J862" s="8">
        <v>-43204.041630066124</v>
      </c>
      <c r="K862" s="8">
        <v>16813.607797860172</v>
      </c>
      <c r="L862" s="8">
        <v>-43101.640418240451</v>
      </c>
      <c r="M862" s="8">
        <v>17008.322953450679</v>
      </c>
      <c r="N862" s="8">
        <v>-297.73999999999961</v>
      </c>
      <c r="O862" s="8">
        <v>-297.73999999999961</v>
      </c>
      <c r="P862" s="8">
        <f>D862-F862/2</f>
        <v>239212.6699999985</v>
      </c>
      <c r="Q862" s="8">
        <f>D862+F862/2</f>
        <v>239432.6699999985</v>
      </c>
      <c r="R862" s="9">
        <f>J862*$AB$7+K862*$AC$7</f>
        <v>-38764.184036452869</v>
      </c>
      <c r="S862" s="9">
        <f>K862*$AB$7-J862*$AC$7+$Z$8</f>
        <v>25428.815472624046</v>
      </c>
      <c r="T862" s="9">
        <f>L862*$AB$7+M862*$AC$7</f>
        <v>-38623.536979566685</v>
      </c>
      <c r="U862" s="9">
        <f>M862*$AB$7-L862*$AC$7+$Z$8</f>
        <v>25597.985225798948</v>
      </c>
      <c r="V862" s="9">
        <f>N862+$Z$7</f>
        <v>-309.73999999999961</v>
      </c>
      <c r="W862" s="9">
        <f>O862+$Z$7</f>
        <v>-309.73999999999961</v>
      </c>
    </row>
    <row r="863" spans="1:23" x14ac:dyDescent="0.25">
      <c r="A863" t="s">
        <v>54</v>
      </c>
      <c r="B863" t="s">
        <v>897</v>
      </c>
      <c r="C863" t="s">
        <v>198</v>
      </c>
      <c r="D863" s="6">
        <v>239682.66999999841</v>
      </c>
      <c r="E863" s="7">
        <f>D863+$Y$10</f>
        <v>233427.66999999841</v>
      </c>
      <c r="F863" s="8">
        <v>140</v>
      </c>
      <c r="G863" s="8">
        <v>0.24</v>
      </c>
      <c r="H863" s="8">
        <v>70.000102351632648</v>
      </c>
      <c r="I863" s="8">
        <v>70.000102351632648</v>
      </c>
      <c r="J863" s="8">
        <v>-43017.857608564897</v>
      </c>
      <c r="K863" s="8">
        <v>17167.635353479269</v>
      </c>
      <c r="L863" s="8">
        <v>-42952.952906974417</v>
      </c>
      <c r="M863" s="8">
        <v>17291.681115410342</v>
      </c>
      <c r="N863" s="8">
        <v>-297.73999999999961</v>
      </c>
      <c r="O863" s="8">
        <v>-297.49999999999949</v>
      </c>
      <c r="P863" s="8">
        <f>D863-F863/2</f>
        <v>239612.66999999841</v>
      </c>
      <c r="Q863" s="8">
        <f>D863+F863/2</f>
        <v>239752.66999999841</v>
      </c>
      <c r="R863" s="9">
        <f>J863*$AB$7+K863*$AC$7</f>
        <v>-38508.462114841626</v>
      </c>
      <c r="S863" s="9">
        <f>K863*$AB$7-J863*$AC$7+$Z$8</f>
        <v>25736.396842032947</v>
      </c>
      <c r="T863" s="9">
        <f>L863*$AB$7+M863*$AC$7</f>
        <v>-38419.185172602687</v>
      </c>
      <c r="U863" s="9">
        <f>M863*$AB$7-L863*$AC$7+$Z$8</f>
        <v>25844.237460197328</v>
      </c>
      <c r="V863" s="9">
        <f>N863+$Z$7</f>
        <v>-309.73999999999961</v>
      </c>
      <c r="W863" s="9">
        <f>O863+$Z$7</f>
        <v>-309.49999999999949</v>
      </c>
    </row>
    <row r="864" spans="1:23" x14ac:dyDescent="0.25">
      <c r="A864" t="s">
        <v>37</v>
      </c>
      <c r="B864" t="s">
        <v>898</v>
      </c>
      <c r="C864" t="s">
        <v>1788</v>
      </c>
      <c r="D864" s="6">
        <v>239882.66999999841</v>
      </c>
      <c r="E864" s="7">
        <f>D864+$Y$10</f>
        <v>233627.66999999841</v>
      </c>
      <c r="F864" s="8">
        <v>220</v>
      </c>
      <c r="G864" s="8">
        <v>0</v>
      </c>
      <c r="H864" s="8">
        <v>110</v>
      </c>
      <c r="I864" s="8">
        <v>110</v>
      </c>
      <c r="J864" s="8">
        <v>-42943.717934709712</v>
      </c>
      <c r="K864" s="8">
        <v>17309.4213320739</v>
      </c>
      <c r="L864" s="8">
        <v>-42842.133239798008</v>
      </c>
      <c r="M864" s="8">
        <v>17504.563715373111</v>
      </c>
      <c r="N864" s="8">
        <v>-297.49999999999949</v>
      </c>
      <c r="O864" s="8">
        <v>-297.49999999999949</v>
      </c>
      <c r="P864" s="8">
        <f>D864-F864/2</f>
        <v>239772.66999999841</v>
      </c>
      <c r="Q864" s="8">
        <f>D864+F864/2</f>
        <v>239992.66999999841</v>
      </c>
      <c r="R864" s="9">
        <f>J864*$AB$7+K864*$AC$7</f>
        <v>-38406.463608197133</v>
      </c>
      <c r="S864" s="9">
        <f>K864*$AB$7-J864*$AC$7+$Z$8</f>
        <v>25859.669951865071</v>
      </c>
      <c r="T864" s="9">
        <f>L864*$AB$7+M864*$AC$7</f>
        <v>-38266.526399736023</v>
      </c>
      <c r="U864" s="9">
        <f>M864*$AB$7-L864*$AC$7+$Z$8</f>
        <v>26029.427360210371</v>
      </c>
      <c r="V864" s="9">
        <f>N864+$Z$7</f>
        <v>-309.49999999999949</v>
      </c>
      <c r="W864" s="9">
        <f>O864+$Z$7</f>
        <v>-309.49999999999949</v>
      </c>
    </row>
    <row r="865" spans="1:23" x14ac:dyDescent="0.25">
      <c r="A865" t="s">
        <v>54</v>
      </c>
      <c r="B865" t="s">
        <v>899</v>
      </c>
      <c r="C865" t="s">
        <v>199</v>
      </c>
      <c r="D865" s="6">
        <v>240077.66999999841</v>
      </c>
      <c r="E865" s="7">
        <f>D865+$Y$10</f>
        <v>233822.66999999841</v>
      </c>
      <c r="F865" s="8">
        <v>150</v>
      </c>
      <c r="G865" s="8">
        <v>0.26</v>
      </c>
      <c r="H865" s="8">
        <v>75.000128701124865</v>
      </c>
      <c r="I865" s="8">
        <v>75.000128701124865</v>
      </c>
      <c r="J865" s="8">
        <v>-42837.515753665662</v>
      </c>
      <c r="K865" s="8">
        <v>17513.433823704901</v>
      </c>
      <c r="L865" s="8">
        <v>-42768.555583432921</v>
      </c>
      <c r="M865" s="8">
        <v>17646.642142931742</v>
      </c>
      <c r="N865" s="8">
        <v>-297.49999999999949</v>
      </c>
      <c r="O865" s="8">
        <v>-297.23999999999961</v>
      </c>
      <c r="P865" s="8">
        <f>D865-F865/2</f>
        <v>240002.66999999841</v>
      </c>
      <c r="Q865" s="8">
        <f>D865+F865/2</f>
        <v>240152.66999999841</v>
      </c>
      <c r="R865" s="9">
        <f>J865*$AB$7+K865*$AC$7</f>
        <v>-38260.165617533254</v>
      </c>
      <c r="S865" s="9">
        <f>K865*$AB$7-J865*$AC$7+$Z$8</f>
        <v>26037.143606044257</v>
      </c>
      <c r="T865" s="9">
        <f>L865*$AB$7+M865*$AC$7</f>
        <v>-38165.016825592451</v>
      </c>
      <c r="U865" s="9">
        <f>M865*$AB$7-L865*$AC$7+$Z$8</f>
        <v>26153.103378301606</v>
      </c>
      <c r="V865" s="9">
        <f>N865+$Z$7</f>
        <v>-309.49999999999949</v>
      </c>
      <c r="W865" s="9">
        <f>O865+$Z$7</f>
        <v>-309.23999999999961</v>
      </c>
    </row>
    <row r="866" spans="1:23" x14ac:dyDescent="0.25">
      <c r="A866" t="s">
        <v>41</v>
      </c>
      <c r="B866" t="s">
        <v>900</v>
      </c>
      <c r="C866" t="s">
        <v>46</v>
      </c>
      <c r="D866" s="6">
        <v>240187.66999999841</v>
      </c>
      <c r="E866" s="7">
        <f>D866+$Y$10</f>
        <v>233932.66999999841</v>
      </c>
      <c r="F866" s="8">
        <v>25</v>
      </c>
      <c r="G866" s="8">
        <v>0</v>
      </c>
      <c r="H866" s="8">
        <v>12.5</v>
      </c>
      <c r="I866" s="8">
        <v>12.5</v>
      </c>
      <c r="J866" s="8">
        <v>-42758.256911661832</v>
      </c>
      <c r="K866" s="8">
        <v>17666.64682637716</v>
      </c>
      <c r="L866" s="8">
        <v>-42746.813943027293</v>
      </c>
      <c r="M866" s="8">
        <v>17688.87425242762</v>
      </c>
      <c r="N866" s="8">
        <v>-297.23999999999961</v>
      </c>
      <c r="O866" s="8">
        <v>-297.23999999999961</v>
      </c>
      <c r="P866" s="8">
        <f>D866-F866/2</f>
        <v>240175.16999999841</v>
      </c>
      <c r="Q866" s="8">
        <f>D866+F866/2</f>
        <v>240200.16999999841</v>
      </c>
      <c r="R866" s="9">
        <f>J866*$AB$7+K866*$AC$7</f>
        <v>-38150.783996949409</v>
      </c>
      <c r="S866" s="9">
        <f>K866*$AB$7-J866*$AC$7+$Z$8</f>
        <v>26170.529697156078</v>
      </c>
      <c r="T866" s="9">
        <f>L866*$AB$7+M866*$AC$7</f>
        <v>-38134.96974290158</v>
      </c>
      <c r="U866" s="9">
        <f>M866*$AB$7-L866*$AC$7+$Z$8</f>
        <v>26189.89227366104</v>
      </c>
      <c r="V866" s="9">
        <f>N866+$Z$7</f>
        <v>-309.23999999999961</v>
      </c>
      <c r="W866" s="9">
        <f>O866+$Z$7</f>
        <v>-309.23999999999961</v>
      </c>
    </row>
    <row r="867" spans="1:23" x14ac:dyDescent="0.25">
      <c r="A867" t="s">
        <v>37</v>
      </c>
      <c r="B867" t="s">
        <v>1802</v>
      </c>
      <c r="C867" t="s">
        <v>1815</v>
      </c>
      <c r="D867" s="6">
        <v>240257.66999999841</v>
      </c>
      <c r="E867" s="7">
        <f>D867+$Y$10</f>
        <v>234002.66999999841</v>
      </c>
      <c r="F867" s="8">
        <v>115</v>
      </c>
      <c r="G867" s="8">
        <v>0</v>
      </c>
      <c r="H867" s="8">
        <v>57.499999999999993</v>
      </c>
      <c r="I867" s="8">
        <v>57.499999999999993</v>
      </c>
      <c r="J867" s="8">
        <v>-42746.813943027293</v>
      </c>
      <c r="K867" s="8">
        <v>17688.87425242762</v>
      </c>
      <c r="L867" s="8">
        <v>-42694.176287308401</v>
      </c>
      <c r="M867" s="8">
        <v>17791.120412259759</v>
      </c>
      <c r="N867" s="8">
        <v>-297.23999999999961</v>
      </c>
      <c r="O867" s="8">
        <v>-297.23999999999961</v>
      </c>
      <c r="P867" s="8">
        <f>D867-F867/2</f>
        <v>240200.16999999841</v>
      </c>
      <c r="Q867" s="8">
        <f>D867+F867/2</f>
        <v>240315.16999999841</v>
      </c>
      <c r="R867" s="9">
        <f>J867*$AB$7+K867*$AC$7</f>
        <v>-38134.96974290158</v>
      </c>
      <c r="S867" s="9">
        <f>K867*$AB$7-J867*$AC$7+$Z$8</f>
        <v>26189.89227366104</v>
      </c>
      <c r="T867" s="9">
        <f>L867*$AB$7+M867*$AC$7</f>
        <v>-38062.224174281575</v>
      </c>
      <c r="U867" s="9">
        <f>M867*$AB$7-L867*$AC$7+$Z$8</f>
        <v>26278.960125583897</v>
      </c>
      <c r="V867" s="9">
        <f>N867+$Z$7</f>
        <v>-309.23999999999961</v>
      </c>
      <c r="W867" s="9">
        <f>O867+$Z$7</f>
        <v>-309.23999999999961</v>
      </c>
    </row>
    <row r="868" spans="1:23" x14ac:dyDescent="0.25">
      <c r="A868" t="s">
        <v>54</v>
      </c>
      <c r="B868" t="s">
        <v>901</v>
      </c>
      <c r="C868" t="s">
        <v>200</v>
      </c>
      <c r="D868" s="6">
        <v>240582.1699999985</v>
      </c>
      <c r="E868" s="7">
        <f>D868+$Y$10</f>
        <v>234327.1699999985</v>
      </c>
      <c r="F868" s="8">
        <v>240</v>
      </c>
      <c r="G868" s="8">
        <v>-1</v>
      </c>
      <c r="H868" s="8">
        <v>120.0030462669925</v>
      </c>
      <c r="I868" s="8">
        <v>120.0030462669925</v>
      </c>
      <c r="J868" s="8">
        <v>-42626.891631737293</v>
      </c>
      <c r="K868" s="8">
        <v>17921.817677436498</v>
      </c>
      <c r="L868" s="8">
        <v>-42515.182636703568</v>
      </c>
      <c r="M868" s="8">
        <v>18134.23151474421</v>
      </c>
      <c r="N868" s="8">
        <v>-297.23999999999961</v>
      </c>
      <c r="O868" s="8">
        <v>-298.23999999999961</v>
      </c>
      <c r="P868" s="8">
        <f>D868-F868/2</f>
        <v>240462.1699999985</v>
      </c>
      <c r="Q868" s="8">
        <f>D868+F868/2</f>
        <v>240702.1699999985</v>
      </c>
      <c r="R868" s="9">
        <f>J868*$AB$7+K868*$AC$7</f>
        <v>-37969.236360480339</v>
      </c>
      <c r="S868" s="9">
        <f>K868*$AB$7-J868*$AC$7+$Z$8</f>
        <v>26392.812075433114</v>
      </c>
      <c r="T868" s="9">
        <f>L868*$AB$7+M868*$AC$7</f>
        <v>-37815.805154939982</v>
      </c>
      <c r="U868" s="9">
        <f>M868*$AB$7-L868*$AC$7+$Z$8</f>
        <v>26577.358554721301</v>
      </c>
      <c r="V868" s="9">
        <f>N868+$Z$7</f>
        <v>-309.23999999999961</v>
      </c>
      <c r="W868" s="9">
        <f>O868+$Z$7</f>
        <v>-310.23999999999961</v>
      </c>
    </row>
    <row r="869" spans="1:23" x14ac:dyDescent="0.25">
      <c r="A869" t="s">
        <v>37</v>
      </c>
      <c r="B869" t="s">
        <v>902</v>
      </c>
      <c r="C869" t="s">
        <v>53</v>
      </c>
      <c r="D869" s="6">
        <v>240782.16999999841</v>
      </c>
      <c r="E869" s="7">
        <f>D869+$Y$10</f>
        <v>234527.16999999841</v>
      </c>
      <c r="F869" s="8">
        <v>140</v>
      </c>
      <c r="G869" s="8">
        <v>0</v>
      </c>
      <c r="H869" s="8">
        <v>70</v>
      </c>
      <c r="I869" s="8">
        <v>70</v>
      </c>
      <c r="J869" s="8">
        <v>-42510.450977548178</v>
      </c>
      <c r="K869" s="8">
        <v>18143.041248090751</v>
      </c>
      <c r="L869" s="8">
        <v>-42444.20774937269</v>
      </c>
      <c r="M869" s="8">
        <v>18266.37751494236</v>
      </c>
      <c r="N869" s="8">
        <v>-298.23999999999961</v>
      </c>
      <c r="O869" s="8">
        <v>-298.23999999999961</v>
      </c>
      <c r="P869" s="8">
        <f>D869-F869/2</f>
        <v>240712.16999999841</v>
      </c>
      <c r="Q869" s="8">
        <f>D869+F869/2</f>
        <v>240852.16999999841</v>
      </c>
      <c r="R869" s="9">
        <f>J869*$AB$7+K869*$AC$7</f>
        <v>-37809.34524733392</v>
      </c>
      <c r="S869" s="9">
        <f>K869*$AB$7-J869*$AC$7+$Z$8</f>
        <v>26584.992007001951</v>
      </c>
      <c r="T869" s="9">
        <f>L869*$AB$7+M869*$AC$7</f>
        <v>-37718.906540848926</v>
      </c>
      <c r="U869" s="9">
        <f>M869*$AB$7-L869*$AC$7+$Z$8</f>
        <v>26691.860338931125</v>
      </c>
      <c r="V869" s="9">
        <f>N869+$Z$7</f>
        <v>-310.23999999999961</v>
      </c>
      <c r="W869" s="9">
        <f>O869+$Z$7</f>
        <v>-310.23999999999961</v>
      </c>
    </row>
    <row r="870" spans="1:23" x14ac:dyDescent="0.25">
      <c r="A870" t="s">
        <v>37</v>
      </c>
      <c r="B870" t="s">
        <v>903</v>
      </c>
      <c r="C870" t="s">
        <v>58</v>
      </c>
      <c r="D870" s="6">
        <v>240983.4199999985</v>
      </c>
      <c r="E870" s="7">
        <f>D870+$Y$10</f>
        <v>234728.4199999985</v>
      </c>
      <c r="F870" s="8">
        <v>242.5</v>
      </c>
      <c r="G870" s="8">
        <v>-1.76</v>
      </c>
      <c r="H870" s="8">
        <v>121.2595395645824</v>
      </c>
      <c r="I870" s="8">
        <v>121.259530473635</v>
      </c>
      <c r="J870" s="8">
        <v>-42439.4760902173</v>
      </c>
      <c r="K870" s="8">
        <v>18275.187248288901</v>
      </c>
      <c r="L870" s="8">
        <v>-42321.47044392454</v>
      </c>
      <c r="M870" s="8">
        <v>18487.0275030589</v>
      </c>
      <c r="N870" s="8">
        <v>-298.23999999999961</v>
      </c>
      <c r="O870" s="8">
        <v>-299.99999999999949</v>
      </c>
      <c r="P870" s="8">
        <f>D870-F870/2</f>
        <v>240862.1699999985</v>
      </c>
      <c r="Q870" s="8">
        <f>D870+F870/2</f>
        <v>241104.6699999985</v>
      </c>
      <c r="R870" s="9">
        <f>J870*$AB$7+K870*$AC$7</f>
        <v>-37712.446633242864</v>
      </c>
      <c r="S870" s="9">
        <f>K870*$AB$7-J870*$AC$7+$Z$8</f>
        <v>26699.493791211782</v>
      </c>
      <c r="T870" s="9">
        <f>L870*$AB$7+M870*$AC$7</f>
        <v>-37552.975627896063</v>
      </c>
      <c r="U870" s="9">
        <f>M870*$AB$7-L870*$AC$7+$Z$8</f>
        <v>26882.170074707119</v>
      </c>
      <c r="V870" s="9">
        <f>N870+$Z$7</f>
        <v>-310.23999999999961</v>
      </c>
      <c r="W870" s="9">
        <f>O870+$Z$7</f>
        <v>-311.99999999999949</v>
      </c>
    </row>
    <row r="871" spans="1:23" x14ac:dyDescent="0.25">
      <c r="A871" t="s">
        <v>50</v>
      </c>
      <c r="B871" t="s">
        <v>904</v>
      </c>
      <c r="C871" t="s">
        <v>51</v>
      </c>
      <c r="D871" s="6">
        <v>241090.89160000239</v>
      </c>
      <c r="E871" s="7">
        <f>D871+$Y$10</f>
        <v>234835.89160000239</v>
      </c>
      <c r="F871" s="8">
        <v>0</v>
      </c>
      <c r="G871" s="8">
        <v>0</v>
      </c>
      <c r="H871" s="8">
        <v>0</v>
      </c>
      <c r="I871" s="8">
        <v>0</v>
      </c>
      <c r="J871" s="8">
        <v>-42328.349227407452</v>
      </c>
      <c r="K871" s="8">
        <v>18475.089052733609</v>
      </c>
      <c r="L871" s="8">
        <v>-42328.349227407452</v>
      </c>
      <c r="M871" s="8">
        <v>18475.089052733609</v>
      </c>
      <c r="N871" s="8">
        <v>-299.89999999999958</v>
      </c>
      <c r="O871" s="8">
        <v>-299.89999999999958</v>
      </c>
      <c r="P871" s="8">
        <f>D871-F871/2</f>
        <v>241090.89160000239</v>
      </c>
      <c r="Q871" s="8">
        <f>D871+F871/2</f>
        <v>241090.89160000239</v>
      </c>
      <c r="R871" s="9">
        <f>J871*$AB$7+K871*$AC$7</f>
        <v>-37562.18623684872</v>
      </c>
      <c r="S871" s="9">
        <f>K871*$AB$7-J871*$AC$7+$Z$8</f>
        <v>26871.922687669656</v>
      </c>
      <c r="T871" s="9">
        <f>L871*$AB$7+M871*$AC$7</f>
        <v>-37562.18623684872</v>
      </c>
      <c r="U871" s="9">
        <f>M871*$AB$7-L871*$AC$7+$Z$8</f>
        <v>26871.922687669656</v>
      </c>
      <c r="V871" s="9">
        <f>N871+$Z$7</f>
        <v>-311.89999999999958</v>
      </c>
      <c r="W871" s="9">
        <f>O871+$Z$7</f>
        <v>-311.89999999999958</v>
      </c>
    </row>
    <row r="872" spans="1:23" x14ac:dyDescent="0.25">
      <c r="A872" t="s">
        <v>37</v>
      </c>
      <c r="B872" t="s">
        <v>905</v>
      </c>
      <c r="C872" t="s">
        <v>55</v>
      </c>
      <c r="D872" s="6">
        <v>241425.1699999985</v>
      </c>
      <c r="E872" s="7">
        <f>D872+$Y$10</f>
        <v>235170.1699999985</v>
      </c>
      <c r="F872" s="8">
        <v>230</v>
      </c>
      <c r="G872" s="8">
        <v>0</v>
      </c>
      <c r="H872" s="8">
        <v>115</v>
      </c>
      <c r="I872" s="8">
        <v>115</v>
      </c>
      <c r="J872" s="8">
        <v>-42218.72044392454</v>
      </c>
      <c r="K872" s="8">
        <v>18664.995723536598</v>
      </c>
      <c r="L872" s="8">
        <v>-42103.72044392454</v>
      </c>
      <c r="M872" s="8">
        <v>18864.18156640702</v>
      </c>
      <c r="N872" s="8">
        <v>-299.99999999999949</v>
      </c>
      <c r="O872" s="8">
        <v>-299.99999999999949</v>
      </c>
      <c r="P872" s="8">
        <f>D872-F872/2</f>
        <v>241310.1699999985</v>
      </c>
      <c r="Q872" s="8">
        <f>D872+F872/2</f>
        <v>241540.1699999985</v>
      </c>
      <c r="R872" s="9">
        <f>J872*$AB$7+K872*$AC$7</f>
        <v>-37415.469288289321</v>
      </c>
      <c r="S872" s="9">
        <f>K872*$AB$7-J872*$AC$7+$Z$8</f>
        <v>27034.886336342723</v>
      </c>
      <c r="T872" s="9">
        <f>L872*$AB$7+M872*$AC$7</f>
        <v>-37261.569248826781</v>
      </c>
      <c r="U872" s="9">
        <f>M872*$AB$7-L872*$AC$7+$Z$8</f>
        <v>27205.809646202521</v>
      </c>
      <c r="V872" s="9">
        <f>N872+$Z$7</f>
        <v>-311.99999999999949</v>
      </c>
      <c r="W872" s="9">
        <f>O872+$Z$7</f>
        <v>-311.99999999999949</v>
      </c>
    </row>
    <row r="873" spans="1:23" x14ac:dyDescent="0.25">
      <c r="A873" t="s">
        <v>37</v>
      </c>
      <c r="B873" t="s">
        <v>906</v>
      </c>
      <c r="C873" t="s">
        <v>59</v>
      </c>
      <c r="D873" s="6">
        <v>241635.16999999841</v>
      </c>
      <c r="E873" s="7">
        <f>D873+$Y$10</f>
        <v>235380.16999999841</v>
      </c>
      <c r="F873" s="8">
        <v>170</v>
      </c>
      <c r="G873" s="8">
        <v>0</v>
      </c>
      <c r="H873" s="8">
        <v>85</v>
      </c>
      <c r="I873" s="8">
        <v>85</v>
      </c>
      <c r="J873" s="8">
        <v>-42098.72044392454</v>
      </c>
      <c r="K873" s="8">
        <v>18872.841820444872</v>
      </c>
      <c r="L873" s="8">
        <v>-42013.72044392454</v>
      </c>
      <c r="M873" s="8">
        <v>19020.06613908822</v>
      </c>
      <c r="N873" s="8">
        <v>-299.99999999999949</v>
      </c>
      <c r="O873" s="8">
        <v>-299.99999999999949</v>
      </c>
      <c r="P873" s="8">
        <f>D873-F873/2</f>
        <v>241550.16999999841</v>
      </c>
      <c r="Q873" s="8">
        <f>D873+F873/2</f>
        <v>241720.16999999841</v>
      </c>
      <c r="R873" s="9">
        <f>J873*$AB$7+K873*$AC$7</f>
        <v>-37254.877942763189</v>
      </c>
      <c r="S873" s="9">
        <f>K873*$AB$7-J873*$AC$7+$Z$8</f>
        <v>27213.241094457306</v>
      </c>
      <c r="T873" s="9">
        <f>L873*$AB$7+M873*$AC$7</f>
        <v>-37141.125739682189</v>
      </c>
      <c r="U873" s="9">
        <f>M873*$AB$7-L873*$AC$7+$Z$8</f>
        <v>27339.575714788454</v>
      </c>
      <c r="V873" s="9">
        <f>N873+$Z$7</f>
        <v>-311.99999999999949</v>
      </c>
      <c r="W873" s="9">
        <f>O873+$Z$7</f>
        <v>-311.99999999999949</v>
      </c>
    </row>
    <row r="874" spans="1:23" x14ac:dyDescent="0.25">
      <c r="A874" t="s">
        <v>37</v>
      </c>
      <c r="B874" t="s">
        <v>907</v>
      </c>
      <c r="C874" t="s">
        <v>55</v>
      </c>
      <c r="D874" s="6">
        <v>241845.16999999841</v>
      </c>
      <c r="E874" s="7">
        <f>D874+$Y$10</f>
        <v>235590.16999999841</v>
      </c>
      <c r="F874" s="8">
        <v>230</v>
      </c>
      <c r="G874" s="8">
        <v>0</v>
      </c>
      <c r="H874" s="8">
        <v>115</v>
      </c>
      <c r="I874" s="8">
        <v>115</v>
      </c>
      <c r="J874" s="8">
        <v>-42008.72044392454</v>
      </c>
      <c r="K874" s="8">
        <v>19028.726393126071</v>
      </c>
      <c r="L874" s="8">
        <v>-41893.72044392454</v>
      </c>
      <c r="M874" s="8">
        <v>19227.912235996489</v>
      </c>
      <c r="N874" s="8">
        <v>-299.99999999999949</v>
      </c>
      <c r="O874" s="8">
        <v>-299.99999999999949</v>
      </c>
      <c r="P874" s="8">
        <f>D874-F874/2</f>
        <v>241730.16999999841</v>
      </c>
      <c r="Q874" s="8">
        <f>D874+F874/2</f>
        <v>241960.16999999841</v>
      </c>
      <c r="R874" s="9">
        <f>J874*$AB$7+K874*$AC$7</f>
        <v>-37134.434433618597</v>
      </c>
      <c r="S874" s="9">
        <f>K874*$AB$7-J874*$AC$7+$Z$8</f>
        <v>27347.007163043236</v>
      </c>
      <c r="T874" s="9">
        <f>L874*$AB$7+M874*$AC$7</f>
        <v>-36980.534394156057</v>
      </c>
      <c r="U874" s="9">
        <f>M874*$AB$7-L874*$AC$7+$Z$8</f>
        <v>27517.930472903034</v>
      </c>
      <c r="V874" s="9">
        <f>N874+$Z$7</f>
        <v>-311.99999999999949</v>
      </c>
      <c r="W874" s="9">
        <f>O874+$Z$7</f>
        <v>-311.99999999999949</v>
      </c>
    </row>
    <row r="875" spans="1:23" x14ac:dyDescent="0.25">
      <c r="A875" t="s">
        <v>37</v>
      </c>
      <c r="B875" t="s">
        <v>908</v>
      </c>
      <c r="C875" t="s">
        <v>59</v>
      </c>
      <c r="D875" s="6">
        <v>242055.16999999841</v>
      </c>
      <c r="E875" s="7">
        <f>D875+$Y$10</f>
        <v>235800.16999999841</v>
      </c>
      <c r="F875" s="8">
        <v>170</v>
      </c>
      <c r="G875" s="8">
        <v>0</v>
      </c>
      <c r="H875" s="8">
        <v>85</v>
      </c>
      <c r="I875" s="8">
        <v>85</v>
      </c>
      <c r="J875" s="8">
        <v>-41888.72044392454</v>
      </c>
      <c r="K875" s="8">
        <v>19236.57249003433</v>
      </c>
      <c r="L875" s="8">
        <v>-41803.72044392454</v>
      </c>
      <c r="M875" s="8">
        <v>19383.796808677689</v>
      </c>
      <c r="N875" s="8">
        <v>-299.99999999999949</v>
      </c>
      <c r="O875" s="8">
        <v>-299.99999999999949</v>
      </c>
      <c r="P875" s="8">
        <f>D875-F875/2</f>
        <v>241970.16999999841</v>
      </c>
      <c r="Q875" s="8">
        <f>D875+F875/2</f>
        <v>242140.16999999841</v>
      </c>
      <c r="R875" s="9">
        <f>J875*$AB$7+K875*$AC$7</f>
        <v>-36973.843088092472</v>
      </c>
      <c r="S875" s="9">
        <f>K875*$AB$7-J875*$AC$7+$Z$8</f>
        <v>27525.361921157804</v>
      </c>
      <c r="T875" s="9">
        <f>L875*$AB$7+M875*$AC$7</f>
        <v>-36860.090885011465</v>
      </c>
      <c r="U875" s="9">
        <f>M875*$AB$7-L875*$AC$7+$Z$8</f>
        <v>27651.696541488964</v>
      </c>
      <c r="V875" s="9">
        <f>N875+$Z$7</f>
        <v>-311.99999999999949</v>
      </c>
      <c r="W875" s="9">
        <f>O875+$Z$7</f>
        <v>-311.99999999999949</v>
      </c>
    </row>
    <row r="876" spans="1:23" x14ac:dyDescent="0.25">
      <c r="A876" t="s">
        <v>37</v>
      </c>
      <c r="B876" t="s">
        <v>909</v>
      </c>
      <c r="C876" t="s">
        <v>55</v>
      </c>
      <c r="D876" s="6">
        <v>242265.16999999841</v>
      </c>
      <c r="E876" s="7">
        <f>D876+$Y$10</f>
        <v>236010.16999999841</v>
      </c>
      <c r="F876" s="8">
        <v>230</v>
      </c>
      <c r="G876" s="8">
        <v>0</v>
      </c>
      <c r="H876" s="8">
        <v>115</v>
      </c>
      <c r="I876" s="8">
        <v>115</v>
      </c>
      <c r="J876" s="8">
        <v>-41798.72044392454</v>
      </c>
      <c r="K876" s="8">
        <v>19392.45706271553</v>
      </c>
      <c r="L876" s="8">
        <v>-41683.72044392454</v>
      </c>
      <c r="M876" s="8">
        <v>19591.642905585959</v>
      </c>
      <c r="N876" s="8">
        <v>-299.99999999999949</v>
      </c>
      <c r="O876" s="8">
        <v>-299.99999999999949</v>
      </c>
      <c r="P876" s="8">
        <f>D876-F876/2</f>
        <v>242150.16999999841</v>
      </c>
      <c r="Q876" s="8">
        <f>D876+F876/2</f>
        <v>242380.16999999841</v>
      </c>
      <c r="R876" s="9">
        <f>J876*$AB$7+K876*$AC$7</f>
        <v>-36853.399578947879</v>
      </c>
      <c r="S876" s="9">
        <f>K876*$AB$7-J876*$AC$7+$Z$8</f>
        <v>27659.127989743734</v>
      </c>
      <c r="T876" s="9">
        <f>L876*$AB$7+M876*$AC$7</f>
        <v>-36699.499539485332</v>
      </c>
      <c r="U876" s="9">
        <f>M876*$AB$7-L876*$AC$7+$Z$8</f>
        <v>27830.051299603547</v>
      </c>
      <c r="V876" s="9">
        <f>N876+$Z$7</f>
        <v>-311.99999999999949</v>
      </c>
      <c r="W876" s="9">
        <f>O876+$Z$7</f>
        <v>-311.99999999999949</v>
      </c>
    </row>
    <row r="877" spans="1:23" x14ac:dyDescent="0.25">
      <c r="A877" t="s">
        <v>37</v>
      </c>
      <c r="B877" t="s">
        <v>910</v>
      </c>
      <c r="C877" t="s">
        <v>60</v>
      </c>
      <c r="D877" s="6">
        <v>242495.16999999841</v>
      </c>
      <c r="E877" s="7">
        <f>D877+$Y$10</f>
        <v>236240.16999999841</v>
      </c>
      <c r="F877" s="8">
        <v>210</v>
      </c>
      <c r="G877" s="8">
        <v>0</v>
      </c>
      <c r="H877" s="8">
        <v>105</v>
      </c>
      <c r="I877" s="8">
        <v>105</v>
      </c>
      <c r="J877" s="8">
        <v>-41678.72044392454</v>
      </c>
      <c r="K877" s="8">
        <v>19600.3031596238</v>
      </c>
      <c r="L877" s="8">
        <v>-41573.72044392454</v>
      </c>
      <c r="M877" s="8">
        <v>19782.168494418529</v>
      </c>
      <c r="N877" s="8">
        <v>-299.99999999999949</v>
      </c>
      <c r="O877" s="8">
        <v>-299.99999999999949</v>
      </c>
      <c r="P877" s="8">
        <f>D877-F877/2</f>
        <v>242390.16999999841</v>
      </c>
      <c r="Q877" s="8">
        <f>D877+F877/2</f>
        <v>242600.16999999841</v>
      </c>
      <c r="R877" s="9">
        <f>J877*$AB$7+K877*$AC$7</f>
        <v>-36692.808233421747</v>
      </c>
      <c r="S877" s="9">
        <f>K877*$AB$7-J877*$AC$7+$Z$8</f>
        <v>27837.482747858317</v>
      </c>
      <c r="T877" s="9">
        <f>L877*$AB$7+M877*$AC$7</f>
        <v>-36552.290806086392</v>
      </c>
      <c r="U877" s="9">
        <f>M877*$AB$7-L877*$AC$7+$Z$8</f>
        <v>27993.543161208567</v>
      </c>
      <c r="V877" s="9">
        <f>N877+$Z$7</f>
        <v>-311.99999999999949</v>
      </c>
      <c r="W877" s="9">
        <f>O877+$Z$7</f>
        <v>-311.99999999999949</v>
      </c>
    </row>
    <row r="878" spans="1:23" x14ac:dyDescent="0.25">
      <c r="A878" t="s">
        <v>41</v>
      </c>
      <c r="B878" t="s">
        <v>911</v>
      </c>
      <c r="C878" t="s">
        <v>46</v>
      </c>
      <c r="D878" s="6">
        <v>242635.16999999841</v>
      </c>
      <c r="E878" s="7">
        <f>D878+$Y$10</f>
        <v>236380.16999999841</v>
      </c>
      <c r="F878" s="8">
        <v>25</v>
      </c>
      <c r="G878" s="8">
        <v>0</v>
      </c>
      <c r="H878" s="8">
        <v>12.5</v>
      </c>
      <c r="I878" s="8">
        <v>12.5</v>
      </c>
      <c r="J878" s="8">
        <v>-41562.47044392454</v>
      </c>
      <c r="K878" s="8">
        <v>19801.654066003681</v>
      </c>
      <c r="L878" s="8">
        <v>-41549.97044392454</v>
      </c>
      <c r="M878" s="8">
        <v>19823.304701098299</v>
      </c>
      <c r="N878" s="8">
        <v>-299.99999999999949</v>
      </c>
      <c r="O878" s="8">
        <v>-299.99999999999949</v>
      </c>
      <c r="P878" s="8">
        <f>D878-F878/2</f>
        <v>242622.66999999841</v>
      </c>
      <c r="Q878" s="8">
        <f>D878+F878/2</f>
        <v>242647.66999999841</v>
      </c>
      <c r="R878" s="9">
        <f>J878*$AB$7+K878*$AC$7</f>
        <v>-36537.235367443318</v>
      </c>
      <c r="S878" s="9">
        <f>K878*$AB$7-J878*$AC$7+$Z$8</f>
        <v>28010.263919781806</v>
      </c>
      <c r="T878" s="9">
        <f>L878*$AB$7+M878*$AC$7</f>
        <v>-36520.507102284348</v>
      </c>
      <c r="U878" s="9">
        <f>M878*$AB$7-L878*$AC$7+$Z$8</f>
        <v>28028.842540418751</v>
      </c>
      <c r="V878" s="9">
        <f>N878+$Z$7</f>
        <v>-311.99999999999949</v>
      </c>
      <c r="W878" s="9">
        <f>O878+$Z$7</f>
        <v>-311.99999999999949</v>
      </c>
    </row>
    <row r="879" spans="1:23" x14ac:dyDescent="0.25">
      <c r="A879" t="s">
        <v>37</v>
      </c>
      <c r="B879" t="s">
        <v>912</v>
      </c>
      <c r="C879" t="s">
        <v>47</v>
      </c>
      <c r="D879" s="6">
        <v>242700.16999999841</v>
      </c>
      <c r="E879" s="7">
        <f>D879+$Y$10</f>
        <v>236445.16999999841</v>
      </c>
      <c r="F879" s="8">
        <v>105</v>
      </c>
      <c r="G879" s="8">
        <v>0</v>
      </c>
      <c r="H879" s="8">
        <v>52.500000000000007</v>
      </c>
      <c r="I879" s="8">
        <v>52.500000000000007</v>
      </c>
      <c r="J879" s="8">
        <v>-41549.97044392454</v>
      </c>
      <c r="K879" s="8">
        <v>19823.304701098299</v>
      </c>
      <c r="L879" s="8">
        <v>-41497.47044392454</v>
      </c>
      <c r="M879" s="8">
        <v>19914.237368495658</v>
      </c>
      <c r="N879" s="8">
        <v>-299.99999999999949</v>
      </c>
      <c r="O879" s="8">
        <v>-299.99999999999949</v>
      </c>
      <c r="P879" s="8">
        <f>D879-F879/2</f>
        <v>242647.66999999841</v>
      </c>
      <c r="Q879" s="8">
        <f>D879+F879/2</f>
        <v>242752.66999999841</v>
      </c>
      <c r="R879" s="9">
        <f>J879*$AB$7+K879*$AC$7</f>
        <v>-36520.507102284348</v>
      </c>
      <c r="S879" s="9">
        <f>K879*$AB$7-J879*$AC$7+$Z$8</f>
        <v>28028.842540418751</v>
      </c>
      <c r="T879" s="9">
        <f>L879*$AB$7+M879*$AC$7</f>
        <v>-36450.248388616666</v>
      </c>
      <c r="U879" s="9">
        <f>M879*$AB$7-L879*$AC$7+$Z$8</f>
        <v>28106.872747093872</v>
      </c>
      <c r="V879" s="9">
        <f>N879+$Z$7</f>
        <v>-311.99999999999949</v>
      </c>
      <c r="W879" s="9">
        <f>O879+$Z$7</f>
        <v>-311.99999999999949</v>
      </c>
    </row>
    <row r="880" spans="1:23" x14ac:dyDescent="0.25">
      <c r="A880" t="s">
        <v>37</v>
      </c>
      <c r="B880" t="s">
        <v>913</v>
      </c>
      <c r="C880" t="s">
        <v>60</v>
      </c>
      <c r="D880" s="6">
        <v>242875.16999999841</v>
      </c>
      <c r="E880" s="7">
        <f>D880+$Y$10</f>
        <v>236620.16999999841</v>
      </c>
      <c r="F880" s="8">
        <v>210</v>
      </c>
      <c r="G880" s="8">
        <v>0</v>
      </c>
      <c r="H880" s="8">
        <v>105</v>
      </c>
      <c r="I880" s="8">
        <v>105</v>
      </c>
      <c r="J880" s="8">
        <v>-41488.72044392454</v>
      </c>
      <c r="K880" s="8">
        <v>19929.392813061892</v>
      </c>
      <c r="L880" s="8">
        <v>-41383.72044392454</v>
      </c>
      <c r="M880" s="8">
        <v>20111.258147856621</v>
      </c>
      <c r="N880" s="8">
        <v>-299.99999999999949</v>
      </c>
      <c r="O880" s="8">
        <v>-299.99999999999949</v>
      </c>
      <c r="P880" s="8">
        <f>D880-F880/2</f>
        <v>242770.16999999841</v>
      </c>
      <c r="Q880" s="8">
        <f>D880+F880/2</f>
        <v>242980.16999999841</v>
      </c>
      <c r="R880" s="9">
        <f>J880*$AB$7+K880*$AC$7</f>
        <v>-36438.538603005385</v>
      </c>
      <c r="S880" s="9">
        <f>K880*$AB$7-J880*$AC$7+$Z$8</f>
        <v>28119.877781539726</v>
      </c>
      <c r="T880" s="9">
        <f>L880*$AB$7+M880*$AC$7</f>
        <v>-36298.021175670023</v>
      </c>
      <c r="U880" s="9">
        <f>M880*$AB$7-L880*$AC$7+$Z$8</f>
        <v>28275.938194889983</v>
      </c>
      <c r="V880" s="9">
        <f>N880+$Z$7</f>
        <v>-311.99999999999949</v>
      </c>
      <c r="W880" s="9">
        <f>O880+$Z$7</f>
        <v>-311.99999999999949</v>
      </c>
    </row>
    <row r="881" spans="1:23" x14ac:dyDescent="0.25">
      <c r="A881" t="s">
        <v>24</v>
      </c>
      <c r="B881" t="s">
        <v>914</v>
      </c>
      <c r="C881" t="s">
        <v>27</v>
      </c>
      <c r="D881" s="6">
        <v>243080.1699999983</v>
      </c>
      <c r="E881" s="7">
        <f>D881+$Y$10</f>
        <v>236825.1699999983</v>
      </c>
      <c r="F881" s="8">
        <v>0</v>
      </c>
      <c r="G881" s="8">
        <v>0</v>
      </c>
      <c r="H881" s="8">
        <v>0</v>
      </c>
      <c r="I881" s="8">
        <v>0</v>
      </c>
      <c r="J881" s="8">
        <v>-41333.72044392454</v>
      </c>
      <c r="K881" s="8">
        <v>20197.860688235069</v>
      </c>
      <c r="L881" s="8">
        <v>-41333.72044392454</v>
      </c>
      <c r="M881" s="8">
        <v>20197.860688235069</v>
      </c>
      <c r="N881" s="8">
        <v>-299.99999999999949</v>
      </c>
      <c r="O881" s="8">
        <v>-299.99999999999949</v>
      </c>
      <c r="P881" s="8">
        <f>D881-F881/2</f>
        <v>243080.1699999983</v>
      </c>
      <c r="Q881" s="8">
        <f>D881+F881/2</f>
        <v>243080.1699999983</v>
      </c>
      <c r="R881" s="9">
        <f>J881*$AB$7+K881*$AC$7</f>
        <v>-36231.108115034142</v>
      </c>
      <c r="S881" s="9">
        <f>K881*$AB$7-J881*$AC$7+$Z$8</f>
        <v>28350.252677437726</v>
      </c>
      <c r="T881" s="9">
        <f>L881*$AB$7+M881*$AC$7</f>
        <v>-36231.108115034142</v>
      </c>
      <c r="U881" s="9">
        <f>M881*$AB$7-L881*$AC$7+$Z$8</f>
        <v>28350.252677437726</v>
      </c>
      <c r="V881" s="9">
        <f>N881+$Z$7</f>
        <v>-311.99999999999949</v>
      </c>
      <c r="W881" s="9">
        <f>O881+$Z$7</f>
        <v>-311.99999999999949</v>
      </c>
    </row>
    <row r="882" spans="1:23" x14ac:dyDescent="0.25">
      <c r="A882" t="s">
        <v>1667</v>
      </c>
      <c r="B882" t="s">
        <v>1689</v>
      </c>
      <c r="C882" t="s">
        <v>1671</v>
      </c>
      <c r="D882" s="6">
        <v>244370.16999999841</v>
      </c>
      <c r="E882" s="7">
        <f>D882+$Y$10</f>
        <v>238115.16999999841</v>
      </c>
      <c r="F882" s="8">
        <v>1908</v>
      </c>
      <c r="G882" s="8">
        <v>0</v>
      </c>
      <c r="H882" s="8">
        <v>954</v>
      </c>
      <c r="I882" s="8">
        <v>954</v>
      </c>
      <c r="J882" s="8">
        <v>-41165.72044392454</v>
      </c>
      <c r="K882" s="8">
        <v>20488.845223906639</v>
      </c>
      <c r="L882" s="8">
        <v>-40211.720443924547</v>
      </c>
      <c r="M882" s="8">
        <v>22141.22169432736</v>
      </c>
      <c r="N882" s="8">
        <v>-299.99999999999949</v>
      </c>
      <c r="O882" s="8">
        <v>-299.99999999999949</v>
      </c>
      <c r="P882" s="8">
        <f>D882-F882/2</f>
        <v>243416.16999999841</v>
      </c>
      <c r="Q882" s="8">
        <f>D882+F882/2</f>
        <v>245324.16999999841</v>
      </c>
      <c r="R882" s="9">
        <f>J882*$AB$7+K882*$AC$7</f>
        <v>-36006.280231297555</v>
      </c>
      <c r="S882" s="9">
        <f>K882*$AB$7-J882*$AC$7+$Z$8</f>
        <v>28599.949338798127</v>
      </c>
      <c r="T882" s="9">
        <f>L882*$AB$7+M882*$AC$7</f>
        <v>-34729.57903436487</v>
      </c>
      <c r="U882" s="9">
        <f>M882*$AB$7-L882*$AC$7+$Z$8</f>
        <v>30017.869665809008</v>
      </c>
      <c r="V882" s="9">
        <f>N882+$Z$7</f>
        <v>-311.99999999999949</v>
      </c>
      <c r="W882" s="9">
        <f>O882+$Z$7</f>
        <v>-311.99999999999949</v>
      </c>
    </row>
    <row r="883" spans="1:23" x14ac:dyDescent="0.25">
      <c r="A883" t="s">
        <v>50</v>
      </c>
      <c r="B883" t="s">
        <v>915</v>
      </c>
      <c r="C883" t="s">
        <v>64</v>
      </c>
      <c r="D883" s="6">
        <v>245570.1700000024</v>
      </c>
      <c r="E883" s="7">
        <f>D883+$Y$10</f>
        <v>239315.1700000024</v>
      </c>
      <c r="F883" s="8">
        <v>0</v>
      </c>
      <c r="G883" s="8">
        <v>0</v>
      </c>
      <c r="H883" s="8">
        <v>0</v>
      </c>
      <c r="I883" s="8">
        <v>0</v>
      </c>
      <c r="J883" s="8">
        <v>-40088.720443924583</v>
      </c>
      <c r="K883" s="8">
        <v>22354.263943658108</v>
      </c>
      <c r="L883" s="8">
        <v>-40088.720443924583</v>
      </c>
      <c r="M883" s="8">
        <v>22354.263943658108</v>
      </c>
      <c r="N883" s="8">
        <v>-299.9999999999996</v>
      </c>
      <c r="O883" s="8">
        <v>-299.9999999999996</v>
      </c>
      <c r="P883" s="8">
        <f>D883-F883/2</f>
        <v>245570.1700000024</v>
      </c>
      <c r="Q883" s="8">
        <f>D883+F883/2</f>
        <v>245570.1700000024</v>
      </c>
      <c r="R883" s="9">
        <f>J883*$AB$7+K883*$AC$7</f>
        <v>-34564.972905200666</v>
      </c>
      <c r="S883" s="9">
        <f>K883*$AB$7-J883*$AC$7+$Z$8</f>
        <v>30200.683292876238</v>
      </c>
      <c r="T883" s="9">
        <f>L883*$AB$7+M883*$AC$7</f>
        <v>-34564.972905200666</v>
      </c>
      <c r="U883" s="9">
        <f>M883*$AB$7-L883*$AC$7+$Z$8</f>
        <v>30200.683292876238</v>
      </c>
      <c r="V883" s="9">
        <f>N883+$Z$7</f>
        <v>-311.9999999999996</v>
      </c>
      <c r="W883" s="9">
        <f>O883+$Z$7</f>
        <v>-311.9999999999996</v>
      </c>
    </row>
    <row r="884" spans="1:23" x14ac:dyDescent="0.25">
      <c r="A884" t="s">
        <v>24</v>
      </c>
      <c r="B884" t="s">
        <v>916</v>
      </c>
      <c r="C884" t="s">
        <v>33</v>
      </c>
      <c r="D884" s="6">
        <v>246255.1699999983</v>
      </c>
      <c r="E884" s="7">
        <f>D884+$Y$10</f>
        <v>240000.1699999983</v>
      </c>
      <c r="F884" s="8">
        <v>0</v>
      </c>
      <c r="G884" s="8">
        <v>0</v>
      </c>
      <c r="H884" s="8">
        <v>0</v>
      </c>
      <c r="I884" s="8">
        <v>0</v>
      </c>
      <c r="J884" s="8">
        <v>-39746.220443924562</v>
      </c>
      <c r="K884" s="8">
        <v>22947.49134525067</v>
      </c>
      <c r="L884" s="8">
        <v>-39746.220443924562</v>
      </c>
      <c r="M884" s="8">
        <v>22947.49134525067</v>
      </c>
      <c r="N884" s="8">
        <v>-299.99999999999949</v>
      </c>
      <c r="O884" s="8">
        <v>-299.99999999999949</v>
      </c>
      <c r="P884" s="8">
        <f>D884-F884/2</f>
        <v>246255.1699999983</v>
      </c>
      <c r="Q884" s="8">
        <f>D884+F884/2</f>
        <v>246255.1699999983</v>
      </c>
      <c r="R884" s="9">
        <f>J884*$AB$7+K884*$AC$7</f>
        <v>-34106.61843984478</v>
      </c>
      <c r="S884" s="9">
        <f>K884*$AB$7-J884*$AC$7+$Z$8</f>
        <v>30709.737498328461</v>
      </c>
      <c r="T884" s="9">
        <f>L884*$AB$7+M884*$AC$7</f>
        <v>-34106.61843984478</v>
      </c>
      <c r="U884" s="9">
        <f>M884*$AB$7-L884*$AC$7+$Z$8</f>
        <v>30709.737498328461</v>
      </c>
      <c r="V884" s="9">
        <f>N884+$Z$7</f>
        <v>-311.99999999999949</v>
      </c>
      <c r="W884" s="9">
        <f>O884+$Z$7</f>
        <v>-311.99999999999949</v>
      </c>
    </row>
    <row r="885" spans="1:23" x14ac:dyDescent="0.25">
      <c r="A885" t="s">
        <v>1667</v>
      </c>
      <c r="B885" t="s">
        <v>1690</v>
      </c>
      <c r="C885" t="s">
        <v>1671</v>
      </c>
      <c r="D885" s="6">
        <v>246770.16999999841</v>
      </c>
      <c r="E885" s="7">
        <f>D885+$Y$10</f>
        <v>240515.16999999841</v>
      </c>
      <c r="F885" s="8">
        <v>1908</v>
      </c>
      <c r="G885" s="8">
        <v>0</v>
      </c>
      <c r="H885" s="8">
        <v>954</v>
      </c>
      <c r="I885" s="8">
        <v>954</v>
      </c>
      <c r="J885" s="8">
        <v>-39965.720443924547</v>
      </c>
      <c r="K885" s="8">
        <v>22567.306192989308</v>
      </c>
      <c r="L885" s="8">
        <v>-39011.720443924569</v>
      </c>
      <c r="M885" s="8">
        <v>24219.682663410029</v>
      </c>
      <c r="N885" s="8">
        <v>-299.99999999999949</v>
      </c>
      <c r="O885" s="8">
        <v>-299.99999999999949</v>
      </c>
      <c r="P885" s="8">
        <f>D885-F885/2</f>
        <v>245816.16999999841</v>
      </c>
      <c r="Q885" s="8">
        <f>D885+F885/2</f>
        <v>247724.16999999841</v>
      </c>
      <c r="R885" s="9">
        <f>J885*$AB$7+K885*$AC$7</f>
        <v>-34400.366776036302</v>
      </c>
      <c r="S885" s="9">
        <f>K885*$AB$7-J885*$AC$7+$Z$8</f>
        <v>30383.496919943893</v>
      </c>
      <c r="T885" s="9">
        <f>L885*$AB$7+M885*$AC$7</f>
        <v>-33123.665579103617</v>
      </c>
      <c r="U885" s="9">
        <f>M885*$AB$7-L885*$AC$7+$Z$8</f>
        <v>31801.417246954774</v>
      </c>
      <c r="V885" s="9">
        <f>N885+$Z$7</f>
        <v>-311.99999999999949</v>
      </c>
      <c r="W885" s="9">
        <f>O885+$Z$7</f>
        <v>-311.99999999999949</v>
      </c>
    </row>
    <row r="886" spans="1:23" x14ac:dyDescent="0.25">
      <c r="A886" t="s">
        <v>37</v>
      </c>
      <c r="B886" t="s">
        <v>917</v>
      </c>
      <c r="C886" t="s">
        <v>49</v>
      </c>
      <c r="D886" s="6">
        <v>248145.16999999841</v>
      </c>
      <c r="E886" s="7">
        <f>D886+$Y$10</f>
        <v>241890.16999999841</v>
      </c>
      <c r="F886" s="8">
        <v>170</v>
      </c>
      <c r="G886" s="8">
        <v>0</v>
      </c>
      <c r="H886" s="8">
        <v>85</v>
      </c>
      <c r="I886" s="8">
        <v>85</v>
      </c>
      <c r="J886" s="8">
        <v>-38843.720443924569</v>
      </c>
      <c r="K886" s="8">
        <v>24510.667199081599</v>
      </c>
      <c r="L886" s="8">
        <v>-38758.720443924569</v>
      </c>
      <c r="M886" s="8">
        <v>24657.891517724951</v>
      </c>
      <c r="N886" s="8">
        <v>-299.99999999999949</v>
      </c>
      <c r="O886" s="8">
        <v>-299.99999999999949</v>
      </c>
      <c r="P886" s="8">
        <f>D886-F886/2</f>
        <v>248060.16999999841</v>
      </c>
      <c r="Q886" s="8">
        <f>D886+F886/2</f>
        <v>248230.16999999841</v>
      </c>
      <c r="R886" s="9">
        <f>J886*$AB$7+K886*$AC$7</f>
        <v>-32898.837695367045</v>
      </c>
      <c r="S886" s="9">
        <f>K886*$AB$7-J886*$AC$7+$Z$8</f>
        <v>32051.113908315179</v>
      </c>
      <c r="T886" s="9">
        <f>L886*$AB$7+M886*$AC$7</f>
        <v>-32785.085492286045</v>
      </c>
      <c r="U886" s="9">
        <f>M886*$AB$7-L886*$AC$7+$Z$8</f>
        <v>32177.448528646331</v>
      </c>
      <c r="V886" s="9">
        <f>N886+$Z$7</f>
        <v>-311.99999999999949</v>
      </c>
      <c r="W886" s="9">
        <f>O886+$Z$7</f>
        <v>-311.99999999999949</v>
      </c>
    </row>
    <row r="887" spans="1:23" x14ac:dyDescent="0.25">
      <c r="A887" t="s">
        <v>41</v>
      </c>
      <c r="B887" t="s">
        <v>1159</v>
      </c>
      <c r="C887" t="s">
        <v>46</v>
      </c>
      <c r="D887" s="6">
        <v>248265.1699999983</v>
      </c>
      <c r="E887" s="7">
        <f>D887+$Y$10</f>
        <v>242010.1699999983</v>
      </c>
      <c r="F887" s="8">
        <v>25</v>
      </c>
      <c r="G887" s="8">
        <v>0</v>
      </c>
      <c r="H887" s="8">
        <v>12.5</v>
      </c>
      <c r="I887" s="8">
        <v>12.5</v>
      </c>
      <c r="J887" s="8">
        <v>-38747.470443924569</v>
      </c>
      <c r="K887" s="8">
        <v>24677.37708931011</v>
      </c>
      <c r="L887" s="8">
        <v>-38734.970443924569</v>
      </c>
      <c r="M887" s="8">
        <v>24699.027724404721</v>
      </c>
      <c r="N887" s="8">
        <v>-299.99999999999949</v>
      </c>
      <c r="O887" s="8">
        <v>-299.99999999999949</v>
      </c>
      <c r="P887" s="8">
        <f>D887-F887/2</f>
        <v>248252.6699999983</v>
      </c>
      <c r="Q887" s="8">
        <f>D887+F887/2</f>
        <v>248277.6699999983</v>
      </c>
      <c r="R887" s="9">
        <f>J887*$AB$7+K887*$AC$7</f>
        <v>-32770.030053642964</v>
      </c>
      <c r="S887" s="9">
        <f>K887*$AB$7-J887*$AC$7+$Z$8</f>
        <v>32194.169287219585</v>
      </c>
      <c r="T887" s="9">
        <f>L887*$AB$7+M887*$AC$7</f>
        <v>-32753.301788483994</v>
      </c>
      <c r="U887" s="9">
        <f>M887*$AB$7-L887*$AC$7+$Z$8</f>
        <v>32212.747907856519</v>
      </c>
      <c r="V887" s="9">
        <f>N887+$Z$7</f>
        <v>-311.99999999999949</v>
      </c>
      <c r="W887" s="9">
        <f>O887+$Z$7</f>
        <v>-311.99999999999949</v>
      </c>
    </row>
    <row r="888" spans="1:23" x14ac:dyDescent="0.25">
      <c r="A888" t="s">
        <v>37</v>
      </c>
      <c r="B888" t="s">
        <v>1160</v>
      </c>
      <c r="C888" t="s">
        <v>47</v>
      </c>
      <c r="D888" s="6">
        <v>248330.16999999841</v>
      </c>
      <c r="E888" s="7">
        <f>D888+$Y$10</f>
        <v>242075.16999999841</v>
      </c>
      <c r="F888" s="8">
        <v>105</v>
      </c>
      <c r="G888" s="8">
        <v>0</v>
      </c>
      <c r="H888" s="8">
        <v>52.500000000000007</v>
      </c>
      <c r="I888" s="8">
        <v>52.500000000000007</v>
      </c>
      <c r="J888" s="8">
        <v>-38734.970443924569</v>
      </c>
      <c r="K888" s="8">
        <v>24699.027724404721</v>
      </c>
      <c r="L888" s="8">
        <v>-38682.470443924569</v>
      </c>
      <c r="M888" s="8">
        <v>24789.96039180208</v>
      </c>
      <c r="N888" s="8">
        <v>-299.99999999999949</v>
      </c>
      <c r="O888" s="8">
        <v>-299.99999999999949</v>
      </c>
      <c r="P888" s="8">
        <f>D888-F888/2</f>
        <v>248277.66999999841</v>
      </c>
      <c r="Q888" s="8">
        <f>D888+F888/2</f>
        <v>248382.66999999841</v>
      </c>
      <c r="R888" s="9">
        <f>J888*$AB$7+K888*$AC$7</f>
        <v>-32753.301788483994</v>
      </c>
      <c r="S888" s="9">
        <f>K888*$AB$7-J888*$AC$7+$Z$8</f>
        <v>32212.747907856519</v>
      </c>
      <c r="T888" s="9">
        <f>L888*$AB$7+M888*$AC$7</f>
        <v>-32683.043074816313</v>
      </c>
      <c r="U888" s="9">
        <f>M888*$AB$7-L888*$AC$7+$Z$8</f>
        <v>32290.77811453164</v>
      </c>
      <c r="V888" s="9">
        <f>N888+$Z$7</f>
        <v>-311.99999999999949</v>
      </c>
      <c r="W888" s="9">
        <f>O888+$Z$7</f>
        <v>-311.99999999999949</v>
      </c>
    </row>
    <row r="889" spans="1:23" x14ac:dyDescent="0.25">
      <c r="A889" t="s">
        <v>37</v>
      </c>
      <c r="B889" t="s">
        <v>918</v>
      </c>
      <c r="C889" t="s">
        <v>45</v>
      </c>
      <c r="D889" s="6">
        <v>248505.16999999841</v>
      </c>
      <c r="E889" s="7">
        <f>D889+$Y$10</f>
        <v>242250.16999999841</v>
      </c>
      <c r="F889" s="8">
        <v>210</v>
      </c>
      <c r="G889" s="8">
        <v>0</v>
      </c>
      <c r="H889" s="8">
        <v>105</v>
      </c>
      <c r="I889" s="8">
        <v>105</v>
      </c>
      <c r="J889" s="8">
        <v>-38673.720443924569</v>
      </c>
      <c r="K889" s="8">
        <v>24805.11583636831</v>
      </c>
      <c r="L889" s="8">
        <v>-38568.720443924569</v>
      </c>
      <c r="M889" s="8">
        <v>24986.98117116305</v>
      </c>
      <c r="N889" s="8">
        <v>-299.99999999999949</v>
      </c>
      <c r="O889" s="8">
        <v>-299.99999999999949</v>
      </c>
      <c r="P889" s="8">
        <f>D889-F889/2</f>
        <v>248400.16999999841</v>
      </c>
      <c r="Q889" s="8">
        <f>D889+F889/2</f>
        <v>248610.16999999841</v>
      </c>
      <c r="R889" s="9">
        <f>J889*$AB$7+K889*$AC$7</f>
        <v>-32671.333289205031</v>
      </c>
      <c r="S889" s="9">
        <f>K889*$AB$7-J889*$AC$7+$Z$8</f>
        <v>32303.783148977494</v>
      </c>
      <c r="T889" s="9">
        <f>L889*$AB$7+M889*$AC$7</f>
        <v>-32530.815861869669</v>
      </c>
      <c r="U889" s="9">
        <f>M889*$AB$7-L889*$AC$7+$Z$8</f>
        <v>32459.843562327755</v>
      </c>
      <c r="V889" s="9">
        <f>N889+$Z$7</f>
        <v>-311.99999999999949</v>
      </c>
      <c r="W889" s="9">
        <f>O889+$Z$7</f>
        <v>-311.99999999999949</v>
      </c>
    </row>
    <row r="890" spans="1:23" x14ac:dyDescent="0.25">
      <c r="A890" t="s">
        <v>24</v>
      </c>
      <c r="B890" t="s">
        <v>919</v>
      </c>
      <c r="C890" t="s">
        <v>44</v>
      </c>
      <c r="D890" s="6">
        <v>249430.1699999983</v>
      </c>
      <c r="E890" s="7">
        <f>D890+$Y$10</f>
        <v>243175.1699999983</v>
      </c>
      <c r="F890" s="8">
        <v>0</v>
      </c>
      <c r="G890" s="8">
        <v>0</v>
      </c>
      <c r="H890" s="8">
        <v>0</v>
      </c>
      <c r="I890" s="8">
        <v>0</v>
      </c>
      <c r="J890" s="8">
        <v>-38158.720443924583</v>
      </c>
      <c r="K890" s="8">
        <v>25697.122002266289</v>
      </c>
      <c r="L890" s="8">
        <v>-38158.720443924583</v>
      </c>
      <c r="M890" s="8">
        <v>25697.122002266289</v>
      </c>
      <c r="N890" s="8">
        <v>-299.99999999999949</v>
      </c>
      <c r="O890" s="8">
        <v>-299.99999999999949</v>
      </c>
      <c r="P890" s="8">
        <f>D890-F890/2</f>
        <v>249430.1699999983</v>
      </c>
      <c r="Q890" s="8">
        <f>D890+F890/2</f>
        <v>249430.1699999983</v>
      </c>
      <c r="R890" s="9">
        <f>J890*$AB$7+K890*$AC$7</f>
        <v>-31982.128764655419</v>
      </c>
      <c r="S890" s="9">
        <f>K890*$AB$7-J890*$AC$7+$Z$8</f>
        <v>33069.222319219218</v>
      </c>
      <c r="T890" s="9">
        <f>L890*$AB$7+M890*$AC$7</f>
        <v>-31982.128764655419</v>
      </c>
      <c r="U890" s="9">
        <f>M890*$AB$7-L890*$AC$7+$Z$8</f>
        <v>33069.222319219218</v>
      </c>
      <c r="V890" s="9">
        <f>N890+$Z$7</f>
        <v>-311.99999999999949</v>
      </c>
      <c r="W890" s="9">
        <f>O890+$Z$7</f>
        <v>-311.99999999999949</v>
      </c>
    </row>
    <row r="891" spans="1:23" x14ac:dyDescent="0.25">
      <c r="A891" t="s">
        <v>37</v>
      </c>
      <c r="B891" t="s">
        <v>920</v>
      </c>
      <c r="C891" t="s">
        <v>45</v>
      </c>
      <c r="D891" s="6">
        <v>249635.1699999983</v>
      </c>
      <c r="E891" s="7">
        <f>D891+$Y$10</f>
        <v>243380.1699999983</v>
      </c>
      <c r="F891" s="8">
        <v>210</v>
      </c>
      <c r="G891" s="8">
        <v>0</v>
      </c>
      <c r="H891" s="8">
        <v>105</v>
      </c>
      <c r="I891" s="8">
        <v>105</v>
      </c>
      <c r="J891" s="8">
        <v>-38108.720443924583</v>
      </c>
      <c r="K891" s="8">
        <v>25783.72454264473</v>
      </c>
      <c r="L891" s="8">
        <v>-38003.720443924583</v>
      </c>
      <c r="M891" s="8">
        <v>25965.58987743947</v>
      </c>
      <c r="N891" s="8">
        <v>-299.99999999999949</v>
      </c>
      <c r="O891" s="8">
        <v>-299.99999999999949</v>
      </c>
      <c r="P891" s="8">
        <f>D891-F891/2</f>
        <v>249530.1699999983</v>
      </c>
      <c r="Q891" s="8">
        <f>D891+F891/2</f>
        <v>249740.1699999983</v>
      </c>
      <c r="R891" s="9">
        <f>J891*$AB$7+K891*$AC$7</f>
        <v>-31915.215704019534</v>
      </c>
      <c r="S891" s="9">
        <f>K891*$AB$7-J891*$AC$7+$Z$8</f>
        <v>33143.536801766953</v>
      </c>
      <c r="T891" s="9">
        <f>L891*$AB$7+M891*$AC$7</f>
        <v>-31774.698276684176</v>
      </c>
      <c r="U891" s="9">
        <f>M891*$AB$7-L891*$AC$7+$Z$8</f>
        <v>33299.597215117217</v>
      </c>
      <c r="V891" s="9">
        <f>N891+$Z$7</f>
        <v>-311.99999999999949</v>
      </c>
      <c r="W891" s="9">
        <f>O891+$Z$7</f>
        <v>-311.99999999999949</v>
      </c>
    </row>
    <row r="892" spans="1:23" x14ac:dyDescent="0.25">
      <c r="A892" t="s">
        <v>41</v>
      </c>
      <c r="B892" t="s">
        <v>921</v>
      </c>
      <c r="C892" t="s">
        <v>46</v>
      </c>
      <c r="D892" s="6">
        <v>249775.1699999983</v>
      </c>
      <c r="E892" s="7">
        <f>D892+$Y$10</f>
        <v>243520.1699999983</v>
      </c>
      <c r="F892" s="8">
        <v>25</v>
      </c>
      <c r="G892" s="8">
        <v>0</v>
      </c>
      <c r="H892" s="8">
        <v>12.5</v>
      </c>
      <c r="I892" s="8">
        <v>12.5</v>
      </c>
      <c r="J892" s="8">
        <v>-37992.470443924583</v>
      </c>
      <c r="K892" s="8">
        <v>25985.075449024622</v>
      </c>
      <c r="L892" s="8">
        <v>-37979.970443924583</v>
      </c>
      <c r="M892" s="8">
        <v>26006.726084119229</v>
      </c>
      <c r="N892" s="8">
        <v>-299.99999999999949</v>
      </c>
      <c r="O892" s="8">
        <v>-299.99999999999949</v>
      </c>
      <c r="P892" s="8">
        <f>D892-F892/2</f>
        <v>249762.6699999983</v>
      </c>
      <c r="Q892" s="8">
        <f>D892+F892/2</f>
        <v>249787.6699999983</v>
      </c>
      <c r="R892" s="9">
        <f>J892*$AB$7+K892*$AC$7</f>
        <v>-31759.642838041102</v>
      </c>
      <c r="S892" s="9">
        <f>K892*$AB$7-J892*$AC$7+$Z$8</f>
        <v>33316.317973690464</v>
      </c>
      <c r="T892" s="9">
        <f>L892*$AB$7+M892*$AC$7</f>
        <v>-31742.914572882131</v>
      </c>
      <c r="U892" s="9">
        <f>M892*$AB$7-L892*$AC$7+$Z$8</f>
        <v>33334.896594327394</v>
      </c>
      <c r="V892" s="9">
        <f>N892+$Z$7</f>
        <v>-311.99999999999949</v>
      </c>
      <c r="W892" s="9">
        <f>O892+$Z$7</f>
        <v>-311.99999999999949</v>
      </c>
    </row>
    <row r="893" spans="1:23" x14ac:dyDescent="0.25">
      <c r="A893" t="s">
        <v>37</v>
      </c>
      <c r="B893" t="s">
        <v>922</v>
      </c>
      <c r="C893" t="s">
        <v>47</v>
      </c>
      <c r="D893" s="6">
        <v>249840.1699999983</v>
      </c>
      <c r="E893" s="7">
        <f>D893+$Y$10</f>
        <v>243585.1699999983</v>
      </c>
      <c r="F893" s="8">
        <v>105</v>
      </c>
      <c r="G893" s="8">
        <v>0</v>
      </c>
      <c r="H893" s="8">
        <v>52.500000000000007</v>
      </c>
      <c r="I893" s="8">
        <v>52.500000000000007</v>
      </c>
      <c r="J893" s="8">
        <v>-37979.970443924583</v>
      </c>
      <c r="K893" s="8">
        <v>26006.726084119229</v>
      </c>
      <c r="L893" s="8">
        <v>-37927.470443924583</v>
      </c>
      <c r="M893" s="8">
        <v>26097.658751516599</v>
      </c>
      <c r="N893" s="8">
        <v>-299.99999999999949</v>
      </c>
      <c r="O893" s="8">
        <v>-299.99999999999949</v>
      </c>
      <c r="P893" s="8">
        <f>D893-F893/2</f>
        <v>249787.6699999983</v>
      </c>
      <c r="Q893" s="8">
        <f>D893+F893/2</f>
        <v>249892.6699999983</v>
      </c>
      <c r="R893" s="9">
        <f>J893*$AB$7+K893*$AC$7</f>
        <v>-31742.914572882131</v>
      </c>
      <c r="S893" s="9">
        <f>K893*$AB$7-J893*$AC$7+$Z$8</f>
        <v>33334.896594327394</v>
      </c>
      <c r="T893" s="9">
        <f>L893*$AB$7+M893*$AC$7</f>
        <v>-31672.655859214447</v>
      </c>
      <c r="U893" s="9">
        <f>M893*$AB$7-L893*$AC$7+$Z$8</f>
        <v>33412.926801002526</v>
      </c>
      <c r="V893" s="9">
        <f>N893+$Z$7</f>
        <v>-311.99999999999949</v>
      </c>
      <c r="W893" s="9">
        <f>O893+$Z$7</f>
        <v>-311.99999999999949</v>
      </c>
    </row>
    <row r="894" spans="1:23" x14ac:dyDescent="0.25">
      <c r="A894" t="s">
        <v>37</v>
      </c>
      <c r="B894" t="s">
        <v>923</v>
      </c>
      <c r="C894" t="s">
        <v>45</v>
      </c>
      <c r="D894" s="6">
        <v>250015.1699999983</v>
      </c>
      <c r="E894" s="7">
        <f>D894+$Y$10</f>
        <v>243760.1699999983</v>
      </c>
      <c r="F894" s="8">
        <v>210</v>
      </c>
      <c r="G894" s="8">
        <v>0</v>
      </c>
      <c r="H894" s="8">
        <v>105</v>
      </c>
      <c r="I894" s="8">
        <v>105</v>
      </c>
      <c r="J894" s="8">
        <v>-37918.720443924583</v>
      </c>
      <c r="K894" s="8">
        <v>26112.814196082829</v>
      </c>
      <c r="L894" s="8">
        <v>-37813.720443924583</v>
      </c>
      <c r="M894" s="8">
        <v>26294.679530877562</v>
      </c>
      <c r="N894" s="8">
        <v>-299.99999999999949</v>
      </c>
      <c r="O894" s="8">
        <v>-299.99999999999949</v>
      </c>
      <c r="P894" s="8">
        <f>D894-F894/2</f>
        <v>249910.1699999983</v>
      </c>
      <c r="Q894" s="8">
        <f>D894+F894/2</f>
        <v>250120.1699999983</v>
      </c>
      <c r="R894" s="9">
        <f>J894*$AB$7+K894*$AC$7</f>
        <v>-31660.946073603169</v>
      </c>
      <c r="S894" s="9">
        <f>K894*$AB$7-J894*$AC$7+$Z$8</f>
        <v>33425.931835448377</v>
      </c>
      <c r="T894" s="9">
        <f>L894*$AB$7+M894*$AC$7</f>
        <v>-31520.42864626781</v>
      </c>
      <c r="U894" s="9">
        <f>M894*$AB$7-L894*$AC$7+$Z$8</f>
        <v>33581.992248798633</v>
      </c>
      <c r="V894" s="9">
        <f>N894+$Z$7</f>
        <v>-311.99999999999949</v>
      </c>
      <c r="W894" s="9">
        <f>O894+$Z$7</f>
        <v>-311.99999999999949</v>
      </c>
    </row>
    <row r="895" spans="1:23" x14ac:dyDescent="0.25">
      <c r="A895" t="s">
        <v>37</v>
      </c>
      <c r="B895" t="s">
        <v>924</v>
      </c>
      <c r="C895" t="s">
        <v>48</v>
      </c>
      <c r="D895" s="6">
        <v>250245.1699999983</v>
      </c>
      <c r="E895" s="7">
        <f>D895+$Y$10</f>
        <v>243990.1699999983</v>
      </c>
      <c r="F895" s="8">
        <v>230</v>
      </c>
      <c r="G895" s="8">
        <v>0</v>
      </c>
      <c r="H895" s="8">
        <v>115</v>
      </c>
      <c r="I895" s="8">
        <v>115</v>
      </c>
      <c r="J895" s="8">
        <v>-37808.720443924583</v>
      </c>
      <c r="K895" s="8">
        <v>26303.339784915399</v>
      </c>
      <c r="L895" s="8">
        <v>-37693.720443924583</v>
      </c>
      <c r="M895" s="8">
        <v>26502.525627785821</v>
      </c>
      <c r="N895" s="8">
        <v>-299.99999999999949</v>
      </c>
      <c r="O895" s="8">
        <v>-299.99999999999949</v>
      </c>
      <c r="P895" s="8">
        <f>D895-F895/2</f>
        <v>250130.1699999983</v>
      </c>
      <c r="Q895" s="8">
        <f>D895+F895/2</f>
        <v>250360.1699999983</v>
      </c>
      <c r="R895" s="9">
        <f>J895*$AB$7+K895*$AC$7</f>
        <v>-31513.737340204221</v>
      </c>
      <c r="S895" s="9">
        <f>K895*$AB$7-J895*$AC$7+$Z$8</f>
        <v>33589.423697053397</v>
      </c>
      <c r="T895" s="9">
        <f>L895*$AB$7+M895*$AC$7</f>
        <v>-31359.837300741689</v>
      </c>
      <c r="U895" s="9">
        <f>M895*$AB$7-L895*$AC$7+$Z$8</f>
        <v>33760.347006913202</v>
      </c>
      <c r="V895" s="9">
        <f>N895+$Z$7</f>
        <v>-311.99999999999949</v>
      </c>
      <c r="W895" s="9">
        <f>O895+$Z$7</f>
        <v>-311.99999999999949</v>
      </c>
    </row>
    <row r="896" spans="1:23" x14ac:dyDescent="0.25">
      <c r="A896" t="s">
        <v>37</v>
      </c>
      <c r="B896" t="s">
        <v>925</v>
      </c>
      <c r="C896" t="s">
        <v>49</v>
      </c>
      <c r="D896" s="6">
        <v>250455.1699999983</v>
      </c>
      <c r="E896" s="7">
        <f>D896+$Y$10</f>
        <v>244200.1699999983</v>
      </c>
      <c r="F896" s="8">
        <v>170</v>
      </c>
      <c r="G896" s="8">
        <v>0</v>
      </c>
      <c r="H896" s="8">
        <v>85</v>
      </c>
      <c r="I896" s="8">
        <v>85</v>
      </c>
      <c r="J896" s="8">
        <v>-37688.720443924583</v>
      </c>
      <c r="K896" s="8">
        <v>26511.185881823669</v>
      </c>
      <c r="L896" s="8">
        <v>-37603.720443924583</v>
      </c>
      <c r="M896" s="8">
        <v>26658.41020046702</v>
      </c>
      <c r="N896" s="8">
        <v>-299.99999999999949</v>
      </c>
      <c r="O896" s="8">
        <v>-299.99999999999949</v>
      </c>
      <c r="P896" s="8">
        <f>D896-F896/2</f>
        <v>250370.1699999983</v>
      </c>
      <c r="Q896" s="8">
        <f>D896+F896/2</f>
        <v>250540.1699999983</v>
      </c>
      <c r="R896" s="9">
        <f>J896*$AB$7+K896*$AC$7</f>
        <v>-31353.145994678096</v>
      </c>
      <c r="S896" s="9">
        <f>K896*$AB$7-J896*$AC$7+$Z$8</f>
        <v>33767.77845516798</v>
      </c>
      <c r="T896" s="9">
        <f>L896*$AB$7+M896*$AC$7</f>
        <v>-31239.393791597086</v>
      </c>
      <c r="U896" s="9">
        <f>M896*$AB$7-L896*$AC$7+$Z$8</f>
        <v>33894.113075499132</v>
      </c>
      <c r="V896" s="9">
        <f>N896+$Z$7</f>
        <v>-311.99999999999949</v>
      </c>
      <c r="W896" s="9">
        <f>O896+$Z$7</f>
        <v>-311.99999999999949</v>
      </c>
    </row>
    <row r="897" spans="1:23" x14ac:dyDescent="0.25">
      <c r="A897" t="s">
        <v>37</v>
      </c>
      <c r="B897" t="s">
        <v>926</v>
      </c>
      <c r="C897" t="s">
        <v>48</v>
      </c>
      <c r="D897" s="6">
        <v>250665.1699999983</v>
      </c>
      <c r="E897" s="7">
        <f>D897+$Y$10</f>
        <v>244410.1699999983</v>
      </c>
      <c r="F897" s="8">
        <v>230</v>
      </c>
      <c r="G897" s="8">
        <v>0</v>
      </c>
      <c r="H897" s="8">
        <v>115</v>
      </c>
      <c r="I897" s="8">
        <v>115</v>
      </c>
      <c r="J897" s="8">
        <v>-37598.720443924583</v>
      </c>
      <c r="K897" s="8">
        <v>26667.070454504868</v>
      </c>
      <c r="L897" s="8">
        <v>-37483.720443924583</v>
      </c>
      <c r="M897" s="8">
        <v>26866.25629737529</v>
      </c>
      <c r="N897" s="8">
        <v>-299.99999999999949</v>
      </c>
      <c r="O897" s="8">
        <v>-299.99999999999949</v>
      </c>
      <c r="P897" s="8">
        <f>D897-F897/2</f>
        <v>250550.1699999983</v>
      </c>
      <c r="Q897" s="8">
        <f>D897+F897/2</f>
        <v>250780.1699999983</v>
      </c>
      <c r="R897" s="9">
        <f>J897*$AB$7+K897*$AC$7</f>
        <v>-31232.702485533497</v>
      </c>
      <c r="S897" s="9">
        <f>K897*$AB$7-J897*$AC$7+$Z$8</f>
        <v>33901.54452375391</v>
      </c>
      <c r="T897" s="9">
        <f>L897*$AB$7+M897*$AC$7</f>
        <v>-31078.80244607096</v>
      </c>
      <c r="U897" s="9">
        <f>M897*$AB$7-L897*$AC$7+$Z$8</f>
        <v>34072.467833613715</v>
      </c>
      <c r="V897" s="9">
        <f>N897+$Z$7</f>
        <v>-311.99999999999949</v>
      </c>
      <c r="W897" s="9">
        <f>O897+$Z$7</f>
        <v>-311.99999999999949</v>
      </c>
    </row>
    <row r="898" spans="1:23" x14ac:dyDescent="0.25">
      <c r="A898" t="s">
        <v>37</v>
      </c>
      <c r="B898" t="s">
        <v>927</v>
      </c>
      <c r="C898" t="s">
        <v>49</v>
      </c>
      <c r="D898" s="6">
        <v>250875.16999999821</v>
      </c>
      <c r="E898" s="7">
        <f>D898+$Y$10</f>
        <v>244620.16999999821</v>
      </c>
      <c r="F898" s="8">
        <v>170</v>
      </c>
      <c r="G898" s="8">
        <v>0</v>
      </c>
      <c r="H898" s="8">
        <v>85</v>
      </c>
      <c r="I898" s="8">
        <v>85</v>
      </c>
      <c r="J898" s="8">
        <v>-37478.720443924583</v>
      </c>
      <c r="K898" s="8">
        <v>26874.916551413131</v>
      </c>
      <c r="L898" s="8">
        <v>-37393.720443924583</v>
      </c>
      <c r="M898" s="8">
        <v>27022.14087005649</v>
      </c>
      <c r="N898" s="8">
        <v>-299.99999999999949</v>
      </c>
      <c r="O898" s="8">
        <v>-299.99999999999949</v>
      </c>
      <c r="P898" s="8">
        <f>D898-F898/2</f>
        <v>250790.16999999821</v>
      </c>
      <c r="Q898" s="8">
        <f>D898+F898/2</f>
        <v>250960.16999999821</v>
      </c>
      <c r="R898" s="9">
        <f>J898*$AB$7+K898*$AC$7</f>
        <v>-31072.111140007371</v>
      </c>
      <c r="S898" s="9">
        <f>K898*$AB$7-J898*$AC$7+$Z$8</f>
        <v>34079.899281868486</v>
      </c>
      <c r="T898" s="9">
        <f>L898*$AB$7+M898*$AC$7</f>
        <v>-30958.358936926368</v>
      </c>
      <c r="U898" s="9">
        <f>M898*$AB$7-L898*$AC$7+$Z$8</f>
        <v>34206.233902199645</v>
      </c>
      <c r="V898" s="9">
        <f>N898+$Z$7</f>
        <v>-311.99999999999949</v>
      </c>
      <c r="W898" s="9">
        <f>O898+$Z$7</f>
        <v>-311.99999999999949</v>
      </c>
    </row>
    <row r="899" spans="1:23" x14ac:dyDescent="0.25">
      <c r="A899" t="s">
        <v>37</v>
      </c>
      <c r="B899" t="s">
        <v>928</v>
      </c>
      <c r="C899" t="s">
        <v>48</v>
      </c>
      <c r="D899" s="6">
        <v>251085.16999999821</v>
      </c>
      <c r="E899" s="7">
        <f>D899+$Y$10</f>
        <v>244830.16999999821</v>
      </c>
      <c r="F899" s="8">
        <v>230</v>
      </c>
      <c r="G899" s="8">
        <v>0</v>
      </c>
      <c r="H899" s="8">
        <v>115</v>
      </c>
      <c r="I899" s="8">
        <v>115</v>
      </c>
      <c r="J899" s="8">
        <v>-37388.720443924583</v>
      </c>
      <c r="K899" s="8">
        <v>27030.801124094331</v>
      </c>
      <c r="L899" s="8">
        <v>-37273.720443924583</v>
      </c>
      <c r="M899" s="8">
        <v>27229.98696696476</v>
      </c>
      <c r="N899" s="8">
        <v>-299.99999999999949</v>
      </c>
      <c r="O899" s="8">
        <v>-299.99999999999949</v>
      </c>
      <c r="P899" s="8">
        <f>D899-F899/2</f>
        <v>250970.16999999821</v>
      </c>
      <c r="Q899" s="8">
        <f>D899+F899/2</f>
        <v>251200.16999999821</v>
      </c>
      <c r="R899" s="9">
        <f>J899*$AB$7+K899*$AC$7</f>
        <v>-30951.667630862779</v>
      </c>
      <c r="S899" s="9">
        <f>K899*$AB$7-J899*$AC$7+$Z$8</f>
        <v>34213.665350454416</v>
      </c>
      <c r="T899" s="9">
        <f>L899*$AB$7+M899*$AC$7</f>
        <v>-30797.767591400243</v>
      </c>
      <c r="U899" s="9">
        <f>M899*$AB$7-L899*$AC$7+$Z$8</f>
        <v>34384.588660314221</v>
      </c>
      <c r="V899" s="9">
        <f>N899+$Z$7</f>
        <v>-311.99999999999949</v>
      </c>
      <c r="W899" s="9">
        <f>O899+$Z$7</f>
        <v>-311.99999999999949</v>
      </c>
    </row>
    <row r="900" spans="1:23" x14ac:dyDescent="0.25">
      <c r="A900" t="s">
        <v>41</v>
      </c>
      <c r="B900" t="s">
        <v>929</v>
      </c>
      <c r="C900" t="s">
        <v>46</v>
      </c>
      <c r="D900" s="6">
        <v>251235.16999999821</v>
      </c>
      <c r="E900" s="7">
        <f>D900+$Y$10</f>
        <v>244980.16999999821</v>
      </c>
      <c r="F900" s="8">
        <v>25</v>
      </c>
      <c r="G900" s="8">
        <v>0</v>
      </c>
      <c r="H900" s="8">
        <v>12.5</v>
      </c>
      <c r="I900" s="8">
        <v>12.5</v>
      </c>
      <c r="J900" s="8">
        <v>-37262.470443924583</v>
      </c>
      <c r="K900" s="8">
        <v>27249.472538549911</v>
      </c>
      <c r="L900" s="8">
        <v>-37249.970443924583</v>
      </c>
      <c r="M900" s="8">
        <v>27271.123173644519</v>
      </c>
      <c r="N900" s="8">
        <v>-299.99999999999949</v>
      </c>
      <c r="O900" s="8">
        <v>-299.99999999999949</v>
      </c>
      <c r="P900" s="8">
        <f>D900-F900/2</f>
        <v>251222.66999999821</v>
      </c>
      <c r="Q900" s="8">
        <f>D900+F900/2</f>
        <v>251247.66999999821</v>
      </c>
      <c r="R900" s="9">
        <f>J900*$AB$7+K900*$AC$7</f>
        <v>-30782.712152757165</v>
      </c>
      <c r="S900" s="9">
        <f>K900*$AB$7-J900*$AC$7+$Z$8</f>
        <v>34401.309418887467</v>
      </c>
      <c r="T900" s="9">
        <f>L900*$AB$7+M900*$AC$7</f>
        <v>-30765.983887598195</v>
      </c>
      <c r="U900" s="9">
        <f>M900*$AB$7-L900*$AC$7+$Z$8</f>
        <v>34419.888039524398</v>
      </c>
      <c r="V900" s="9">
        <f>N900+$Z$7</f>
        <v>-311.99999999999949</v>
      </c>
      <c r="W900" s="9">
        <f>O900+$Z$7</f>
        <v>-311.99999999999949</v>
      </c>
    </row>
    <row r="901" spans="1:23" x14ac:dyDescent="0.25">
      <c r="A901" t="s">
        <v>37</v>
      </c>
      <c r="B901" t="s">
        <v>930</v>
      </c>
      <c r="C901" t="s">
        <v>47</v>
      </c>
      <c r="D901" s="6">
        <v>251300.16999999821</v>
      </c>
      <c r="E901" s="7">
        <f>D901+$Y$10</f>
        <v>245045.16999999821</v>
      </c>
      <c r="F901" s="8">
        <v>105</v>
      </c>
      <c r="G901" s="8">
        <v>0</v>
      </c>
      <c r="H901" s="8">
        <v>52.500000000000007</v>
      </c>
      <c r="I901" s="8">
        <v>52.500000000000007</v>
      </c>
      <c r="J901" s="8">
        <v>-37249.970443924583</v>
      </c>
      <c r="K901" s="8">
        <v>27271.123173644519</v>
      </c>
      <c r="L901" s="8">
        <v>-37197.470443924583</v>
      </c>
      <c r="M901" s="8">
        <v>27362.055841041889</v>
      </c>
      <c r="N901" s="8">
        <v>-299.99999999999949</v>
      </c>
      <c r="O901" s="8">
        <v>-299.99999999999949</v>
      </c>
      <c r="P901" s="8">
        <f>D901-F901/2</f>
        <v>251247.66999999821</v>
      </c>
      <c r="Q901" s="8">
        <f>D901+F901/2</f>
        <v>251352.66999999821</v>
      </c>
      <c r="R901" s="9">
        <f>J901*$AB$7+K901*$AC$7</f>
        <v>-30765.983887598195</v>
      </c>
      <c r="S901" s="9">
        <f>K901*$AB$7-J901*$AC$7+$Z$8</f>
        <v>34419.888039524398</v>
      </c>
      <c r="T901" s="9">
        <f>L901*$AB$7+M901*$AC$7</f>
        <v>-30695.725173930514</v>
      </c>
      <c r="U901" s="9">
        <f>M901*$AB$7-L901*$AC$7+$Z$8</f>
        <v>34497.91824619953</v>
      </c>
      <c r="V901" s="9">
        <f>N901+$Z$7</f>
        <v>-311.99999999999949</v>
      </c>
      <c r="W901" s="9">
        <f>O901+$Z$7</f>
        <v>-311.99999999999949</v>
      </c>
    </row>
    <row r="902" spans="1:23" x14ac:dyDescent="0.25">
      <c r="A902" t="s">
        <v>50</v>
      </c>
      <c r="B902" t="s">
        <v>1756</v>
      </c>
      <c r="C902" t="s">
        <v>51</v>
      </c>
      <c r="D902" s="6">
        <v>251419.4484000025</v>
      </c>
      <c r="E902" s="7">
        <f>D902+$Y$10</f>
        <v>245164.4484000025</v>
      </c>
      <c r="F902" s="8">
        <v>0</v>
      </c>
      <c r="G902" s="8">
        <v>0</v>
      </c>
      <c r="H902" s="8">
        <v>0</v>
      </c>
      <c r="I902" s="8">
        <v>0</v>
      </c>
      <c r="J902" s="8">
        <v>-37164.070834402708</v>
      </c>
      <c r="K902" s="8">
        <v>27419.881613848051</v>
      </c>
      <c r="L902" s="8">
        <v>-37164.070834402708</v>
      </c>
      <c r="M902" s="8">
        <v>27419.881613848051</v>
      </c>
      <c r="N902" s="8">
        <v>-300.09999999999962</v>
      </c>
      <c r="O902" s="8">
        <v>-300.09999999999962</v>
      </c>
      <c r="P902" s="8">
        <f>D902-F902/2</f>
        <v>251419.4484000025</v>
      </c>
      <c r="Q902" s="8">
        <f>D902+F902/2</f>
        <v>251419.4484000025</v>
      </c>
      <c r="R902" s="9">
        <f>J902*$AB$7+K902*$AC$7</f>
        <v>-30651.032771814273</v>
      </c>
      <c r="S902" s="9">
        <f>K902*$AB$7-J902*$AC$7+$Z$8</f>
        <v>34547.536217842106</v>
      </c>
      <c r="T902" s="9">
        <f>L902*$AB$7+M902*$AC$7</f>
        <v>-30651.032771814273</v>
      </c>
      <c r="U902" s="9">
        <f>M902*$AB$7-L902*$AC$7+$Z$8</f>
        <v>34547.536217842106</v>
      </c>
      <c r="V902" s="9">
        <f>N902+$Z$7</f>
        <v>-312.09999999999962</v>
      </c>
      <c r="W902" s="9">
        <f>O902+$Z$7</f>
        <v>-312.09999999999962</v>
      </c>
    </row>
    <row r="903" spans="1:23" x14ac:dyDescent="0.25">
      <c r="A903" t="s">
        <v>37</v>
      </c>
      <c r="B903" t="s">
        <v>931</v>
      </c>
      <c r="C903" t="s">
        <v>52</v>
      </c>
      <c r="D903" s="6">
        <v>251526.91999999821</v>
      </c>
      <c r="E903" s="7">
        <f>D903+$Y$10</f>
        <v>245271.91999999821</v>
      </c>
      <c r="F903" s="8">
        <v>242.5</v>
      </c>
      <c r="G903" s="8">
        <v>-1.76</v>
      </c>
      <c r="H903" s="8">
        <v>121.259530473635</v>
      </c>
      <c r="I903" s="8">
        <v>121.2595395645824</v>
      </c>
      <c r="J903" s="8">
        <v>-37170.970443924583</v>
      </c>
      <c r="K903" s="8">
        <v>27407.955187442461</v>
      </c>
      <c r="L903" s="8">
        <v>-37046.514224895967</v>
      </c>
      <c r="M903" s="8">
        <v>27616.07120230699</v>
      </c>
      <c r="N903" s="8">
        <v>-299.99999999999949</v>
      </c>
      <c r="O903" s="8">
        <v>-301.75999999999948</v>
      </c>
      <c r="P903" s="8">
        <f>D903-F903/2</f>
        <v>251405.66999999821</v>
      </c>
      <c r="Q903" s="8">
        <f>D903+F903/2</f>
        <v>251648.16999999821</v>
      </c>
      <c r="R903" s="9">
        <f>J903*$AB$7+K903*$AC$7</f>
        <v>-30660.261251793494</v>
      </c>
      <c r="S903" s="9">
        <f>K903*$AB$7-J903*$AC$7+$Z$8</f>
        <v>34537.304921949821</v>
      </c>
      <c r="T903" s="9">
        <f>L903*$AB$7+M903*$AC$7</f>
        <v>-30495.254947217516</v>
      </c>
      <c r="U903" s="9">
        <f>M903*$AB$7-L903*$AC$7+$Z$8</f>
        <v>34714.997199632817</v>
      </c>
      <c r="V903" s="9">
        <f>N903+$Z$7</f>
        <v>-311.99999999999949</v>
      </c>
      <c r="W903" s="9">
        <f>O903+$Z$7</f>
        <v>-313.75999999999948</v>
      </c>
    </row>
    <row r="904" spans="1:23" x14ac:dyDescent="0.25">
      <c r="A904" t="s">
        <v>37</v>
      </c>
      <c r="B904" t="s">
        <v>932</v>
      </c>
      <c r="C904" t="s">
        <v>53</v>
      </c>
      <c r="D904" s="6">
        <v>251728.16999999821</v>
      </c>
      <c r="E904" s="7">
        <f>D904+$Y$10</f>
        <v>245473.16999999821</v>
      </c>
      <c r="F904" s="8">
        <v>140</v>
      </c>
      <c r="G904" s="8">
        <v>0</v>
      </c>
      <c r="H904" s="8">
        <v>70</v>
      </c>
      <c r="I904" s="8">
        <v>70</v>
      </c>
      <c r="J904" s="8">
        <v>-37041.250601594998</v>
      </c>
      <c r="K904" s="8">
        <v>27624.573806010882</v>
      </c>
      <c r="L904" s="8">
        <v>-36967.559875381317</v>
      </c>
      <c r="M904" s="8">
        <v>27743.610257865352</v>
      </c>
      <c r="N904" s="8">
        <v>-301.75999999999948</v>
      </c>
      <c r="O904" s="8">
        <v>-301.75999999999948</v>
      </c>
      <c r="P904" s="8">
        <f>D904-F904/2</f>
        <v>251658.16999999821</v>
      </c>
      <c r="Q904" s="8">
        <f>D904+F904/2</f>
        <v>251798.16999999821</v>
      </c>
      <c r="R904" s="9">
        <f>J904*$AB$7+K904*$AC$7</f>
        <v>-30488.338556002076</v>
      </c>
      <c r="S904" s="9">
        <f>K904*$AB$7-J904*$AC$7+$Z$8</f>
        <v>34722.219632225439</v>
      </c>
      <c r="T904" s="9">
        <f>L904*$AB$7+M904*$AC$7</f>
        <v>-30391.509078985822</v>
      </c>
      <c r="U904" s="9">
        <f>M904*$AB$7-L904*$AC$7+$Z$8</f>
        <v>34823.333688522078</v>
      </c>
      <c r="V904" s="9">
        <f>N904+$Z$7</f>
        <v>-313.75999999999948</v>
      </c>
      <c r="W904" s="9">
        <f>O904+$Z$7</f>
        <v>-313.75999999999948</v>
      </c>
    </row>
    <row r="905" spans="1:23" x14ac:dyDescent="0.25">
      <c r="A905" t="s">
        <v>54</v>
      </c>
      <c r="B905" t="s">
        <v>933</v>
      </c>
      <c r="C905" t="s">
        <v>195</v>
      </c>
      <c r="D905" s="6">
        <v>251928.16999999821</v>
      </c>
      <c r="E905" s="7">
        <f>D905+$Y$10</f>
        <v>245673.16999999821</v>
      </c>
      <c r="F905" s="8">
        <v>240</v>
      </c>
      <c r="G905" s="8">
        <v>-1</v>
      </c>
      <c r="H905" s="8">
        <v>120.0030462669925</v>
      </c>
      <c r="I905" s="8">
        <v>120.0030462669925</v>
      </c>
      <c r="J905" s="8">
        <v>-36962.296252080341</v>
      </c>
      <c r="K905" s="8">
        <v>27752.11286156924</v>
      </c>
      <c r="L905" s="8">
        <v>-36834.194970373399</v>
      </c>
      <c r="M905" s="8">
        <v>27955.062607753531</v>
      </c>
      <c r="N905" s="8">
        <v>-301.75999999999948</v>
      </c>
      <c r="O905" s="8">
        <v>-302.75999999999948</v>
      </c>
      <c r="P905" s="8">
        <f>D905-F905/2</f>
        <v>251808.16999999821</v>
      </c>
      <c r="Q905" s="8">
        <f>D905+F905/2</f>
        <v>252048.16999999821</v>
      </c>
      <c r="R905" s="9">
        <f>J905*$AB$7+K905*$AC$7</f>
        <v>-30384.592687770375</v>
      </c>
      <c r="S905" s="9">
        <f>K905*$AB$7-J905*$AC$7+$Z$8</f>
        <v>34830.556121114692</v>
      </c>
      <c r="T905" s="9">
        <f>L905*$AB$7+M905*$AC$7</f>
        <v>-30217.095101537598</v>
      </c>
      <c r="U905" s="9">
        <f>M905*$AB$7-L905*$AC$7+$Z$8</f>
        <v>35002.437174338782</v>
      </c>
      <c r="V905" s="9">
        <f>N905+$Z$7</f>
        <v>-313.75999999999948</v>
      </c>
      <c r="W905" s="9">
        <f>O905+$Z$7</f>
        <v>-314.75999999999948</v>
      </c>
    </row>
    <row r="906" spans="1:23" x14ac:dyDescent="0.25">
      <c r="A906" t="s">
        <v>54</v>
      </c>
      <c r="B906" t="s">
        <v>934</v>
      </c>
      <c r="C906" t="s">
        <v>196</v>
      </c>
      <c r="D906" s="6">
        <v>252432.66999999821</v>
      </c>
      <c r="E906" s="7">
        <f>D906+$Y$10</f>
        <v>246177.66999999821</v>
      </c>
      <c r="F906" s="8">
        <v>150</v>
      </c>
      <c r="G906" s="8">
        <v>0.26</v>
      </c>
      <c r="H906" s="8">
        <v>75.000128701124865</v>
      </c>
      <c r="I906" s="8">
        <v>75.000128701124865</v>
      </c>
      <c r="J906" s="8">
        <v>-36666.717942840129</v>
      </c>
      <c r="K906" s="8">
        <v>28215.334955974809</v>
      </c>
      <c r="L906" s="8">
        <v>-36585.836239510623</v>
      </c>
      <c r="M906" s="8">
        <v>28341.66037485909</v>
      </c>
      <c r="N906" s="8">
        <v>-302.75999999999948</v>
      </c>
      <c r="O906" s="8">
        <v>-302.49999999999949</v>
      </c>
      <c r="P906" s="8">
        <f>D906-F906/2</f>
        <v>252357.66999999821</v>
      </c>
      <c r="Q906" s="8">
        <f>D906+F906/2</f>
        <v>252507.66999999821</v>
      </c>
      <c r="R906" s="9">
        <f>J906*$AB$7+K906*$AC$7</f>
        <v>-29999.164184886104</v>
      </c>
      <c r="S906" s="9">
        <f>K906*$AB$7-J906*$AC$7+$Z$8</f>
        <v>35222.201515321205</v>
      </c>
      <c r="T906" s="9">
        <f>L906*$AB$7+M906*$AC$7</f>
        <v>-29893.785409397595</v>
      </c>
      <c r="U906" s="9">
        <f>M906*$AB$7-L906*$AC$7+$Z$8</f>
        <v>35328.950169019095</v>
      </c>
      <c r="V906" s="9">
        <f>N906+$Z$7</f>
        <v>-314.75999999999948</v>
      </c>
      <c r="W906" s="9">
        <f>O906+$Z$7</f>
        <v>-314.49999999999949</v>
      </c>
    </row>
    <row r="907" spans="1:23" x14ac:dyDescent="0.25">
      <c r="A907" t="s">
        <v>37</v>
      </c>
      <c r="B907" t="s">
        <v>935</v>
      </c>
      <c r="C907" t="s">
        <v>1787</v>
      </c>
      <c r="D907" s="6">
        <v>252627.66999999821</v>
      </c>
      <c r="E907" s="7">
        <f>D907+$Y$10</f>
        <v>246372.66999999821</v>
      </c>
      <c r="F907" s="8">
        <v>220</v>
      </c>
      <c r="G907" s="8">
        <v>0</v>
      </c>
      <c r="H907" s="8">
        <v>110</v>
      </c>
      <c r="I907" s="8">
        <v>110</v>
      </c>
      <c r="J907" s="8">
        <v>-36580.463243427163</v>
      </c>
      <c r="K907" s="8">
        <v>28350.09428931721</v>
      </c>
      <c r="L907" s="8">
        <v>-36462.257329590851</v>
      </c>
      <c r="M907" s="8">
        <v>28535.640407396051</v>
      </c>
      <c r="N907" s="8">
        <v>-302.49999999999949</v>
      </c>
      <c r="O907" s="8">
        <v>-302.49999999999949</v>
      </c>
      <c r="P907" s="8">
        <f>D907-F907/2</f>
        <v>252517.66999999821</v>
      </c>
      <c r="Q907" s="8">
        <f>D907+F907/2</f>
        <v>252737.66999999821</v>
      </c>
      <c r="R907" s="9">
        <f>J907*$AB$7+K907*$AC$7</f>
        <v>-29886.7763167546</v>
      </c>
      <c r="S907" s="9">
        <f>K907*$AB$7-J907*$AC$7+$Z$8</f>
        <v>35336.082673510631</v>
      </c>
      <c r="T907" s="9">
        <f>L907*$AB$7+M907*$AC$7</f>
        <v>-29732.576278608623</v>
      </c>
      <c r="U907" s="9">
        <f>M907*$AB$7-L907*$AC$7+$Z$8</f>
        <v>35492.997772324561</v>
      </c>
      <c r="V907" s="9">
        <f>N907+$Z$7</f>
        <v>-314.49999999999949</v>
      </c>
      <c r="W907" s="9">
        <f>O907+$Z$7</f>
        <v>-314.49999999999949</v>
      </c>
    </row>
    <row r="908" spans="1:23" x14ac:dyDescent="0.25">
      <c r="A908" t="s">
        <v>54</v>
      </c>
      <c r="B908" t="s">
        <v>936</v>
      </c>
      <c r="C908" t="s">
        <v>197</v>
      </c>
      <c r="D908" s="6">
        <v>252827.66999999821</v>
      </c>
      <c r="E908" s="7">
        <f>D908+$Y$10</f>
        <v>246572.66999999821</v>
      </c>
      <c r="F908" s="8">
        <v>140</v>
      </c>
      <c r="G908" s="8">
        <v>0.24</v>
      </c>
      <c r="H908" s="8">
        <v>70.000102351632648</v>
      </c>
      <c r="I908" s="8">
        <v>70.000102351632648</v>
      </c>
      <c r="J908" s="8">
        <v>-36451.511337423923</v>
      </c>
      <c r="K908" s="8">
        <v>28552.5082363123</v>
      </c>
      <c r="L908" s="8">
        <v>-36376.536907155059</v>
      </c>
      <c r="M908" s="8">
        <v>28670.740237680249</v>
      </c>
      <c r="N908" s="8">
        <v>-302.49999999999949</v>
      </c>
      <c r="O908" s="8">
        <v>-302.25999999999948</v>
      </c>
      <c r="P908" s="8">
        <f>D908-F908/2</f>
        <v>252757.66999999821</v>
      </c>
      <c r="Q908" s="8">
        <f>D908+F908/2</f>
        <v>252897.66999999821</v>
      </c>
      <c r="R908" s="9">
        <f>J908*$AB$7+K908*$AC$7</f>
        <v>-29718.558093322634</v>
      </c>
      <c r="S908" s="9">
        <f>K908*$AB$7-J908*$AC$7+$Z$8</f>
        <v>35507.262781307632</v>
      </c>
      <c r="T908" s="9">
        <f>L908*$AB$7+M908*$AC$7</f>
        <v>-29620.640218925586</v>
      </c>
      <c r="U908" s="9">
        <f>M908*$AB$7-L908*$AC$7+$Z$8</f>
        <v>35607.323069210353</v>
      </c>
      <c r="V908" s="9">
        <f>N908+$Z$7</f>
        <v>-314.49999999999949</v>
      </c>
      <c r="W908" s="9">
        <f>O908+$Z$7</f>
        <v>-314.25999999999948</v>
      </c>
    </row>
    <row r="909" spans="1:23" x14ac:dyDescent="0.25">
      <c r="A909" t="s">
        <v>41</v>
      </c>
      <c r="B909" t="s">
        <v>937</v>
      </c>
      <c r="C909" t="s">
        <v>46</v>
      </c>
      <c r="D909" s="6">
        <v>252932.66999999821</v>
      </c>
      <c r="E909" s="7">
        <f>D909+$Y$10</f>
        <v>246677.66999999821</v>
      </c>
      <c r="F909" s="8">
        <v>25</v>
      </c>
      <c r="G909" s="8">
        <v>0</v>
      </c>
      <c r="H909" s="8">
        <v>12.5</v>
      </c>
      <c r="I909" s="8">
        <v>12.5</v>
      </c>
      <c r="J909" s="8">
        <v>-36364.527259564449</v>
      </c>
      <c r="K909" s="8">
        <v>28689.767017879469</v>
      </c>
      <c r="L909" s="8">
        <v>-36351.183206686001</v>
      </c>
      <c r="M909" s="8">
        <v>28710.90788476749</v>
      </c>
      <c r="N909" s="8">
        <v>-302.25999999999948</v>
      </c>
      <c r="O909" s="8">
        <v>-302.25999999999948</v>
      </c>
      <c r="P909" s="8">
        <f>D909-F909/2</f>
        <v>252920.16999999821</v>
      </c>
      <c r="Q909" s="8">
        <f>D909+F909/2</f>
        <v>252945.16999999821</v>
      </c>
      <c r="R909" s="9">
        <f>J909*$AB$7+K909*$AC$7</f>
        <v>-29604.937120907136</v>
      </c>
      <c r="S909" s="9">
        <f>K909*$AB$7-J909*$AC$7+$Z$8</f>
        <v>35623.437122475218</v>
      </c>
      <c r="T909" s="9">
        <f>L909*$AB$7+M909*$AC$7</f>
        <v>-29587.489234219971</v>
      </c>
      <c r="U909" s="9">
        <f>M909*$AB$7-L909*$AC$7+$Z$8</f>
        <v>35641.341626102847</v>
      </c>
      <c r="V909" s="9">
        <f>N909+$Z$7</f>
        <v>-314.25999999999948</v>
      </c>
      <c r="W909" s="9">
        <f>O909+$Z$7</f>
        <v>-314.25999999999948</v>
      </c>
    </row>
    <row r="910" spans="1:23" x14ac:dyDescent="0.25">
      <c r="A910" t="s">
        <v>37</v>
      </c>
      <c r="B910" t="s">
        <v>938</v>
      </c>
      <c r="C910" t="s">
        <v>1815</v>
      </c>
      <c r="D910" s="6">
        <v>253002.66999999821</v>
      </c>
      <c r="E910" s="7">
        <f>D910+$Y$10</f>
        <v>246747.66999999821</v>
      </c>
      <c r="F910" s="8">
        <v>115</v>
      </c>
      <c r="G910" s="8">
        <v>0</v>
      </c>
      <c r="H910" s="8">
        <v>57.499999999999993</v>
      </c>
      <c r="I910" s="8">
        <v>57.499999999999993</v>
      </c>
      <c r="J910" s="8">
        <v>-36351.183206686001</v>
      </c>
      <c r="K910" s="8">
        <v>28710.90788476749</v>
      </c>
      <c r="L910" s="8">
        <v>-36289.800563445133</v>
      </c>
      <c r="M910" s="8">
        <v>28808.155872452389</v>
      </c>
      <c r="N910" s="8">
        <v>-302.25999999999948</v>
      </c>
      <c r="O910" s="8">
        <v>-302.25999999999948</v>
      </c>
      <c r="P910" s="8">
        <f>D910-F910/2</f>
        <v>252945.16999999821</v>
      </c>
      <c r="Q910" s="8">
        <f>D910+F910/2</f>
        <v>253060.16999999821</v>
      </c>
      <c r="R910" s="9">
        <f>J910*$AB$7+K910*$AC$7</f>
        <v>-29587.489234219971</v>
      </c>
      <c r="S910" s="9">
        <f>K910*$AB$7-J910*$AC$7+$Z$8</f>
        <v>35641.341626102847</v>
      </c>
      <c r="T910" s="9">
        <f>L910*$AB$7+M910*$AC$7</f>
        <v>-29507.228955459024</v>
      </c>
      <c r="U910" s="9">
        <f>M910*$AB$7-L910*$AC$7+$Z$8</f>
        <v>35723.702342789955</v>
      </c>
      <c r="V910" s="9">
        <f>N910+$Z$7</f>
        <v>-314.25999999999948</v>
      </c>
      <c r="W910" s="9">
        <f>O910+$Z$7</f>
        <v>-314.25999999999948</v>
      </c>
    </row>
    <row r="911" spans="1:23" x14ac:dyDescent="0.25">
      <c r="A911" t="s">
        <v>37</v>
      </c>
      <c r="B911" t="s">
        <v>939</v>
      </c>
      <c r="C911" t="s">
        <v>1788</v>
      </c>
      <c r="D911" s="6">
        <v>253187.66999999821</v>
      </c>
      <c r="E911" s="7">
        <f>D911+$Y$10</f>
        <v>246932.66999999821</v>
      </c>
      <c r="F911" s="8">
        <v>220</v>
      </c>
      <c r="G911" s="8">
        <v>0</v>
      </c>
      <c r="H911" s="8">
        <v>110</v>
      </c>
      <c r="I911" s="8">
        <v>110</v>
      </c>
      <c r="J911" s="8">
        <v>-36280.459726430207</v>
      </c>
      <c r="K911" s="8">
        <v>28822.954479274009</v>
      </c>
      <c r="L911" s="8">
        <v>-36163.032061099831</v>
      </c>
      <c r="M911" s="8">
        <v>29008.9941078886</v>
      </c>
      <c r="N911" s="8">
        <v>-302.25999999999948</v>
      </c>
      <c r="O911" s="8">
        <v>-302.25999999999948</v>
      </c>
      <c r="P911" s="8">
        <f>D911-F911/2</f>
        <v>253077.66999999821</v>
      </c>
      <c r="Q911" s="8">
        <f>D911+F911/2</f>
        <v>253297.66999999821</v>
      </c>
      <c r="R911" s="9">
        <f>J911*$AB$7+K911*$AC$7</f>
        <v>-29495.015434778004</v>
      </c>
      <c r="S911" s="9">
        <f>K911*$AB$7-J911*$AC$7+$Z$8</f>
        <v>35736.235495329296</v>
      </c>
      <c r="T911" s="9">
        <f>L911*$AB$7+M911*$AC$7</f>
        <v>-29341.474031930957</v>
      </c>
      <c r="U911" s="9">
        <f>M911*$AB$7-L911*$AC$7+$Z$8</f>
        <v>35893.795127252444</v>
      </c>
      <c r="V911" s="9">
        <f>N911+$Z$7</f>
        <v>-314.25999999999948</v>
      </c>
      <c r="W911" s="9">
        <f>O911+$Z$7</f>
        <v>-314.25999999999948</v>
      </c>
    </row>
    <row r="912" spans="1:23" x14ac:dyDescent="0.25">
      <c r="A912" t="s">
        <v>37</v>
      </c>
      <c r="B912" t="s">
        <v>1757</v>
      </c>
      <c r="C912" t="s">
        <v>1699</v>
      </c>
      <c r="D912" s="6">
        <v>253715.16999999821</v>
      </c>
      <c r="E912" s="7">
        <f>D912+$Y$10</f>
        <v>247460.16999999821</v>
      </c>
      <c r="F912" s="8">
        <v>775.00000000000011</v>
      </c>
      <c r="G912" s="8">
        <v>-5.48</v>
      </c>
      <c r="H912" s="8">
        <v>387.76848365843779</v>
      </c>
      <c r="I912" s="8">
        <v>387.76848365843779</v>
      </c>
      <c r="J912" s="8">
        <v>-36147.019197645677</v>
      </c>
      <c r="K912" s="8">
        <v>29034.363148154229</v>
      </c>
      <c r="L912" s="8">
        <v>-35702.698021471093</v>
      </c>
      <c r="M912" s="8">
        <v>29668.919550261311</v>
      </c>
      <c r="N912" s="8">
        <v>-302.25999999999948</v>
      </c>
      <c r="O912" s="8">
        <v>-307.73999999999961</v>
      </c>
      <c r="P912" s="8">
        <f>D912-F912/2</f>
        <v>253327.66999999821</v>
      </c>
      <c r="Q912" s="8">
        <f>D912+F912/2</f>
        <v>254102.66999999821</v>
      </c>
      <c r="R912" s="9">
        <f>J912*$AB$7+K912*$AC$7</f>
        <v>-29320.53656790634</v>
      </c>
      <c r="S912" s="9">
        <f>K912*$AB$7-J912*$AC$7+$Z$8</f>
        <v>35915.280531605604</v>
      </c>
      <c r="T912" s="9">
        <f>L912*$AB$7+M912*$AC$7</f>
        <v>-28753.993180994639</v>
      </c>
      <c r="U912" s="9">
        <f>M912*$AB$7-L912*$AC$7+$Z$8</f>
        <v>36443.590786852328</v>
      </c>
      <c r="V912" s="9">
        <f>N912+$Z$7</f>
        <v>-314.25999999999948</v>
      </c>
      <c r="W912" s="9">
        <f>O912+$Z$7</f>
        <v>-319.73999999999961</v>
      </c>
    </row>
    <row r="913" spans="1:23" x14ac:dyDescent="0.25">
      <c r="A913" t="s">
        <v>50</v>
      </c>
      <c r="B913" t="s">
        <v>1133</v>
      </c>
      <c r="C913" t="s">
        <v>1080</v>
      </c>
      <c r="D913" s="6">
        <v>253715.17000000249</v>
      </c>
      <c r="E913" s="7">
        <f>D913+$Y$10</f>
        <v>247460.17000000249</v>
      </c>
      <c r="F913" s="8">
        <v>0</v>
      </c>
      <c r="G913" s="8">
        <v>0</v>
      </c>
      <c r="H913" s="8">
        <v>0</v>
      </c>
      <c r="I913" s="8">
        <v>0</v>
      </c>
      <c r="J913" s="8">
        <v>-35933.300223536011</v>
      </c>
      <c r="K913" s="8">
        <v>29357.552230949299</v>
      </c>
      <c r="L913" s="8">
        <v>-35933.300223536011</v>
      </c>
      <c r="M913" s="8">
        <v>29357.552230949299</v>
      </c>
      <c r="N913" s="8">
        <v>-304.99999999999972</v>
      </c>
      <c r="O913" s="8">
        <v>-304.99999999999972</v>
      </c>
      <c r="P913" s="8">
        <f>D913-F913/2</f>
        <v>253715.17000000249</v>
      </c>
      <c r="Q913" s="8">
        <f>D913+F913/2</f>
        <v>253715.17000000249</v>
      </c>
      <c r="R913" s="9">
        <f>J913*$AB$7+K913*$AC$7</f>
        <v>-29044.293077491922</v>
      </c>
      <c r="S913" s="9">
        <f>K913*$AB$7-J913*$AC$7+$Z$8</f>
        <v>36186.972484257982</v>
      </c>
      <c r="T913" s="9">
        <f>L913*$AB$7+M913*$AC$7</f>
        <v>-29044.293077491922</v>
      </c>
      <c r="U913" s="9">
        <f>M913*$AB$7-L913*$AC$7+$Z$8</f>
        <v>36186.972484257982</v>
      </c>
      <c r="V913" s="9">
        <f>N913+$Z$7</f>
        <v>-316.99999999999972</v>
      </c>
      <c r="W913" s="9">
        <f>O913+$Z$7</f>
        <v>-316.99999999999972</v>
      </c>
    </row>
    <row r="914" spans="1:23" x14ac:dyDescent="0.25">
      <c r="A914" t="s">
        <v>37</v>
      </c>
      <c r="B914" t="s">
        <v>940</v>
      </c>
      <c r="C914" t="s">
        <v>1789</v>
      </c>
      <c r="D914" s="6">
        <v>254242.66999999821</v>
      </c>
      <c r="E914" s="7">
        <f>D914+$Y$10</f>
        <v>247987.66999999821</v>
      </c>
      <c r="F914" s="8">
        <v>220</v>
      </c>
      <c r="G914" s="8">
        <v>0</v>
      </c>
      <c r="H914" s="8">
        <v>110</v>
      </c>
      <c r="I914" s="8">
        <v>110</v>
      </c>
      <c r="J914" s="8">
        <v>-35684.335643390703</v>
      </c>
      <c r="K914" s="8">
        <v>29692.6434426745</v>
      </c>
      <c r="L914" s="8">
        <v>-35549.678204134507</v>
      </c>
      <c r="M914" s="8">
        <v>29866.618653704601</v>
      </c>
      <c r="N914" s="8">
        <v>-307.73999999999961</v>
      </c>
      <c r="O914" s="8">
        <v>-307.73999999999961</v>
      </c>
      <c r="P914" s="8">
        <f>D914-F914/2</f>
        <v>254132.66999999821</v>
      </c>
      <c r="Q914" s="8">
        <f>D914+F914/2</f>
        <v>254352.66999999821</v>
      </c>
      <c r="R914" s="9">
        <f>J914*$AB$7+K914*$AC$7</f>
        <v>-28731.09959034713</v>
      </c>
      <c r="S914" s="9">
        <f>K914*$AB$7-J914*$AC$7+$Z$8</f>
        <v>36462.978502222228</v>
      </c>
      <c r="T914" s="9">
        <f>L914*$AB$7+M914*$AC$7</f>
        <v>-28563.213258932079</v>
      </c>
      <c r="U914" s="9">
        <f>M914*$AB$7-L914*$AC$7+$Z$8</f>
        <v>36605.155081601537</v>
      </c>
      <c r="V914" s="9">
        <f>N914+$Z$7</f>
        <v>-319.73999999999961</v>
      </c>
      <c r="W914" s="9">
        <f>O914+$Z$7</f>
        <v>-319.73999999999961</v>
      </c>
    </row>
    <row r="915" spans="1:23" x14ac:dyDescent="0.25">
      <c r="A915" t="s">
        <v>54</v>
      </c>
      <c r="B915" t="s">
        <v>941</v>
      </c>
      <c r="C915" t="s">
        <v>198</v>
      </c>
      <c r="D915" s="6">
        <v>254602.66999999821</v>
      </c>
      <c r="E915" s="7">
        <f>D915+$Y$10</f>
        <v>248347.66999999821</v>
      </c>
      <c r="F915" s="8">
        <v>140</v>
      </c>
      <c r="G915" s="8">
        <v>0.24</v>
      </c>
      <c r="H915" s="8">
        <v>70.000102351632648</v>
      </c>
      <c r="I915" s="8">
        <v>70.000102351632648</v>
      </c>
      <c r="J915" s="8">
        <v>-35439.503935652167</v>
      </c>
      <c r="K915" s="8">
        <v>30008.96200818376</v>
      </c>
      <c r="L915" s="8">
        <v>-35354.04496181228</v>
      </c>
      <c r="M915" s="8">
        <v>30119.852653108592</v>
      </c>
      <c r="N915" s="8">
        <v>-307.73999999999961</v>
      </c>
      <c r="O915" s="8">
        <v>-307.49999999999949</v>
      </c>
      <c r="P915" s="8">
        <f>D915-F915/2</f>
        <v>254532.66999999821</v>
      </c>
      <c r="Q915" s="8">
        <f>D915+F915/2</f>
        <v>254672.66999999821</v>
      </c>
      <c r="R915" s="9">
        <f>J915*$AB$7+K915*$AC$7</f>
        <v>-28425.851715047043</v>
      </c>
      <c r="S915" s="9">
        <f>K915*$AB$7-J915*$AC$7+$Z$8</f>
        <v>36721.481373820949</v>
      </c>
      <c r="T915" s="9">
        <f>L915*$AB$7+M915*$AC$7</f>
        <v>-28319.20476334219</v>
      </c>
      <c r="U915" s="9">
        <f>M915*$AB$7-L915*$AC$7+$Z$8</f>
        <v>36812.180872351397</v>
      </c>
      <c r="V915" s="9">
        <f>N915+$Z$7</f>
        <v>-319.73999999999961</v>
      </c>
      <c r="W915" s="9">
        <f>O915+$Z$7</f>
        <v>-319.49999999999949</v>
      </c>
    </row>
    <row r="916" spans="1:23" x14ac:dyDescent="0.25">
      <c r="A916" t="s">
        <v>37</v>
      </c>
      <c r="B916" t="s">
        <v>942</v>
      </c>
      <c r="C916" t="s">
        <v>1790</v>
      </c>
      <c r="D916" s="6">
        <v>254792.66999999821</v>
      </c>
      <c r="E916" s="7">
        <f>D916+$Y$10</f>
        <v>248537.66999999821</v>
      </c>
      <c r="F916" s="8">
        <v>220</v>
      </c>
      <c r="G916" s="8">
        <v>0</v>
      </c>
      <c r="H916" s="8">
        <v>110</v>
      </c>
      <c r="I916" s="8">
        <v>110</v>
      </c>
      <c r="J916" s="8">
        <v>-35347.957347522191</v>
      </c>
      <c r="K916" s="8">
        <v>30127.786186511501</v>
      </c>
      <c r="L916" s="8">
        <v>-35214.029833140266</v>
      </c>
      <c r="M916" s="8">
        <v>30302.32392137557</v>
      </c>
      <c r="N916" s="8">
        <v>-307.49999999999949</v>
      </c>
      <c r="O916" s="8">
        <v>-307.49999999999949</v>
      </c>
      <c r="P916" s="8">
        <f>D916-F916/2</f>
        <v>254682.66999999821</v>
      </c>
      <c r="Q916" s="8">
        <f>D916+F916/2</f>
        <v>254902.66999999821</v>
      </c>
      <c r="R916" s="9">
        <f>J916*$AB$7+K916*$AC$7</f>
        <v>-28311.600703686188</v>
      </c>
      <c r="S916" s="9">
        <f>K916*$AB$7-J916*$AC$7+$Z$8</f>
        <v>36818.675352834696</v>
      </c>
      <c r="T916" s="9">
        <f>L916*$AB$7+M916*$AC$7</f>
        <v>-28144.311391254178</v>
      </c>
      <c r="U916" s="9">
        <f>M916*$AB$7-L916*$AC$7+$Z$8</f>
        <v>36961.553923467334</v>
      </c>
      <c r="V916" s="9">
        <f>N916+$Z$7</f>
        <v>-319.49999999999949</v>
      </c>
      <c r="W916" s="9">
        <f>O916+$Z$7</f>
        <v>-319.49999999999949</v>
      </c>
    </row>
    <row r="917" spans="1:23" x14ac:dyDescent="0.25">
      <c r="A917" t="s">
        <v>54</v>
      </c>
      <c r="B917" t="s">
        <v>943</v>
      </c>
      <c r="C917" t="s">
        <v>197</v>
      </c>
      <c r="D917" s="6">
        <v>254992.66999999821</v>
      </c>
      <c r="E917" s="7">
        <f>D917+$Y$10</f>
        <v>248737.66999999821</v>
      </c>
      <c r="F917" s="8">
        <v>140</v>
      </c>
      <c r="G917" s="8">
        <v>0.24</v>
      </c>
      <c r="H917" s="8">
        <v>70.000102351632648</v>
      </c>
      <c r="I917" s="8">
        <v>70.000102351632648</v>
      </c>
      <c r="J917" s="8">
        <v>-35201.854604560103</v>
      </c>
      <c r="K917" s="8">
        <v>30318.190988181399</v>
      </c>
      <c r="L917" s="8">
        <v>-35116.860876738043</v>
      </c>
      <c r="M917" s="8">
        <v>30429.438628931759</v>
      </c>
      <c r="N917" s="8">
        <v>-307.49999999999949</v>
      </c>
      <c r="O917" s="8">
        <v>-307.25999999999948</v>
      </c>
      <c r="P917" s="8">
        <f>D917-F917/2</f>
        <v>254922.66999999821</v>
      </c>
      <c r="Q917" s="8">
        <f>D917+F917/2</f>
        <v>255062.66999999821</v>
      </c>
      <c r="R917" s="9">
        <f>J917*$AB$7+K917*$AC$7</f>
        <v>-28129.103271942186</v>
      </c>
      <c r="S917" s="9">
        <f>K917*$AB$7-J917*$AC$7+$Z$8</f>
        <v>36974.54288443394</v>
      </c>
      <c r="T917" s="9">
        <f>L917*$AB$7+M917*$AC$7</f>
        <v>-28022.83717590772</v>
      </c>
      <c r="U917" s="9">
        <f>M917*$AB$7-L917*$AC$7+$Z$8</f>
        <v>37065.688307660814</v>
      </c>
      <c r="V917" s="9">
        <f>N917+$Z$7</f>
        <v>-319.49999999999949</v>
      </c>
      <c r="W917" s="9">
        <f>O917+$Z$7</f>
        <v>-319.25999999999948</v>
      </c>
    </row>
    <row r="918" spans="1:23" x14ac:dyDescent="0.25">
      <c r="A918" t="s">
        <v>41</v>
      </c>
      <c r="B918" t="s">
        <v>944</v>
      </c>
      <c r="C918" t="s">
        <v>46</v>
      </c>
      <c r="D918" s="6">
        <v>255097.66999999821</v>
      </c>
      <c r="E918" s="7">
        <f>D918+$Y$10</f>
        <v>248842.66999999821</v>
      </c>
      <c r="F918" s="8">
        <v>25</v>
      </c>
      <c r="G918" s="8">
        <v>0</v>
      </c>
      <c r="H918" s="8">
        <v>12.5</v>
      </c>
      <c r="I918" s="8">
        <v>12.5</v>
      </c>
      <c r="J918" s="8">
        <v>-35103.23863632197</v>
      </c>
      <c r="K918" s="8">
        <v>30447.346296732081</v>
      </c>
      <c r="L918" s="8">
        <v>-35088.102813637437</v>
      </c>
      <c r="M918" s="8">
        <v>30467.243705399102</v>
      </c>
      <c r="N918" s="8">
        <v>-307.25999999999948</v>
      </c>
      <c r="O918" s="8">
        <v>-307.25999999999948</v>
      </c>
      <c r="P918" s="8">
        <f>D918-F918/2</f>
        <v>255085.16999999821</v>
      </c>
      <c r="Q918" s="8">
        <f>D918+F918/2</f>
        <v>255110.16999999821</v>
      </c>
      <c r="R918" s="9">
        <f>J918*$AB$7+K918*$AC$7</f>
        <v>-28005.789400637157</v>
      </c>
      <c r="S918" s="9">
        <f>K918*$AB$7-J918*$AC$7+$Z$8</f>
        <v>37080.372426916809</v>
      </c>
      <c r="T918" s="9">
        <f>L918*$AB$7+M918*$AC$7</f>
        <v>-27986.847428114292</v>
      </c>
      <c r="U918" s="9">
        <f>M918*$AB$7-L918*$AC$7+$Z$8</f>
        <v>37096.688114979013</v>
      </c>
      <c r="V918" s="9">
        <f>N918+$Z$7</f>
        <v>-319.25999999999948</v>
      </c>
      <c r="W918" s="9">
        <f>O918+$Z$7</f>
        <v>-319.25999999999948</v>
      </c>
    </row>
    <row r="919" spans="1:23" x14ac:dyDescent="0.25">
      <c r="A919" t="s">
        <v>37</v>
      </c>
      <c r="B919" t="s">
        <v>945</v>
      </c>
      <c r="C919" t="s">
        <v>1815</v>
      </c>
      <c r="D919" s="6">
        <v>255167.66999999821</v>
      </c>
      <c r="E919" s="7">
        <f>D919+$Y$10</f>
        <v>248912.66999999821</v>
      </c>
      <c r="F919" s="8">
        <v>115</v>
      </c>
      <c r="G919" s="8">
        <v>0</v>
      </c>
      <c r="H919" s="8">
        <v>57.499999999999993</v>
      </c>
      <c r="I919" s="8">
        <v>57.499999999999993</v>
      </c>
      <c r="J919" s="8">
        <v>-35088.102813637437</v>
      </c>
      <c r="K919" s="8">
        <v>30467.243705399102</v>
      </c>
      <c r="L919" s="8">
        <v>-35018.478029288628</v>
      </c>
      <c r="M919" s="8">
        <v>30558.771785267421</v>
      </c>
      <c r="N919" s="8">
        <v>-307.25999999999948</v>
      </c>
      <c r="O919" s="8">
        <v>-307.25999999999948</v>
      </c>
      <c r="P919" s="8">
        <f>D919-F919/2</f>
        <v>255110.16999999821</v>
      </c>
      <c r="Q919" s="8">
        <f>D919+F919/2</f>
        <v>255225.16999999821</v>
      </c>
      <c r="R919" s="9">
        <f>J919*$AB$7+K919*$AC$7</f>
        <v>-27986.847428114292</v>
      </c>
      <c r="S919" s="9">
        <f>K919*$AB$7-J919*$AC$7+$Z$8</f>
        <v>37096.688114979013</v>
      </c>
      <c r="T919" s="9">
        <f>L919*$AB$7+M919*$AC$7</f>
        <v>-27899.714354509168</v>
      </c>
      <c r="U919" s="9">
        <f>M919*$AB$7-L919*$AC$7+$Z$8</f>
        <v>37171.740280065205</v>
      </c>
      <c r="V919" s="9">
        <f>N919+$Z$7</f>
        <v>-319.25999999999948</v>
      </c>
      <c r="W919" s="9">
        <f>O919+$Z$7</f>
        <v>-319.25999999999948</v>
      </c>
    </row>
    <row r="920" spans="1:23" x14ac:dyDescent="0.25">
      <c r="A920" t="s">
        <v>37</v>
      </c>
      <c r="B920" t="s">
        <v>946</v>
      </c>
      <c r="C920" t="s">
        <v>1791</v>
      </c>
      <c r="D920" s="6">
        <v>255352.66999999821</v>
      </c>
      <c r="E920" s="7">
        <f>D920+$Y$10</f>
        <v>249097.66999999821</v>
      </c>
      <c r="F920" s="8">
        <v>220</v>
      </c>
      <c r="G920" s="8">
        <v>0</v>
      </c>
      <c r="H920" s="8">
        <v>110</v>
      </c>
      <c r="I920" s="8">
        <v>110</v>
      </c>
      <c r="J920" s="8">
        <v>-35007.882953409469</v>
      </c>
      <c r="K920" s="8">
        <v>30572.699971334339</v>
      </c>
      <c r="L920" s="8">
        <v>-34874.68771378565</v>
      </c>
      <c r="M920" s="8">
        <v>30747.79716760416</v>
      </c>
      <c r="N920" s="8">
        <v>-307.25999999999948</v>
      </c>
      <c r="O920" s="8">
        <v>-307.25999999999948</v>
      </c>
      <c r="P920" s="8">
        <f>D920-F920/2</f>
        <v>255242.66999999821</v>
      </c>
      <c r="Q920" s="8">
        <f>D920+F920/2</f>
        <v>255462.66999999821</v>
      </c>
      <c r="R920" s="9">
        <f>J920*$AB$7+K920*$AC$7</f>
        <v>-27886.454973743184</v>
      </c>
      <c r="S920" s="9">
        <f>K920*$AB$7-J920*$AC$7+$Z$8</f>
        <v>37183.161261708752</v>
      </c>
      <c r="T920" s="9">
        <f>L920*$AB$7+M920*$AC$7</f>
        <v>-27719.76561554207</v>
      </c>
      <c r="U920" s="9">
        <f>M920*$AB$7-L920*$AC$7+$Z$8</f>
        <v>37326.739316656225</v>
      </c>
      <c r="V920" s="9">
        <f>N920+$Z$7</f>
        <v>-319.25999999999948</v>
      </c>
      <c r="W920" s="9">
        <f>O920+$Z$7</f>
        <v>-319.25999999999948</v>
      </c>
    </row>
    <row r="921" spans="1:23" x14ac:dyDescent="0.25">
      <c r="A921" t="s">
        <v>37</v>
      </c>
      <c r="B921" t="s">
        <v>1758</v>
      </c>
      <c r="C921" t="s">
        <v>1701</v>
      </c>
      <c r="D921" s="6">
        <v>255880.16999999821</v>
      </c>
      <c r="E921" s="7">
        <f>D921+$Y$10</f>
        <v>249625.16999999821</v>
      </c>
      <c r="F921" s="8">
        <v>775.00000000000011</v>
      </c>
      <c r="G921" s="8">
        <v>-5.48</v>
      </c>
      <c r="H921" s="8">
        <v>387.76848365843779</v>
      </c>
      <c r="I921" s="8">
        <v>387.76848365843779</v>
      </c>
      <c r="J921" s="8">
        <v>-34856.524726564217</v>
      </c>
      <c r="K921" s="8">
        <v>30771.674058004599</v>
      </c>
      <c r="L921" s="8">
        <v>-34358.589092068272</v>
      </c>
      <c r="M921" s="8">
        <v>31365.090639295831</v>
      </c>
      <c r="N921" s="8">
        <v>-307.25999999999948</v>
      </c>
      <c r="O921" s="8">
        <v>-312.73999999999961</v>
      </c>
      <c r="P921" s="8">
        <f>D921-F921/2</f>
        <v>255492.66999999821</v>
      </c>
      <c r="Q921" s="8">
        <f>D921+F921/2</f>
        <v>256267.66999999821</v>
      </c>
      <c r="R921" s="9">
        <f>J921*$AB$7+K921*$AC$7</f>
        <v>-27697.035248514643</v>
      </c>
      <c r="S921" s="9">
        <f>K921*$AB$7-J921*$AC$7+$Z$8</f>
        <v>37346.318142330892</v>
      </c>
      <c r="T921" s="9">
        <f>L921*$AB$7+M921*$AC$7</f>
        <v>-27086.602457537014</v>
      </c>
      <c r="U921" s="9">
        <f>M921*$AB$7-L921*$AC$7+$Z$8</f>
        <v>37823.240507870105</v>
      </c>
      <c r="V921" s="9">
        <f>N921+$Z$7</f>
        <v>-319.25999999999948</v>
      </c>
      <c r="W921" s="9">
        <f>O921+$Z$7</f>
        <v>-324.73999999999961</v>
      </c>
    </row>
    <row r="922" spans="1:23" x14ac:dyDescent="0.25">
      <c r="A922" t="s">
        <v>50</v>
      </c>
      <c r="B922" t="s">
        <v>1134</v>
      </c>
      <c r="C922" t="s">
        <v>1080</v>
      </c>
      <c r="D922" s="6">
        <v>255880.1700000026</v>
      </c>
      <c r="E922" s="7">
        <f>D922+$Y$10</f>
        <v>249625.1700000026</v>
      </c>
      <c r="F922" s="8">
        <v>0</v>
      </c>
      <c r="G922" s="8">
        <v>0</v>
      </c>
      <c r="H922" s="8">
        <v>0</v>
      </c>
      <c r="I922" s="8">
        <v>0</v>
      </c>
      <c r="J922" s="8">
        <v>-34615.451233115593</v>
      </c>
      <c r="K922" s="8">
        <v>31075.00647283838</v>
      </c>
      <c r="L922" s="8">
        <v>-34615.451233115593</v>
      </c>
      <c r="M922" s="8">
        <v>31075.00647283838</v>
      </c>
      <c r="N922" s="8">
        <v>-309.99999999999972</v>
      </c>
      <c r="O922" s="8">
        <v>-309.99999999999972</v>
      </c>
      <c r="P922" s="8">
        <f>D922-F922/2</f>
        <v>255880.1700000026</v>
      </c>
      <c r="Q922" s="8">
        <f>D922+F922/2</f>
        <v>255880.1700000026</v>
      </c>
      <c r="R922" s="9">
        <f>J922*$AB$7+K922*$AC$7</f>
        <v>-27398.163434049427</v>
      </c>
      <c r="S922" s="9">
        <f>K922*$AB$7-J922*$AC$7+$Z$8</f>
        <v>37592.900018491098</v>
      </c>
      <c r="T922" s="9">
        <f>L922*$AB$7+M922*$AC$7</f>
        <v>-27398.163434049427</v>
      </c>
      <c r="U922" s="9">
        <f>M922*$AB$7-L922*$AC$7+$Z$8</f>
        <v>37592.900018491098</v>
      </c>
      <c r="V922" s="9">
        <f>N922+$Z$7</f>
        <v>-321.99999999999972</v>
      </c>
      <c r="W922" s="9">
        <f>O922+$Z$7</f>
        <v>-321.99999999999972</v>
      </c>
    </row>
    <row r="923" spans="1:23" x14ac:dyDescent="0.25">
      <c r="A923" t="s">
        <v>37</v>
      </c>
      <c r="B923" t="s">
        <v>947</v>
      </c>
      <c r="C923" t="s">
        <v>1787</v>
      </c>
      <c r="D923" s="6">
        <v>256407.66999999821</v>
      </c>
      <c r="E923" s="7">
        <f>D923+$Y$10</f>
        <v>250152.66999999821</v>
      </c>
      <c r="F923" s="8">
        <v>220</v>
      </c>
      <c r="G923" s="8">
        <v>0</v>
      </c>
      <c r="H923" s="8">
        <v>110</v>
      </c>
      <c r="I923" s="8">
        <v>110</v>
      </c>
      <c r="J923" s="8">
        <v>-34338.228914916093</v>
      </c>
      <c r="K923" s="8">
        <v>31387.123868435741</v>
      </c>
      <c r="L923" s="8">
        <v>-34188.920949133448</v>
      </c>
      <c r="M923" s="8">
        <v>31548.70088212844</v>
      </c>
      <c r="N923" s="8">
        <v>-312.73999999999961</v>
      </c>
      <c r="O923" s="8">
        <v>-312.73999999999961</v>
      </c>
      <c r="P923" s="8">
        <f>D923-F923/2</f>
        <v>256297.66999999821</v>
      </c>
      <c r="Q923" s="8">
        <f>D923+F923/2</f>
        <v>256517.66999999821</v>
      </c>
      <c r="R923" s="9">
        <f>J923*$AB$7+K923*$AC$7</f>
        <v>-27062.106233180442</v>
      </c>
      <c r="S923" s="9">
        <f>K923*$AB$7-J923*$AC$7+$Z$8</f>
        <v>37840.559139232661</v>
      </c>
      <c r="T923" s="9">
        <f>L923*$AB$7+M923*$AC$7</f>
        <v>-26882.46725456557</v>
      </c>
      <c r="U923" s="9">
        <f>M923*$AB$7-L923*$AC$7+$Z$8</f>
        <v>37967.562435891479</v>
      </c>
      <c r="V923" s="9">
        <f>N923+$Z$7</f>
        <v>-324.73999999999961</v>
      </c>
      <c r="W923" s="9">
        <f>O923+$Z$7</f>
        <v>-324.73999999999961</v>
      </c>
    </row>
    <row r="924" spans="1:23" x14ac:dyDescent="0.25">
      <c r="A924" t="s">
        <v>54</v>
      </c>
      <c r="B924" t="s">
        <v>948</v>
      </c>
      <c r="C924" t="s">
        <v>198</v>
      </c>
      <c r="D924" s="6">
        <v>256767.66999999821</v>
      </c>
      <c r="E924" s="7">
        <f>D924+$Y$10</f>
        <v>250512.66999999821</v>
      </c>
      <c r="F924" s="8">
        <v>140</v>
      </c>
      <c r="G924" s="8">
        <v>0.24</v>
      </c>
      <c r="H924" s="8">
        <v>70.000102351632648</v>
      </c>
      <c r="I924" s="8">
        <v>70.000102351632648</v>
      </c>
      <c r="J924" s="8">
        <v>-34066.759886220389</v>
      </c>
      <c r="K924" s="8">
        <v>31680.900256967929</v>
      </c>
      <c r="L924" s="8">
        <v>-33971.961353054539</v>
      </c>
      <c r="M924" s="8">
        <v>31783.92068917054</v>
      </c>
      <c r="N924" s="8">
        <v>-312.73999999999961</v>
      </c>
      <c r="O924" s="8">
        <v>-312.49999999999949</v>
      </c>
      <c r="P924" s="8">
        <f>D924-F924/2</f>
        <v>256697.66999999821</v>
      </c>
      <c r="Q924" s="8">
        <f>D924+F924/2</f>
        <v>256837.66999999821</v>
      </c>
      <c r="R924" s="9">
        <f>J924*$AB$7+K924*$AC$7</f>
        <v>-26735.489908426141</v>
      </c>
      <c r="S924" s="9">
        <f>K924*$AB$7-J924*$AC$7+$Z$8</f>
        <v>38071.474224066886</v>
      </c>
      <c r="T924" s="9">
        <f>L924*$AB$7+M924*$AC$7</f>
        <v>-26621.34379840886</v>
      </c>
      <c r="U924" s="9">
        <f>M924*$AB$7-L924*$AC$7+$Z$8</f>
        <v>38152.533689334872</v>
      </c>
      <c r="V924" s="9">
        <f>N924+$Z$7</f>
        <v>-324.73999999999961</v>
      </c>
      <c r="W924" s="9">
        <f>O924+$Z$7</f>
        <v>-324.49999999999949</v>
      </c>
    </row>
    <row r="925" spans="1:23" x14ac:dyDescent="0.25">
      <c r="A925" t="s">
        <v>37</v>
      </c>
      <c r="B925" t="s">
        <v>949</v>
      </c>
      <c r="C925" t="s">
        <v>1790</v>
      </c>
      <c r="D925" s="6">
        <v>256957.66999999821</v>
      </c>
      <c r="E925" s="7">
        <f>D925+$Y$10</f>
        <v>250702.66999999821</v>
      </c>
      <c r="F925" s="8">
        <v>220</v>
      </c>
      <c r="G925" s="8">
        <v>0</v>
      </c>
      <c r="H925" s="8">
        <v>110</v>
      </c>
      <c r="I925" s="8">
        <v>110</v>
      </c>
      <c r="J925" s="8">
        <v>-33965.205450978377</v>
      </c>
      <c r="K925" s="8">
        <v>31791.293462538641</v>
      </c>
      <c r="L925" s="8">
        <v>-33816.575605302933</v>
      </c>
      <c r="M925" s="8">
        <v>31953.494476636872</v>
      </c>
      <c r="N925" s="8">
        <v>-312.49999999999949</v>
      </c>
      <c r="O925" s="8">
        <v>-312.49999999999949</v>
      </c>
      <c r="P925" s="8">
        <f>D925-F925/2</f>
        <v>256847.66999999821</v>
      </c>
      <c r="Q925" s="8">
        <f>D925+F925/2</f>
        <v>257067.66999999821</v>
      </c>
      <c r="R925" s="9">
        <f>J925*$AB$7+K925*$AC$7</f>
        <v>-26613.20264322529</v>
      </c>
      <c r="S925" s="9">
        <f>K925*$AB$7-J925*$AC$7+$Z$8</f>
        <v>38158.340718891981</v>
      </c>
      <c r="T925" s="9">
        <f>L925*$AB$7+M925*$AC$7</f>
        <v>-26434.097229186897</v>
      </c>
      <c r="U925" s="9">
        <f>M925*$AB$7-L925*$AC$7+$Z$8</f>
        <v>38286.095369148396</v>
      </c>
      <c r="V925" s="9">
        <f>N925+$Z$7</f>
        <v>-324.49999999999949</v>
      </c>
      <c r="W925" s="9">
        <f>O925+$Z$7</f>
        <v>-324.49999999999949</v>
      </c>
    </row>
    <row r="926" spans="1:23" x14ac:dyDescent="0.25">
      <c r="A926" t="s">
        <v>54</v>
      </c>
      <c r="B926" t="s">
        <v>950</v>
      </c>
      <c r="C926" t="s">
        <v>197</v>
      </c>
      <c r="D926" s="6">
        <v>257157.66999999821</v>
      </c>
      <c r="E926" s="7">
        <f>D926+$Y$10</f>
        <v>250902.66999999821</v>
      </c>
      <c r="F926" s="8">
        <v>140</v>
      </c>
      <c r="G926" s="8">
        <v>0.24</v>
      </c>
      <c r="H926" s="8">
        <v>70.000102351632648</v>
      </c>
      <c r="I926" s="8">
        <v>70.000102351632648</v>
      </c>
      <c r="J926" s="8">
        <v>-33803.063801150623</v>
      </c>
      <c r="K926" s="8">
        <v>31968.24002337307</v>
      </c>
      <c r="L926" s="8">
        <v>-33708.697629364717</v>
      </c>
      <c r="M926" s="8">
        <v>32071.656641786569</v>
      </c>
      <c r="N926" s="8">
        <v>-312.49999999999949</v>
      </c>
      <c r="O926" s="8">
        <v>-312.25999999999948</v>
      </c>
      <c r="P926" s="8">
        <f>D926-F926/2</f>
        <v>257087.66999999821</v>
      </c>
      <c r="Q926" s="8">
        <f>D926+F926/2</f>
        <v>257227.66999999821</v>
      </c>
      <c r="R926" s="9">
        <f>J926*$AB$7+K926*$AC$7</f>
        <v>-26417.814918819779</v>
      </c>
      <c r="S926" s="9">
        <f>K926*$AB$7-J926*$AC$7+$Z$8</f>
        <v>38297.709428262613</v>
      </c>
      <c r="T926" s="9">
        <f>L926*$AB$7+M926*$AC$7</f>
        <v>-26304.009350303957</v>
      </c>
      <c r="U926" s="9">
        <f>M926*$AB$7-L926*$AC$7+$Z$8</f>
        <v>38379.246315107768</v>
      </c>
      <c r="V926" s="9">
        <f>N926+$Z$7</f>
        <v>-324.49999999999949</v>
      </c>
      <c r="W926" s="9">
        <f>O926+$Z$7</f>
        <v>-324.25999999999948</v>
      </c>
    </row>
    <row r="927" spans="1:23" x14ac:dyDescent="0.25">
      <c r="A927" t="s">
        <v>41</v>
      </c>
      <c r="B927" t="s">
        <v>951</v>
      </c>
      <c r="C927" t="s">
        <v>46</v>
      </c>
      <c r="D927" s="6">
        <v>257262.66999999821</v>
      </c>
      <c r="E927" s="7">
        <f>D927+$Y$10</f>
        <v>251007.66999999821</v>
      </c>
      <c r="F927" s="8">
        <v>25</v>
      </c>
      <c r="G927" s="8">
        <v>0</v>
      </c>
      <c r="H927" s="8">
        <v>12.5</v>
      </c>
      <c r="I927" s="8">
        <v>12.5</v>
      </c>
      <c r="J927" s="8">
        <v>-33693.566469598081</v>
      </c>
      <c r="K927" s="8">
        <v>32088.30890902309</v>
      </c>
      <c r="L927" s="8">
        <v>-33676.754069857372</v>
      </c>
      <c r="M927" s="8">
        <v>32106.81142817478</v>
      </c>
      <c r="N927" s="8">
        <v>-312.25999999999948</v>
      </c>
      <c r="O927" s="8">
        <v>-312.25999999999948</v>
      </c>
      <c r="P927" s="8">
        <f>D927-F927/2</f>
        <v>257250.16999999821</v>
      </c>
      <c r="Q927" s="8">
        <f>D927+F927/2</f>
        <v>257275.16999999821</v>
      </c>
      <c r="R927" s="9">
        <f>J927*$AB$7+K927*$AC$7</f>
        <v>-26285.746641644804</v>
      </c>
      <c r="S927" s="9">
        <f>K927*$AB$7-J927*$AC$7+$Z$8</f>
        <v>38392.388745340839</v>
      </c>
      <c r="T927" s="9">
        <f>L927*$AB$7+M927*$AC$7</f>
        <v>-26265.454743134636</v>
      </c>
      <c r="U927" s="9">
        <f>M927*$AB$7-L927*$AC$7+$Z$8</f>
        <v>38406.9914455998</v>
      </c>
      <c r="V927" s="9">
        <f>N927+$Z$7</f>
        <v>-324.25999999999948</v>
      </c>
      <c r="W927" s="9">
        <f>O927+$Z$7</f>
        <v>-324.25999999999948</v>
      </c>
    </row>
    <row r="928" spans="1:23" x14ac:dyDescent="0.25">
      <c r="A928" t="s">
        <v>37</v>
      </c>
      <c r="B928" t="s">
        <v>952</v>
      </c>
      <c r="C928" t="s">
        <v>1815</v>
      </c>
      <c r="D928" s="6">
        <v>257332.66999999809</v>
      </c>
      <c r="E928" s="7">
        <f>D928+$Y$10</f>
        <v>251077.66999999809</v>
      </c>
      <c r="F928" s="8">
        <v>115</v>
      </c>
      <c r="G928" s="8">
        <v>0</v>
      </c>
      <c r="H928" s="8">
        <v>57.499999999999993</v>
      </c>
      <c r="I928" s="8">
        <v>57.499999999999993</v>
      </c>
      <c r="J928" s="8">
        <v>-33676.754069857372</v>
      </c>
      <c r="K928" s="8">
        <v>32106.81142817478</v>
      </c>
      <c r="L928" s="8">
        <v>-33599.417031050107</v>
      </c>
      <c r="M928" s="8">
        <v>32191.923016272551</v>
      </c>
      <c r="N928" s="8">
        <v>-312.25999999999948</v>
      </c>
      <c r="O928" s="8">
        <v>-312.25999999999948</v>
      </c>
      <c r="P928" s="8">
        <f>D928-F928/2</f>
        <v>257275.16999999809</v>
      </c>
      <c r="Q928" s="8">
        <f>D928+F928/2</f>
        <v>257390.16999999809</v>
      </c>
      <c r="R928" s="9">
        <f>J928*$AB$7+K928*$AC$7</f>
        <v>-26265.454743134636</v>
      </c>
      <c r="S928" s="9">
        <f>K928*$AB$7-J928*$AC$7+$Z$8</f>
        <v>38406.9914455998</v>
      </c>
      <c r="T928" s="9">
        <f>L928*$AB$7+M928*$AC$7</f>
        <v>-26172.112009987861</v>
      </c>
      <c r="U928" s="9">
        <f>M928*$AB$7-L928*$AC$7+$Z$8</f>
        <v>38474.163866791016</v>
      </c>
      <c r="V928" s="9">
        <f>N928+$Z$7</f>
        <v>-324.25999999999948</v>
      </c>
      <c r="W928" s="9">
        <f>O928+$Z$7</f>
        <v>-324.25999999999948</v>
      </c>
    </row>
    <row r="929" spans="1:23" x14ac:dyDescent="0.25">
      <c r="A929" t="s">
        <v>37</v>
      </c>
      <c r="B929" t="s">
        <v>953</v>
      </c>
      <c r="C929" t="s">
        <v>1788</v>
      </c>
      <c r="D929" s="6">
        <v>257517.66999999809</v>
      </c>
      <c r="E929" s="7">
        <f>D929+$Y$10</f>
        <v>251262.66999999809</v>
      </c>
      <c r="F929" s="8">
        <v>220</v>
      </c>
      <c r="G929" s="8">
        <v>0</v>
      </c>
      <c r="H929" s="8">
        <v>110</v>
      </c>
      <c r="I929" s="8">
        <v>110</v>
      </c>
      <c r="J929" s="8">
        <v>-33587.648351231612</v>
      </c>
      <c r="K929" s="8">
        <v>32204.874779678728</v>
      </c>
      <c r="L929" s="8">
        <v>-33439.699233513376</v>
      </c>
      <c r="M929" s="8">
        <v>32367.696948213601</v>
      </c>
      <c r="N929" s="8">
        <v>-312.25999999999948</v>
      </c>
      <c r="O929" s="8">
        <v>-312.25999999999948</v>
      </c>
      <c r="P929" s="8">
        <f>D929-F929/2</f>
        <v>257407.66999999809</v>
      </c>
      <c r="Q929" s="8">
        <f>D929+F929/2</f>
        <v>257627.66999999809</v>
      </c>
      <c r="R929" s="9">
        <f>J929*$AB$7+K929*$AC$7</f>
        <v>-26157.907681030749</v>
      </c>
      <c r="S929" s="9">
        <f>K929*$AB$7-J929*$AC$7+$Z$8</f>
        <v>38484.38575697229</v>
      </c>
      <c r="T929" s="9">
        <f>L929*$AB$7+M929*$AC$7</f>
        <v>-25979.338974141268</v>
      </c>
      <c r="U929" s="9">
        <f>M929*$AB$7-L929*$AC$7+$Z$8</f>
        <v>38612.889519251155</v>
      </c>
      <c r="V929" s="9">
        <f>N929+$Z$7</f>
        <v>-324.25999999999948</v>
      </c>
      <c r="W929" s="9">
        <f>O929+$Z$7</f>
        <v>-324.25999999999948</v>
      </c>
    </row>
    <row r="930" spans="1:23" x14ac:dyDescent="0.25">
      <c r="A930" t="s">
        <v>37</v>
      </c>
      <c r="B930" t="s">
        <v>1759</v>
      </c>
      <c r="C930" t="s">
        <v>1701</v>
      </c>
      <c r="D930" s="6">
        <v>258045.16999999809</v>
      </c>
      <c r="E930" s="7">
        <f>D930+$Y$10</f>
        <v>251790.16999999809</v>
      </c>
      <c r="F930" s="8">
        <v>775.00000000000011</v>
      </c>
      <c r="G930" s="8">
        <v>-5.48</v>
      </c>
      <c r="H930" s="8">
        <v>387.76848365843779</v>
      </c>
      <c r="I930" s="8">
        <v>387.76848365843779</v>
      </c>
      <c r="J930" s="8">
        <v>-33419.524353824527</v>
      </c>
      <c r="K930" s="8">
        <v>32389.89997119562</v>
      </c>
      <c r="L930" s="8">
        <v>-32871.7638518475</v>
      </c>
      <c r="M930" s="8">
        <v>32937.660473172647</v>
      </c>
      <c r="N930" s="8">
        <v>-312.25999999999948</v>
      </c>
      <c r="O930" s="8">
        <v>-317.73999999999961</v>
      </c>
      <c r="P930" s="8">
        <f>D930-F930/2</f>
        <v>257657.66999999809</v>
      </c>
      <c r="Q930" s="8">
        <f>D930+F930/2</f>
        <v>258432.66999999809</v>
      </c>
      <c r="R930" s="9">
        <f>J930*$AB$7+K930*$AC$7</f>
        <v>-25954.988695929071</v>
      </c>
      <c r="S930" s="9">
        <f>K930*$AB$7-J930*$AC$7+$Z$8</f>
        <v>38630.412759561899</v>
      </c>
      <c r="T930" s="9">
        <f>L930*$AB$7+M930*$AC$7</f>
        <v>-25305.312263014268</v>
      </c>
      <c r="U930" s="9">
        <f>M930*$AB$7-L930*$AC$7+$Z$8</f>
        <v>39052.317568218248</v>
      </c>
      <c r="V930" s="9">
        <f>N930+$Z$7</f>
        <v>-324.25999999999948</v>
      </c>
      <c r="W930" s="9">
        <f>O930+$Z$7</f>
        <v>-329.73999999999961</v>
      </c>
    </row>
    <row r="931" spans="1:23" x14ac:dyDescent="0.25">
      <c r="A931" t="s">
        <v>50</v>
      </c>
      <c r="B931" t="s">
        <v>1135</v>
      </c>
      <c r="C931" t="s">
        <v>1080</v>
      </c>
      <c r="D931" s="6">
        <v>258045.17000000231</v>
      </c>
      <c r="E931" s="7">
        <f>D931+$Y$10</f>
        <v>251790.17000000231</v>
      </c>
      <c r="F931" s="8">
        <v>0</v>
      </c>
      <c r="G931" s="8">
        <v>0</v>
      </c>
      <c r="H931" s="8">
        <v>0</v>
      </c>
      <c r="I931" s="8">
        <v>0</v>
      </c>
      <c r="J931" s="8">
        <v>-33152.931055886227</v>
      </c>
      <c r="K931" s="8">
        <v>32671.067175234111</v>
      </c>
      <c r="L931" s="8">
        <v>-33152.931055886227</v>
      </c>
      <c r="M931" s="8">
        <v>32671.067175234111</v>
      </c>
      <c r="N931" s="8">
        <v>-314.99999999999972</v>
      </c>
      <c r="O931" s="8">
        <v>-314.99999999999972</v>
      </c>
      <c r="P931" s="8">
        <f>D931-F931/2</f>
        <v>258045.17000000231</v>
      </c>
      <c r="Q931" s="8">
        <f>D931+F931/2</f>
        <v>258045.17000000231</v>
      </c>
      <c r="R931" s="9">
        <f>J931*$AB$7+K931*$AC$7</f>
        <v>-25635.763152384869</v>
      </c>
      <c r="S931" s="9">
        <f>K931*$AB$7-J931*$AC$7+$Z$8</f>
        <v>38850.00792226215</v>
      </c>
      <c r="T931" s="9">
        <f>L931*$AB$7+M931*$AC$7</f>
        <v>-25635.763152384869</v>
      </c>
      <c r="U931" s="9">
        <f>M931*$AB$7-L931*$AC$7+$Z$8</f>
        <v>38850.00792226215</v>
      </c>
      <c r="V931" s="9">
        <f>N931+$Z$7</f>
        <v>-326.99999999999972</v>
      </c>
      <c r="W931" s="9">
        <f>O931+$Z$7</f>
        <v>-326.99999999999972</v>
      </c>
    </row>
    <row r="932" spans="1:23" x14ac:dyDescent="0.25">
      <c r="A932" t="s">
        <v>37</v>
      </c>
      <c r="B932" t="s">
        <v>954</v>
      </c>
      <c r="C932" t="s">
        <v>1787</v>
      </c>
      <c r="D932" s="6">
        <v>258572.66999999809</v>
      </c>
      <c r="E932" s="7">
        <f>D932+$Y$10</f>
        <v>252317.66999999809</v>
      </c>
      <c r="F932" s="8">
        <v>220</v>
      </c>
      <c r="G932" s="8">
        <v>0</v>
      </c>
      <c r="H932" s="8">
        <v>110</v>
      </c>
      <c r="I932" s="8">
        <v>110</v>
      </c>
      <c r="J932" s="8">
        <v>-32849.560828865477</v>
      </c>
      <c r="K932" s="8">
        <v>32957.835352861512</v>
      </c>
      <c r="L932" s="8">
        <v>-32686.738660330611</v>
      </c>
      <c r="M932" s="8">
        <v>33105.784470579747</v>
      </c>
      <c r="N932" s="8">
        <v>-317.73999999999961</v>
      </c>
      <c r="O932" s="8">
        <v>-317.73999999999961</v>
      </c>
      <c r="P932" s="8">
        <f>D932-F932/2</f>
        <v>258462.66999999809</v>
      </c>
      <c r="Q932" s="8">
        <f>D932+F932/2</f>
        <v>258682.66999999809</v>
      </c>
      <c r="R932" s="9">
        <f>J932*$AB$7+K932*$AC$7</f>
        <v>-25279.399836007211</v>
      </c>
      <c r="S932" s="9">
        <f>K932*$AB$7-J932*$AC$7+$Z$8</f>
        <v>39067.435310331544</v>
      </c>
      <c r="T932" s="9">
        <f>L932*$AB$7+M932*$AC$7</f>
        <v>-25089.375371288763</v>
      </c>
      <c r="U932" s="9">
        <f>M932*$AB$7-L932*$AC$7+$Z$8</f>
        <v>39178.298752495626</v>
      </c>
      <c r="V932" s="9">
        <f>N932+$Z$7</f>
        <v>-329.73999999999961</v>
      </c>
      <c r="W932" s="9">
        <f>O932+$Z$7</f>
        <v>-329.73999999999961</v>
      </c>
    </row>
    <row r="933" spans="1:23" x14ac:dyDescent="0.25">
      <c r="A933" t="s">
        <v>54</v>
      </c>
      <c r="B933" t="s">
        <v>955</v>
      </c>
      <c r="C933" t="s">
        <v>198</v>
      </c>
      <c r="D933" s="6">
        <v>258932.66999999809</v>
      </c>
      <c r="E933" s="7">
        <f>D933+$Y$10</f>
        <v>252677.66999999809</v>
      </c>
      <c r="F933" s="8">
        <v>140</v>
      </c>
      <c r="G933" s="8">
        <v>0.24</v>
      </c>
      <c r="H933" s="8">
        <v>70.000102351632648</v>
      </c>
      <c r="I933" s="8">
        <v>70.000102351632648</v>
      </c>
      <c r="J933" s="8">
        <v>-32553.520522438452</v>
      </c>
      <c r="K933" s="8">
        <v>33226.833748712859</v>
      </c>
      <c r="L933" s="8">
        <v>-32450.103904024949</v>
      </c>
      <c r="M933" s="8">
        <v>33321.199920498759</v>
      </c>
      <c r="N933" s="8">
        <v>-317.73999999999961</v>
      </c>
      <c r="O933" s="8">
        <v>-317.49999999999949</v>
      </c>
      <c r="P933" s="8">
        <f>D933-F933/2</f>
        <v>258862.66999999809</v>
      </c>
      <c r="Q933" s="8">
        <f>D933+F933/2</f>
        <v>259002.66999999809</v>
      </c>
      <c r="R933" s="9">
        <f>J933*$AB$7+K933*$AC$7</f>
        <v>-24933.900809246399</v>
      </c>
      <c r="S933" s="9">
        <f>K933*$AB$7-J933*$AC$7+$Z$8</f>
        <v>39269.00520517533</v>
      </c>
      <c r="T933" s="9">
        <f>L933*$AB$7+M933*$AC$7</f>
        <v>-24813.124261737219</v>
      </c>
      <c r="U933" s="9">
        <f>M933*$AB$7-L933*$AC$7+$Z$8</f>
        <v>39339.807725705134</v>
      </c>
      <c r="V933" s="9">
        <f>N933+$Z$7</f>
        <v>-329.73999999999961</v>
      </c>
      <c r="W933" s="9">
        <f>O933+$Z$7</f>
        <v>-329.49999999999949</v>
      </c>
    </row>
    <row r="934" spans="1:23" x14ac:dyDescent="0.25">
      <c r="A934" t="s">
        <v>37</v>
      </c>
      <c r="B934" t="s">
        <v>956</v>
      </c>
      <c r="C934" t="s">
        <v>1792</v>
      </c>
      <c r="D934" s="6">
        <v>259132.66999999809</v>
      </c>
      <c r="E934" s="7">
        <f>D934+$Y$10</f>
        <v>252877.66999999809</v>
      </c>
      <c r="F934" s="8">
        <v>220</v>
      </c>
      <c r="G934" s="8">
        <v>0</v>
      </c>
      <c r="H934" s="8">
        <v>110</v>
      </c>
      <c r="I934" s="8">
        <v>110</v>
      </c>
      <c r="J934" s="8">
        <v>-32435.358357288751</v>
      </c>
      <c r="K934" s="8">
        <v>33334.711724651082</v>
      </c>
      <c r="L934" s="8">
        <v>-32273.15734319052</v>
      </c>
      <c r="M934" s="8">
        <v>33483.34157032652</v>
      </c>
      <c r="N934" s="8">
        <v>-317.49999999999949</v>
      </c>
      <c r="O934" s="8">
        <v>-317.49999999999949</v>
      </c>
      <c r="P934" s="8">
        <f>D934-F934/2</f>
        <v>259022.66999999809</v>
      </c>
      <c r="Q934" s="8">
        <f>D934+F934/2</f>
        <v>259242.66999999809</v>
      </c>
      <c r="R934" s="9">
        <f>J934*$AB$7+K934*$AC$7</f>
        <v>-24795.891678528391</v>
      </c>
      <c r="S934" s="9">
        <f>K934*$AB$7-J934*$AC$7+$Z$8</f>
        <v>39349.958492964361</v>
      </c>
      <c r="T934" s="9">
        <f>L934*$AB$7+M934*$AC$7</f>
        <v>-24606.333263231252</v>
      </c>
      <c r="U934" s="9">
        <f>M934*$AB$7-L934*$AC$7+$Z$8</f>
        <v>39461.616932815712</v>
      </c>
      <c r="V934" s="9">
        <f>N934+$Z$7</f>
        <v>-329.49999999999949</v>
      </c>
      <c r="W934" s="9">
        <f>O934+$Z$7</f>
        <v>-329.49999999999949</v>
      </c>
    </row>
    <row r="935" spans="1:23" x14ac:dyDescent="0.25">
      <c r="A935" t="s">
        <v>54</v>
      </c>
      <c r="B935" t="s">
        <v>957</v>
      </c>
      <c r="C935" t="s">
        <v>197</v>
      </c>
      <c r="D935" s="6">
        <v>259322.66999999809</v>
      </c>
      <c r="E935" s="7">
        <f>D935+$Y$10</f>
        <v>253067.66999999809</v>
      </c>
      <c r="F935" s="8">
        <v>140</v>
      </c>
      <c r="G935" s="8">
        <v>0.24</v>
      </c>
      <c r="H935" s="8">
        <v>70.000102351632648</v>
      </c>
      <c r="I935" s="8">
        <v>70.000102351632648</v>
      </c>
      <c r="J935" s="8">
        <v>-32265.784569822419</v>
      </c>
      <c r="K935" s="8">
        <v>33490.097472402667</v>
      </c>
      <c r="L935" s="8">
        <v>-32162.764137619812</v>
      </c>
      <c r="M935" s="8">
        <v>33584.896005568531</v>
      </c>
      <c r="N935" s="8">
        <v>-317.49999999999949</v>
      </c>
      <c r="O935" s="8">
        <v>-317.25999999999948</v>
      </c>
      <c r="P935" s="8">
        <f>D935-F935/2</f>
        <v>259252.66999999809</v>
      </c>
      <c r="Q935" s="8">
        <f>D935+F935/2</f>
        <v>259392.66999999809</v>
      </c>
      <c r="R935" s="9">
        <f>J935*$AB$7+K935*$AC$7</f>
        <v>-24597.71697162684</v>
      </c>
      <c r="S935" s="9">
        <f>K935*$AB$7-J935*$AC$7+$Z$8</f>
        <v>39466.692316445311</v>
      </c>
      <c r="T935" s="9">
        <f>L935*$AB$7+M935*$AC$7</f>
        <v>-24477.238059723742</v>
      </c>
      <c r="U935" s="9">
        <f>M935*$AB$7-L935*$AC$7+$Z$8</f>
        <v>39538.000121966557</v>
      </c>
      <c r="V935" s="9">
        <f>N935+$Z$7</f>
        <v>-329.49999999999949</v>
      </c>
      <c r="W935" s="9">
        <f>O935+$Z$7</f>
        <v>-329.25999999999948</v>
      </c>
    </row>
    <row r="936" spans="1:23" x14ac:dyDescent="0.25">
      <c r="A936" t="s">
        <v>41</v>
      </c>
      <c r="B936" t="s">
        <v>958</v>
      </c>
      <c r="C936" t="s">
        <v>46</v>
      </c>
      <c r="D936" s="6">
        <v>259427.669999998</v>
      </c>
      <c r="E936" s="7">
        <f>D936+$Y$10</f>
        <v>253172.669999998</v>
      </c>
      <c r="F936" s="8">
        <v>25</v>
      </c>
      <c r="G936" s="8">
        <v>0</v>
      </c>
      <c r="H936" s="8">
        <v>12.5</v>
      </c>
      <c r="I936" s="8">
        <v>12.5</v>
      </c>
      <c r="J936" s="8">
        <v>-32146.239215764879</v>
      </c>
      <c r="K936" s="8">
        <v>33600.166138432658</v>
      </c>
      <c r="L936" s="8">
        <v>-32127.87819148161</v>
      </c>
      <c r="M936" s="8">
        <v>33617.132952726141</v>
      </c>
      <c r="N936" s="8">
        <v>-317.25999999999948</v>
      </c>
      <c r="O936" s="8">
        <v>-317.25999999999948</v>
      </c>
      <c r="P936" s="8">
        <f>D936-F936/2</f>
        <v>259415.169999998</v>
      </c>
      <c r="Q936" s="8">
        <f>D936+F936/2</f>
        <v>259440.169999998</v>
      </c>
      <c r="R936" s="9">
        <f>J936*$AB$7+K936*$AC$7</f>
        <v>-24457.899407916233</v>
      </c>
      <c r="S936" s="9">
        <f>K936*$AB$7-J936*$AC$7+$Z$8</f>
        <v>39549.500841347006</v>
      </c>
      <c r="T936" s="9">
        <f>L936*$AB$7+M936*$AC$7</f>
        <v>-24436.412017018989</v>
      </c>
      <c r="U936" s="9">
        <f>M936*$AB$7-L936*$AC$7+$Z$8</f>
        <v>39562.279418436388</v>
      </c>
      <c r="V936" s="9">
        <f>N936+$Z$7</f>
        <v>-329.25999999999948</v>
      </c>
      <c r="W936" s="9">
        <f>O936+$Z$7</f>
        <v>-329.25999999999948</v>
      </c>
    </row>
    <row r="937" spans="1:23" x14ac:dyDescent="0.25">
      <c r="A937" t="s">
        <v>37</v>
      </c>
      <c r="B937" t="s">
        <v>1819</v>
      </c>
      <c r="C937" t="s">
        <v>1815</v>
      </c>
      <c r="D937" s="6">
        <v>259497.669999998</v>
      </c>
      <c r="E937" s="7">
        <f>D937+$Y$10</f>
        <v>253242.669999998</v>
      </c>
      <c r="F937" s="8">
        <v>115</v>
      </c>
      <c r="G937" s="8">
        <v>0</v>
      </c>
      <c r="H937" s="8">
        <v>57.499999999999993</v>
      </c>
      <c r="I937" s="8">
        <v>57.499999999999993</v>
      </c>
      <c r="J937" s="8">
        <v>-32127.87819148161</v>
      </c>
      <c r="K937" s="8">
        <v>33617.132952726141</v>
      </c>
      <c r="L937" s="8">
        <v>-32043.417479778611</v>
      </c>
      <c r="M937" s="8">
        <v>33695.18029847616</v>
      </c>
      <c r="N937" s="8">
        <v>-317.25999999999948</v>
      </c>
      <c r="O937" s="8">
        <v>-317.25999999999948</v>
      </c>
      <c r="P937" s="8">
        <f>D937-F937/2</f>
        <v>259440.169999998</v>
      </c>
      <c r="Q937" s="8">
        <f>D937+F937/2</f>
        <v>259555.169999998</v>
      </c>
      <c r="R937" s="9">
        <f>J937*$AB$7+K937*$AC$7</f>
        <v>-24436.412017018989</v>
      </c>
      <c r="S937" s="9">
        <f>K937*$AB$7-J937*$AC$7+$Z$8</f>
        <v>39562.279418436388</v>
      </c>
      <c r="T937" s="9">
        <f>L937*$AB$7+M937*$AC$7</f>
        <v>-24337.570018891707</v>
      </c>
      <c r="U937" s="9">
        <f>M937*$AB$7-L937*$AC$7+$Z$8</f>
        <v>39621.060873047572</v>
      </c>
      <c r="V937" s="9">
        <f>N937+$Z$7</f>
        <v>-329.25999999999948</v>
      </c>
      <c r="W937" s="9">
        <f>O937+$Z$7</f>
        <v>-329.25999999999948</v>
      </c>
    </row>
    <row r="938" spans="1:23" x14ac:dyDescent="0.25">
      <c r="A938" t="s">
        <v>37</v>
      </c>
      <c r="B938" t="s">
        <v>959</v>
      </c>
      <c r="C938" t="s">
        <v>1791</v>
      </c>
      <c r="D938" s="6">
        <v>259682.669999998</v>
      </c>
      <c r="E938" s="7">
        <f>D938+$Y$10</f>
        <v>253427.669999998</v>
      </c>
      <c r="F938" s="8">
        <v>220</v>
      </c>
      <c r="G938" s="8">
        <v>0</v>
      </c>
      <c r="H938" s="8">
        <v>110</v>
      </c>
      <c r="I938" s="8">
        <v>110</v>
      </c>
      <c r="J938" s="8">
        <v>-32030.56476278033</v>
      </c>
      <c r="K938" s="8">
        <v>33707.057068481598</v>
      </c>
      <c r="L938" s="8">
        <v>-31868.987749087632</v>
      </c>
      <c r="M938" s="8">
        <v>33856.365034264243</v>
      </c>
      <c r="N938" s="8">
        <v>-317.25999999999948</v>
      </c>
      <c r="O938" s="8">
        <v>-317.25999999999948</v>
      </c>
      <c r="P938" s="8">
        <f>D938-F938/2</f>
        <v>259572.669999998</v>
      </c>
      <c r="Q938" s="8">
        <f>D938+F938/2</f>
        <v>259792.669999998</v>
      </c>
      <c r="R938" s="9">
        <f>J938*$AB$7+K938*$AC$7</f>
        <v>-24322.528845263645</v>
      </c>
      <c r="S938" s="9">
        <f>K938*$AB$7-J938*$AC$7+$Z$8</f>
        <v>39630.005877010146</v>
      </c>
      <c r="T938" s="9">
        <f>L938*$AB$7+M938*$AC$7</f>
        <v>-24133.439805367969</v>
      </c>
      <c r="U938" s="9">
        <f>M938*$AB$7-L938*$AC$7+$Z$8</f>
        <v>39742.457355396749</v>
      </c>
      <c r="V938" s="9">
        <f>N938+$Z$7</f>
        <v>-329.25999999999948</v>
      </c>
      <c r="W938" s="9">
        <f>O938+$Z$7</f>
        <v>-329.25999999999948</v>
      </c>
    </row>
    <row r="939" spans="1:23" x14ac:dyDescent="0.25">
      <c r="A939" t="s">
        <v>37</v>
      </c>
      <c r="B939" t="s">
        <v>1760</v>
      </c>
      <c r="C939" t="s">
        <v>1701</v>
      </c>
      <c r="D939" s="6">
        <v>260210.169999998</v>
      </c>
      <c r="E939" s="7">
        <f>D939+$Y$10</f>
        <v>253955.169999998</v>
      </c>
      <c r="F939" s="8">
        <v>775.00000000000011</v>
      </c>
      <c r="G939" s="8">
        <v>-5.48</v>
      </c>
      <c r="H939" s="8">
        <v>387.76848365843779</v>
      </c>
      <c r="I939" s="8">
        <v>387.76848365843779</v>
      </c>
      <c r="J939" s="8">
        <v>-31846.954519947711</v>
      </c>
      <c r="K939" s="8">
        <v>33876.725211416408</v>
      </c>
      <c r="L939" s="8">
        <v>-31253.537938656489</v>
      </c>
      <c r="M939" s="8">
        <v>34374.660845912367</v>
      </c>
      <c r="N939" s="8">
        <v>-317.25999999999948</v>
      </c>
      <c r="O939" s="8">
        <v>-322.73999999999961</v>
      </c>
      <c r="P939" s="8">
        <f>D939-F939/2</f>
        <v>259822.669999998</v>
      </c>
      <c r="Q939" s="8">
        <f>D939+F939/2</f>
        <v>260597.669999998</v>
      </c>
      <c r="R939" s="9">
        <f>J939*$AB$7+K939*$AC$7</f>
        <v>-24107.654936291277</v>
      </c>
      <c r="S939" s="9">
        <f>K939*$AB$7-J939*$AC$7+$Z$8</f>
        <v>39757.791647904</v>
      </c>
      <c r="T939" s="9">
        <f>L939*$AB$7+M939*$AC$7</f>
        <v>-23423.679291379143</v>
      </c>
      <c r="U939" s="9">
        <f>M939*$AB$7-L939*$AC$7+$Z$8</f>
        <v>40121.467949330538</v>
      </c>
      <c r="V939" s="9">
        <f>N939+$Z$7</f>
        <v>-329.25999999999948</v>
      </c>
      <c r="W939" s="9">
        <f>O939+$Z$7</f>
        <v>-334.73999999999961</v>
      </c>
    </row>
    <row r="940" spans="1:23" x14ac:dyDescent="0.25">
      <c r="A940" t="s">
        <v>50</v>
      </c>
      <c r="B940" t="s">
        <v>1136</v>
      </c>
      <c r="C940" t="s">
        <v>1080</v>
      </c>
      <c r="D940" s="6">
        <v>260210.1700000019</v>
      </c>
      <c r="E940" s="7">
        <f>D940+$Y$10</f>
        <v>253955.1700000019</v>
      </c>
      <c r="F940" s="8">
        <v>0</v>
      </c>
      <c r="G940" s="8">
        <v>0</v>
      </c>
      <c r="H940" s="8">
        <v>0</v>
      </c>
      <c r="I940" s="8">
        <v>0</v>
      </c>
      <c r="J940" s="8">
        <v>-31556.870353490511</v>
      </c>
      <c r="K940" s="8">
        <v>34133.587352463459</v>
      </c>
      <c r="L940" s="8">
        <v>-31556.870353490511</v>
      </c>
      <c r="M940" s="8">
        <v>34133.587352463459</v>
      </c>
      <c r="N940" s="8">
        <v>-319.99999999999972</v>
      </c>
      <c r="O940" s="8">
        <v>-319.99999999999972</v>
      </c>
      <c r="P940" s="8">
        <f>D940-F940/2</f>
        <v>260210.1700000019</v>
      </c>
      <c r="Q940" s="8">
        <f>D940+F940/2</f>
        <v>260210.1700000019</v>
      </c>
      <c r="R940" s="9">
        <f>J940*$AB$7+K940*$AC$7</f>
        <v>-23770.505162808142</v>
      </c>
      <c r="S940" s="9">
        <f>K940*$AB$7-J940*$AC$7+$Z$8</f>
        <v>39948.728845360944</v>
      </c>
      <c r="T940" s="9">
        <f>L940*$AB$7+M940*$AC$7</f>
        <v>-23770.505162808142</v>
      </c>
      <c r="U940" s="9">
        <f>M940*$AB$7-L940*$AC$7+$Z$8</f>
        <v>39948.728845360944</v>
      </c>
      <c r="V940" s="9">
        <f>N940+$Z$7</f>
        <v>-331.99999999999972</v>
      </c>
      <c r="W940" s="9">
        <f>O940+$Z$7</f>
        <v>-331.99999999999972</v>
      </c>
    </row>
    <row r="941" spans="1:23" x14ac:dyDescent="0.25">
      <c r="A941" t="s">
        <v>37</v>
      </c>
      <c r="B941" t="s">
        <v>960</v>
      </c>
      <c r="C941" t="s">
        <v>1787</v>
      </c>
      <c r="D941" s="6">
        <v>260737.669999998</v>
      </c>
      <c r="E941" s="7">
        <f>D941+$Y$10</f>
        <v>254482.669999998</v>
      </c>
      <c r="F941" s="8">
        <v>220</v>
      </c>
      <c r="G941" s="8">
        <v>0</v>
      </c>
      <c r="H941" s="8">
        <v>110</v>
      </c>
      <c r="I941" s="8">
        <v>110</v>
      </c>
      <c r="J941" s="8">
        <v>-31229.661048256061</v>
      </c>
      <c r="K941" s="8">
        <v>34392.8238331338</v>
      </c>
      <c r="L941" s="8">
        <v>-31054.56385198623</v>
      </c>
      <c r="M941" s="8">
        <v>34526.019072757619</v>
      </c>
      <c r="N941" s="8">
        <v>-322.73999999999961</v>
      </c>
      <c r="O941" s="8">
        <v>-322.73999999999961</v>
      </c>
      <c r="P941" s="8">
        <f>D941-F941/2</f>
        <v>260627.669999998</v>
      </c>
      <c r="Q941" s="8">
        <f>D941+F941/2</f>
        <v>260847.669999998</v>
      </c>
      <c r="R941" s="9">
        <f>J941*$AB$7+K941*$AC$7</f>
        <v>-23396.547870937473</v>
      </c>
      <c r="S941" s="9">
        <f>K941*$AB$7-J941*$AC$7+$Z$8</f>
        <v>40134.269747048711</v>
      </c>
      <c r="T941" s="9">
        <f>L941*$AB$7+M941*$AC$7</f>
        <v>-23197.584121031854</v>
      </c>
      <c r="U941" s="9">
        <f>M941*$AB$7-L941*$AC$7+$Z$8</f>
        <v>40228.149596982003</v>
      </c>
      <c r="V941" s="9">
        <f>N941+$Z$7</f>
        <v>-334.73999999999961</v>
      </c>
      <c r="W941" s="9">
        <f>O941+$Z$7</f>
        <v>-334.73999999999961</v>
      </c>
    </row>
    <row r="942" spans="1:23" x14ac:dyDescent="0.25">
      <c r="A942" t="s">
        <v>54</v>
      </c>
      <c r="B942" t="s">
        <v>961</v>
      </c>
      <c r="C942" t="s">
        <v>198</v>
      </c>
      <c r="D942" s="6">
        <v>261097.669999998</v>
      </c>
      <c r="E942" s="7">
        <f>D942+$Y$10</f>
        <v>254842.669999998</v>
      </c>
      <c r="F942" s="8">
        <v>140</v>
      </c>
      <c r="G942" s="8">
        <v>0.24</v>
      </c>
      <c r="H942" s="8">
        <v>70.000102351632648</v>
      </c>
      <c r="I942" s="8">
        <v>70.000102351632648</v>
      </c>
      <c r="J942" s="8">
        <v>-30911.302509583649</v>
      </c>
      <c r="K942" s="8">
        <v>34634.9969960862</v>
      </c>
      <c r="L942" s="8">
        <v>-30800.054868833289</v>
      </c>
      <c r="M942" s="8">
        <v>34719.990723908253</v>
      </c>
      <c r="N942" s="8">
        <v>-322.73999999999961</v>
      </c>
      <c r="O942" s="8">
        <v>-322.49999999999949</v>
      </c>
      <c r="P942" s="8">
        <f>D942-F942/2</f>
        <v>261027.669999998</v>
      </c>
      <c r="Q942" s="8">
        <f>D942+F942/2</f>
        <v>261167.669999998</v>
      </c>
      <c r="R942" s="9">
        <f>J942*$AB$7+K942*$AC$7</f>
        <v>-23034.795598381814</v>
      </c>
      <c r="S942" s="9">
        <f>K942*$AB$7-J942*$AC$7+$Z$8</f>
        <v>40304.960383291065</v>
      </c>
      <c r="T942" s="9">
        <f>L942*$AB$7+M942*$AC$7</f>
        <v>-22908.307795834167</v>
      </c>
      <c r="U942" s="9">
        <f>M942*$AB$7-L942*$AC$7+$Z$8</f>
        <v>40364.967109149737</v>
      </c>
      <c r="V942" s="9">
        <f>N942+$Z$7</f>
        <v>-334.73999999999961</v>
      </c>
      <c r="W942" s="9">
        <f>O942+$Z$7</f>
        <v>-334.49999999999949</v>
      </c>
    </row>
    <row r="943" spans="1:23" x14ac:dyDescent="0.25">
      <c r="A943" t="s">
        <v>37</v>
      </c>
      <c r="B943" t="s">
        <v>962</v>
      </c>
      <c r="C943" t="s">
        <v>1792</v>
      </c>
      <c r="D943" s="6">
        <v>261297.669999998</v>
      </c>
      <c r="E943" s="7">
        <f>D943+$Y$10</f>
        <v>255042.669999998</v>
      </c>
      <c r="F943" s="8">
        <v>220</v>
      </c>
      <c r="G943" s="8">
        <v>0</v>
      </c>
      <c r="H943" s="8">
        <v>110</v>
      </c>
      <c r="I943" s="8">
        <v>110</v>
      </c>
      <c r="J943" s="8">
        <v>-30784.187802027471</v>
      </c>
      <c r="K943" s="8">
        <v>34732.165952488431</v>
      </c>
      <c r="L943" s="8">
        <v>-30609.650067163391</v>
      </c>
      <c r="M943" s="8">
        <v>34866.093466870348</v>
      </c>
      <c r="N943" s="8">
        <v>-322.49999999999949</v>
      </c>
      <c r="O943" s="8">
        <v>-322.49999999999949</v>
      </c>
      <c r="P943" s="8">
        <f>D943-F943/2</f>
        <v>261187.669999998</v>
      </c>
      <c r="Q943" s="8">
        <f>D943+F943/2</f>
        <v>261407.669999998</v>
      </c>
      <c r="R943" s="9">
        <f>J943*$AB$7+K943*$AC$7</f>
        <v>-22890.256090147173</v>
      </c>
      <c r="S943" s="9">
        <f>K943*$AB$7-J943*$AC$7+$Z$8</f>
        <v>40373.577331085908</v>
      </c>
      <c r="T943" s="9">
        <f>L943*$AB$7+M943*$AC$7</f>
        <v>-22691.6873275902</v>
      </c>
      <c r="U943" s="9">
        <f>M943*$AB$7-L943*$AC$7+$Z$8</f>
        <v>40468.28977238373</v>
      </c>
      <c r="V943" s="9">
        <f>N943+$Z$7</f>
        <v>-334.49999999999949</v>
      </c>
      <c r="W943" s="9">
        <f>O943+$Z$7</f>
        <v>-334.49999999999949</v>
      </c>
    </row>
    <row r="944" spans="1:23" x14ac:dyDescent="0.25">
      <c r="A944" t="s">
        <v>54</v>
      </c>
      <c r="B944" t="s">
        <v>963</v>
      </c>
      <c r="C944" t="s">
        <v>197</v>
      </c>
      <c r="D944" s="6">
        <v>261487.669999998</v>
      </c>
      <c r="E944" s="7">
        <f>D944+$Y$10</f>
        <v>255232.669999998</v>
      </c>
      <c r="F944" s="8">
        <v>140</v>
      </c>
      <c r="G944" s="8">
        <v>0.24</v>
      </c>
      <c r="H944" s="8">
        <v>70.000102351632648</v>
      </c>
      <c r="I944" s="8">
        <v>70.000102351632648</v>
      </c>
      <c r="J944" s="8">
        <v>-30601.716533760478</v>
      </c>
      <c r="K944" s="8">
        <v>34872.181081160437</v>
      </c>
      <c r="L944" s="8">
        <v>-30490.825888835661</v>
      </c>
      <c r="M944" s="8">
        <v>34957.640055000324</v>
      </c>
      <c r="N944" s="8">
        <v>-322.49999999999949</v>
      </c>
      <c r="O944" s="8">
        <v>-322.25999999999948</v>
      </c>
      <c r="P944" s="8">
        <f>D944-F944/2</f>
        <v>261417.669999998</v>
      </c>
      <c r="Q944" s="8">
        <f>D944+F944/2</f>
        <v>261557.669999998</v>
      </c>
      <c r="R944" s="9">
        <f>J944*$AB$7+K944*$AC$7</f>
        <v>-22682.661474746696</v>
      </c>
      <c r="S944" s="9">
        <f>K944*$AB$7-J944*$AC$7+$Z$8</f>
        <v>40472.59488335182</v>
      </c>
      <c r="T944" s="9">
        <f>L944*$AB$7+M944*$AC$7</f>
        <v>-22556.426136723065</v>
      </c>
      <c r="U944" s="9">
        <f>M944*$AB$7-L944*$AC$7+$Z$8</f>
        <v>40533.130912092282</v>
      </c>
      <c r="V944" s="9">
        <f>N944+$Z$7</f>
        <v>-334.49999999999949</v>
      </c>
      <c r="W944" s="9">
        <f>O944+$Z$7</f>
        <v>-334.25999999999948</v>
      </c>
    </row>
    <row r="945" spans="1:23" x14ac:dyDescent="0.25">
      <c r="A945" t="s">
        <v>41</v>
      </c>
      <c r="B945" t="s">
        <v>964</v>
      </c>
      <c r="C945" t="s">
        <v>46</v>
      </c>
      <c r="D945" s="6">
        <v>261592.66999999789</v>
      </c>
      <c r="E945" s="7">
        <f>D945+$Y$10</f>
        <v>255337.66999999789</v>
      </c>
      <c r="F945" s="8">
        <v>25</v>
      </c>
      <c r="G945" s="8">
        <v>0</v>
      </c>
      <c r="H945" s="8">
        <v>12.5</v>
      </c>
      <c r="I945" s="8">
        <v>12.5</v>
      </c>
      <c r="J945" s="8">
        <v>-30473.032969525761</v>
      </c>
      <c r="K945" s="8">
        <v>34971.41183856062</v>
      </c>
      <c r="L945" s="8">
        <v>-30453.26305918143</v>
      </c>
      <c r="M945" s="8">
        <v>34986.713820294273</v>
      </c>
      <c r="N945" s="8">
        <v>-322.25999999999948</v>
      </c>
      <c r="O945" s="8">
        <v>-322.25999999999948</v>
      </c>
      <c r="P945" s="8">
        <f>D945-F945/2</f>
        <v>261580.16999999789</v>
      </c>
      <c r="Q945" s="8">
        <f>D945+F945/2</f>
        <v>261605.16999999789</v>
      </c>
      <c r="R945" s="9">
        <f>J945*$AB$7+K945*$AC$7</f>
        <v>-22536.158720584433</v>
      </c>
      <c r="S945" s="9">
        <f>K945*$AB$7-J945*$AC$7+$Z$8</f>
        <v>40542.902393201308</v>
      </c>
      <c r="T945" s="9">
        <f>L945*$AB$7+M945*$AC$7</f>
        <v>-22513.639369319299</v>
      </c>
      <c r="U945" s="9">
        <f>M945*$AB$7-L945*$AC$7+$Z$8</f>
        <v>40553.759594433548</v>
      </c>
      <c r="V945" s="9">
        <f>N945+$Z$7</f>
        <v>-334.25999999999948</v>
      </c>
      <c r="W945" s="9">
        <f>O945+$Z$7</f>
        <v>-334.25999999999948</v>
      </c>
    </row>
    <row r="946" spans="1:23" x14ac:dyDescent="0.25">
      <c r="A946" t="s">
        <v>37</v>
      </c>
      <c r="B946" t="s">
        <v>1818</v>
      </c>
      <c r="C946" t="s">
        <v>1815</v>
      </c>
      <c r="D946" s="6">
        <v>261662.66999999789</v>
      </c>
      <c r="E946" s="7">
        <f>D946+$Y$10</f>
        <v>255407.66999999789</v>
      </c>
      <c r="F946" s="8">
        <v>115</v>
      </c>
      <c r="G946" s="8">
        <v>0</v>
      </c>
      <c r="H946" s="8">
        <v>57.499999999999993</v>
      </c>
      <c r="I946" s="8">
        <v>57.499999999999993</v>
      </c>
      <c r="J946" s="8">
        <v>-30453.26305918143</v>
      </c>
      <c r="K946" s="8">
        <v>34986.713820294273</v>
      </c>
      <c r="L946" s="8">
        <v>-30362.321471597519</v>
      </c>
      <c r="M946" s="8">
        <v>35057.102936269097</v>
      </c>
      <c r="N946" s="8">
        <v>-322.25999999999948</v>
      </c>
      <c r="O946" s="8">
        <v>-322.25999999999948</v>
      </c>
      <c r="P946" s="8">
        <f>D946-F946/2</f>
        <v>261605.16999999789</v>
      </c>
      <c r="Q946" s="8">
        <f>D946+F946/2</f>
        <v>261720.16999999789</v>
      </c>
      <c r="R946" s="9">
        <f>J946*$AB$7+K946*$AC$7</f>
        <v>-22513.639369319299</v>
      </c>
      <c r="S946" s="9">
        <f>K946*$AB$7-J946*$AC$7+$Z$8</f>
        <v>40553.759594433548</v>
      </c>
      <c r="T946" s="9">
        <f>L946*$AB$7+M946*$AC$7</f>
        <v>-22410.050353499682</v>
      </c>
      <c r="U946" s="9">
        <f>M946*$AB$7-L946*$AC$7+$Z$8</f>
        <v>40603.702720101872</v>
      </c>
      <c r="V946" s="9">
        <f>N946+$Z$7</f>
        <v>-334.25999999999948</v>
      </c>
      <c r="W946" s="9">
        <f>O946+$Z$7</f>
        <v>-334.25999999999948</v>
      </c>
    </row>
    <row r="947" spans="1:23" x14ac:dyDescent="0.25">
      <c r="A947" t="s">
        <v>37</v>
      </c>
      <c r="B947" t="s">
        <v>965</v>
      </c>
      <c r="C947" t="s">
        <v>1791</v>
      </c>
      <c r="D947" s="6">
        <v>261847.66999999789</v>
      </c>
      <c r="E947" s="7">
        <f>D947+$Y$10</f>
        <v>255592.66999999789</v>
      </c>
      <c r="F947" s="8">
        <v>220</v>
      </c>
      <c r="G947" s="8">
        <v>0</v>
      </c>
      <c r="H947" s="8">
        <v>110</v>
      </c>
      <c r="I947" s="8">
        <v>110</v>
      </c>
      <c r="J947" s="8">
        <v>-30348.482534356492</v>
      </c>
      <c r="K947" s="8">
        <v>35067.814323482657</v>
      </c>
      <c r="L947" s="8">
        <v>-30174.507323326401</v>
      </c>
      <c r="M947" s="8">
        <v>35202.47176273886</v>
      </c>
      <c r="N947" s="8">
        <v>-322.25999999999948</v>
      </c>
      <c r="O947" s="8">
        <v>-322.25999999999948</v>
      </c>
      <c r="P947" s="8">
        <f>D947-F947/2</f>
        <v>261737.66999999789</v>
      </c>
      <c r="Q947" s="8">
        <f>D947+F947/2</f>
        <v>261957.66999999789</v>
      </c>
      <c r="R947" s="9">
        <f>J947*$AB$7+K947*$AC$7</f>
        <v>-22394.286807614091</v>
      </c>
      <c r="S947" s="9">
        <f>K947*$AB$7-J947*$AC$7+$Z$8</f>
        <v>40611.302760964441</v>
      </c>
      <c r="T947" s="9">
        <f>L947*$AB$7+M947*$AC$7</f>
        <v>-22196.116516480903</v>
      </c>
      <c r="U947" s="9">
        <f>M947*$AB$7-L947*$AC$7+$Z$8</f>
        <v>40706.846131808212</v>
      </c>
      <c r="V947" s="9">
        <f>N947+$Z$7</f>
        <v>-334.25999999999948</v>
      </c>
      <c r="W947" s="9">
        <f>O947+$Z$7</f>
        <v>-334.25999999999948</v>
      </c>
    </row>
    <row r="948" spans="1:23" x14ac:dyDescent="0.25">
      <c r="A948" t="s">
        <v>37</v>
      </c>
      <c r="B948" t="s">
        <v>1761</v>
      </c>
      <c r="C948" t="s">
        <v>1704</v>
      </c>
      <c r="D948" s="6">
        <v>262375.16999999789</v>
      </c>
      <c r="E948" s="7">
        <f>D948+$Y$10</f>
        <v>256120.16999999789</v>
      </c>
      <c r="F948" s="8">
        <v>775.00000000000011</v>
      </c>
      <c r="G948" s="8">
        <v>-5.48</v>
      </c>
      <c r="H948" s="8">
        <v>387.76848365843779</v>
      </c>
      <c r="I948" s="8">
        <v>387.76848365843779</v>
      </c>
      <c r="J948" s="8">
        <v>-30150.783430913201</v>
      </c>
      <c r="K948" s="8">
        <v>35220.83414081925</v>
      </c>
      <c r="L948" s="8">
        <v>-29516.22702880613</v>
      </c>
      <c r="M948" s="8">
        <v>35665.155316993863</v>
      </c>
      <c r="N948" s="8">
        <v>-322.25999999999948</v>
      </c>
      <c r="O948" s="8">
        <v>-327.73999999999961</v>
      </c>
      <c r="P948" s="8">
        <f>D948-F948/2</f>
        <v>261987.66999999789</v>
      </c>
      <c r="Q948" s="8">
        <f>D948+F948/2</f>
        <v>262762.66999999789</v>
      </c>
      <c r="R948" s="9">
        <f>J948*$AB$7+K948*$AC$7</f>
        <v>-22169.093294962735</v>
      </c>
      <c r="S948" s="9">
        <f>K948*$AB$7-J948*$AC$7+$Z$8</f>
        <v>40719.874773286901</v>
      </c>
      <c r="T948" s="9">
        <f>L948*$AB$7+M948*$AC$7</f>
        <v>-21456.023905706828</v>
      </c>
      <c r="U948" s="9">
        <f>M948*$AB$7-L948*$AC$7+$Z$8</f>
        <v>41022.554771236013</v>
      </c>
      <c r="V948" s="9">
        <f>N948+$Z$7</f>
        <v>-334.25999999999948</v>
      </c>
      <c r="W948" s="9">
        <f>O948+$Z$7</f>
        <v>-339.73999999999961</v>
      </c>
    </row>
    <row r="949" spans="1:23" x14ac:dyDescent="0.25">
      <c r="A949" t="s">
        <v>50</v>
      </c>
      <c r="B949" t="s">
        <v>1137</v>
      </c>
      <c r="C949" t="s">
        <v>1080</v>
      </c>
      <c r="D949" s="6">
        <v>262375.17000000161</v>
      </c>
      <c r="E949" s="7">
        <f>D949+$Y$10</f>
        <v>256120.17000000161</v>
      </c>
      <c r="F949" s="8">
        <v>0</v>
      </c>
      <c r="G949" s="8">
        <v>0</v>
      </c>
      <c r="H949" s="8">
        <v>0</v>
      </c>
      <c r="I949" s="8">
        <v>0</v>
      </c>
      <c r="J949" s="8">
        <v>-29839.41611160144</v>
      </c>
      <c r="K949" s="8">
        <v>35451.436342883899</v>
      </c>
      <c r="L949" s="8">
        <v>-29839.41611160144</v>
      </c>
      <c r="M949" s="8">
        <v>35451.436342883899</v>
      </c>
      <c r="N949" s="8">
        <v>-324.99999999999972</v>
      </c>
      <c r="O949" s="8">
        <v>-324.99999999999972</v>
      </c>
      <c r="P949" s="8">
        <f>D949-F949/2</f>
        <v>262375.17000000161</v>
      </c>
      <c r="Q949" s="8">
        <f>D949+F949/2</f>
        <v>262375.17000000161</v>
      </c>
      <c r="R949" s="9">
        <f>J949*$AB$7+K949*$AC$7</f>
        <v>-21816.585204893458</v>
      </c>
      <c r="S949" s="9">
        <f>K949*$AB$7-J949*$AC$7+$Z$8</f>
        <v>40880.700858136872</v>
      </c>
      <c r="T949" s="9">
        <f>L949*$AB$7+M949*$AC$7</f>
        <v>-21816.585204893458</v>
      </c>
      <c r="U949" s="9">
        <f>M949*$AB$7-L949*$AC$7+$Z$8</f>
        <v>40880.700858136872</v>
      </c>
      <c r="V949" s="9">
        <f>N949+$Z$7</f>
        <v>-336.99999999999972</v>
      </c>
      <c r="W949" s="9">
        <f>O949+$Z$7</f>
        <v>-336.99999999999972</v>
      </c>
    </row>
    <row r="950" spans="1:23" x14ac:dyDescent="0.25">
      <c r="A950" t="s">
        <v>37</v>
      </c>
      <c r="B950" t="s">
        <v>966</v>
      </c>
      <c r="C950" t="s">
        <v>1787</v>
      </c>
      <c r="D950" s="6">
        <v>262902.66999999789</v>
      </c>
      <c r="E950" s="7">
        <f>D950+$Y$10</f>
        <v>256647.66999999789</v>
      </c>
      <c r="F950" s="8">
        <v>220</v>
      </c>
      <c r="G950" s="8">
        <v>0</v>
      </c>
      <c r="H950" s="8">
        <v>110</v>
      </c>
      <c r="I950" s="8">
        <v>110</v>
      </c>
      <c r="J950" s="8">
        <v>-29490.857988540509</v>
      </c>
      <c r="K950" s="8">
        <v>35681.168180448003</v>
      </c>
      <c r="L950" s="8">
        <v>-29304.81835992591</v>
      </c>
      <c r="M950" s="8">
        <v>35798.595845778393</v>
      </c>
      <c r="N950" s="8">
        <v>-327.73999999999961</v>
      </c>
      <c r="O950" s="8">
        <v>-327.73999999999961</v>
      </c>
      <c r="P950" s="8">
        <f>D950-F950/2</f>
        <v>262792.66999999789</v>
      </c>
      <c r="Q950" s="8">
        <f>D950+F950/2</f>
        <v>263012.66999999789</v>
      </c>
      <c r="R950" s="9">
        <f>J950*$AB$7+K950*$AC$7</f>
        <v>-21427.879978322508</v>
      </c>
      <c r="S950" s="9">
        <f>K950*$AB$7-J950*$AC$7+$Z$8</f>
        <v>41032.943195148509</v>
      </c>
      <c r="T950" s="9">
        <f>L950*$AB$7+M950*$AC$7</f>
        <v>-21221.491177504107</v>
      </c>
      <c r="U950" s="9">
        <f>M950*$AB$7-L950*$AC$7+$Z$8</f>
        <v>41109.124970506833</v>
      </c>
      <c r="V950" s="9">
        <f>N950+$Z$7</f>
        <v>-339.73999999999961</v>
      </c>
      <c r="W950" s="9">
        <f>O950+$Z$7</f>
        <v>-339.73999999999961</v>
      </c>
    </row>
    <row r="951" spans="1:23" x14ac:dyDescent="0.25">
      <c r="A951" t="s">
        <v>54</v>
      </c>
      <c r="B951" t="s">
        <v>967</v>
      </c>
      <c r="C951" t="s">
        <v>198</v>
      </c>
      <c r="D951" s="6">
        <v>263262.66999999789</v>
      </c>
      <c r="E951" s="7">
        <f>D951+$Y$10</f>
        <v>257007.66999999789</v>
      </c>
      <c r="F951" s="8">
        <v>140</v>
      </c>
      <c r="G951" s="8">
        <v>0.24</v>
      </c>
      <c r="H951" s="8">
        <v>70.000102351632648</v>
      </c>
      <c r="I951" s="8">
        <v>70.000102351632648</v>
      </c>
      <c r="J951" s="8">
        <v>-29152.604118332161</v>
      </c>
      <c r="K951" s="8">
        <v>35894.673026503238</v>
      </c>
      <c r="L951" s="8">
        <v>-29034.372116964209</v>
      </c>
      <c r="M951" s="8">
        <v>35969.647456772102</v>
      </c>
      <c r="N951" s="8">
        <v>-327.73999999999961</v>
      </c>
      <c r="O951" s="8">
        <v>-327.49999999999949</v>
      </c>
      <c r="P951" s="8">
        <f>D951-F951/2</f>
        <v>263192.66999999789</v>
      </c>
      <c r="Q951" s="8">
        <f>D951+F951/2</f>
        <v>263332.66999999789</v>
      </c>
      <c r="R951" s="9">
        <f>J951*$AB$7+K951*$AC$7</f>
        <v>-21052.627613198158</v>
      </c>
      <c r="S951" s="9">
        <f>K951*$AB$7-J951*$AC$7+$Z$8</f>
        <v>41171.455513981811</v>
      </c>
      <c r="T951" s="9">
        <f>L951*$AB$7+M951*$AC$7</f>
        <v>-20921.39120416484</v>
      </c>
      <c r="U951" s="9">
        <f>M951*$AB$7-L951*$AC$7+$Z$8</f>
        <v>41220.209757752498</v>
      </c>
      <c r="V951" s="9">
        <f>N951+$Z$7</f>
        <v>-339.73999999999961</v>
      </c>
      <c r="W951" s="9">
        <f>O951+$Z$7</f>
        <v>-339.49999999999949</v>
      </c>
    </row>
    <row r="952" spans="1:23" x14ac:dyDescent="0.25">
      <c r="A952" t="s">
        <v>37</v>
      </c>
      <c r="B952" t="s">
        <v>968</v>
      </c>
      <c r="C952" t="s">
        <v>1788</v>
      </c>
      <c r="D952" s="6">
        <v>263462.66999999789</v>
      </c>
      <c r="E952" s="7">
        <f>D952+$Y$10</f>
        <v>257207.66999999789</v>
      </c>
      <c r="F952" s="8">
        <v>220</v>
      </c>
      <c r="G952" s="8">
        <v>0</v>
      </c>
      <c r="H952" s="8">
        <v>110</v>
      </c>
      <c r="I952" s="8">
        <v>110</v>
      </c>
      <c r="J952" s="8">
        <v>-29017.50428804796</v>
      </c>
      <c r="K952" s="8">
        <v>35980.393448939038</v>
      </c>
      <c r="L952" s="8">
        <v>-28831.958169969119</v>
      </c>
      <c r="M952" s="8">
        <v>36098.599362775341</v>
      </c>
      <c r="N952" s="8">
        <v>-327.49999999999949</v>
      </c>
      <c r="O952" s="8">
        <v>-327.49999999999949</v>
      </c>
      <c r="P952" s="8">
        <f>D952-F952/2</f>
        <v>263352.66999999789</v>
      </c>
      <c r="Q952" s="8">
        <f>D952+F952/2</f>
        <v>263572.66999999789</v>
      </c>
      <c r="R952" s="9">
        <f>J952*$AB$7+K952*$AC$7</f>
        <v>-20902.657760379887</v>
      </c>
      <c r="S952" s="9">
        <f>K952*$AB$7-J952*$AC$7+$Z$8</f>
        <v>41227.213905377692</v>
      </c>
      <c r="T952" s="9">
        <f>L952*$AB$7+M952*$AC$7</f>
        <v>-20696.589878745228</v>
      </c>
      <c r="U952" s="9">
        <f>M952*$AB$7-L952*$AC$7+$Z$8</f>
        <v>41304.259529254778</v>
      </c>
      <c r="V952" s="9">
        <f>N952+$Z$7</f>
        <v>-339.49999999999949</v>
      </c>
      <c r="W952" s="9">
        <f>O952+$Z$7</f>
        <v>-339.49999999999949</v>
      </c>
    </row>
    <row r="953" spans="1:23" x14ac:dyDescent="0.25">
      <c r="A953" t="s">
        <v>54</v>
      </c>
      <c r="B953" t="s">
        <v>969</v>
      </c>
      <c r="C953" t="s">
        <v>199</v>
      </c>
      <c r="D953" s="6">
        <v>263657.66999999789</v>
      </c>
      <c r="E953" s="7">
        <f>D953+$Y$10</f>
        <v>257402.66999999789</v>
      </c>
      <c r="F953" s="8">
        <v>150</v>
      </c>
      <c r="G953" s="8">
        <v>0.26</v>
      </c>
      <c r="H953" s="8">
        <v>75.000128701124865</v>
      </c>
      <c r="I953" s="8">
        <v>75.000128701124865</v>
      </c>
      <c r="J953" s="8">
        <v>-28823.524255510991</v>
      </c>
      <c r="K953" s="8">
        <v>36103.972358858809</v>
      </c>
      <c r="L953" s="8">
        <v>-28697.198836626729</v>
      </c>
      <c r="M953" s="8">
        <v>36184.854062188308</v>
      </c>
      <c r="N953" s="8">
        <v>-327.49999999999949</v>
      </c>
      <c r="O953" s="8">
        <v>-327.23999999999961</v>
      </c>
      <c r="P953" s="8">
        <f>D953-F953/2</f>
        <v>263582.66999999789</v>
      </c>
      <c r="Q953" s="8">
        <f>D953+F953/2</f>
        <v>263732.66999999789</v>
      </c>
      <c r="R953" s="9">
        <f>J953*$AB$7+K953*$AC$7</f>
        <v>-20687.22315685275</v>
      </c>
      <c r="S953" s="9">
        <f>K953*$AB$7-J953*$AC$7+$Z$8</f>
        <v>41307.761603067367</v>
      </c>
      <c r="T953" s="9">
        <f>L953*$AB$7+M953*$AC$7</f>
        <v>-20546.841999763958</v>
      </c>
      <c r="U953" s="9">
        <f>M953*$AB$7-L953*$AC$7+$Z$8</f>
        <v>41360.61131568889</v>
      </c>
      <c r="V953" s="9">
        <f>N953+$Z$7</f>
        <v>-339.49999999999949</v>
      </c>
      <c r="W953" s="9">
        <f>O953+$Z$7</f>
        <v>-339.23999999999961</v>
      </c>
    </row>
    <row r="954" spans="1:23" x14ac:dyDescent="0.25">
      <c r="A954" t="s">
        <v>41</v>
      </c>
      <c r="B954" t="s">
        <v>970</v>
      </c>
      <c r="C954" t="s">
        <v>46</v>
      </c>
      <c r="D954" s="6">
        <v>263767.66999999777</v>
      </c>
      <c r="E954" s="7">
        <f>D954+$Y$10</f>
        <v>257512.66999999777</v>
      </c>
      <c r="F954" s="8">
        <v>25</v>
      </c>
      <c r="G954" s="8">
        <v>0</v>
      </c>
      <c r="H954" s="8">
        <v>12.5</v>
      </c>
      <c r="I954" s="8">
        <v>12.5</v>
      </c>
      <c r="J954" s="8">
        <v>-28678.277583525021</v>
      </c>
      <c r="K954" s="8">
        <v>36197.02929036117</v>
      </c>
      <c r="L954" s="8">
        <v>-28657.253968967569</v>
      </c>
      <c r="M954" s="8">
        <v>36210.557321664339</v>
      </c>
      <c r="N954" s="8">
        <v>-327.23999999999961</v>
      </c>
      <c r="O954" s="8">
        <v>-327.23999999999961</v>
      </c>
      <c r="P954" s="8">
        <f>D954-F954/2</f>
        <v>263755.16999999777</v>
      </c>
      <c r="Q954" s="8">
        <f>D954+F954/2</f>
        <v>263780.16999999777</v>
      </c>
      <c r="R954" s="9">
        <f>J954*$AB$7+K954*$AC$7</f>
        <v>-20525.802849164131</v>
      </c>
      <c r="S954" s="9">
        <f>K954*$AB$7-J954*$AC$7+$Z$8</f>
        <v>41368.586536189803</v>
      </c>
      <c r="T954" s="9">
        <f>L954*$AB$7+M954*$AC$7</f>
        <v>-20502.426015164332</v>
      </c>
      <c r="U954" s="9">
        <f>M954*$AB$7-L954*$AC$7+$Z$8</f>
        <v>41377.447892301905</v>
      </c>
      <c r="V954" s="9">
        <f>N954+$Z$7</f>
        <v>-339.23999999999961</v>
      </c>
      <c r="W954" s="9">
        <f>O954+$Z$7</f>
        <v>-339.23999999999961</v>
      </c>
    </row>
    <row r="955" spans="1:23" x14ac:dyDescent="0.25">
      <c r="A955" t="s">
        <v>37</v>
      </c>
      <c r="B955" t="s">
        <v>1801</v>
      </c>
      <c r="C955" t="s">
        <v>1815</v>
      </c>
      <c r="D955" s="6">
        <v>263837.66999999777</v>
      </c>
      <c r="E955" s="7">
        <f>D955+$Y$10</f>
        <v>257582.66999999777</v>
      </c>
      <c r="F955" s="8">
        <v>115</v>
      </c>
      <c r="G955" s="8">
        <v>0</v>
      </c>
      <c r="H955" s="8">
        <v>57.499999999999993</v>
      </c>
      <c r="I955" s="8">
        <v>57.499999999999993</v>
      </c>
      <c r="J955" s="8">
        <v>-28657.253968967569</v>
      </c>
      <c r="K955" s="8">
        <v>36210.557321664339</v>
      </c>
      <c r="L955" s="8">
        <v>-28560.545342003279</v>
      </c>
      <c r="M955" s="8">
        <v>36272.786265658928</v>
      </c>
      <c r="N955" s="8">
        <v>-327.23999999999961</v>
      </c>
      <c r="O955" s="8">
        <v>-327.23999999999961</v>
      </c>
      <c r="P955" s="8">
        <f>D955-F955/2</f>
        <v>263780.16999999777</v>
      </c>
      <c r="Q955" s="8">
        <f>D955+F955/2</f>
        <v>263895.16999999777</v>
      </c>
      <c r="R955" s="9">
        <f>J955*$AB$7+K955*$AC$7</f>
        <v>-20502.426015164332</v>
      </c>
      <c r="S955" s="9">
        <f>K955*$AB$7-J955*$AC$7+$Z$8</f>
        <v>41377.447892301905</v>
      </c>
      <c r="T955" s="9">
        <f>L955*$AB$7+M955*$AC$7</f>
        <v>-20394.89257876523</v>
      </c>
      <c r="U955" s="9">
        <f>M955*$AB$7-L955*$AC$7+$Z$8</f>
        <v>41418.210130417603</v>
      </c>
      <c r="V955" s="9">
        <f>N955+$Z$7</f>
        <v>-339.23999999999961</v>
      </c>
      <c r="W955" s="9">
        <f>O955+$Z$7</f>
        <v>-339.23999999999961</v>
      </c>
    </row>
    <row r="956" spans="1:23" x14ac:dyDescent="0.25">
      <c r="A956" t="s">
        <v>54</v>
      </c>
      <c r="B956" t="s">
        <v>971</v>
      </c>
      <c r="C956" t="s">
        <v>200</v>
      </c>
      <c r="D956" s="6">
        <v>264162.16999999777</v>
      </c>
      <c r="E956" s="7">
        <f>D956+$Y$10</f>
        <v>257907.16999999777</v>
      </c>
      <c r="F956" s="8">
        <v>240</v>
      </c>
      <c r="G956" s="8">
        <v>-1</v>
      </c>
      <c r="H956" s="8">
        <v>120.0030462669925</v>
      </c>
      <c r="I956" s="8">
        <v>120.0030462669925</v>
      </c>
      <c r="J956" s="8">
        <v>-28436.92648840545</v>
      </c>
      <c r="K956" s="8">
        <v>36352.331089721592</v>
      </c>
      <c r="L956" s="8">
        <v>-28233.976742221159</v>
      </c>
      <c r="M956" s="8">
        <v>36480.432371428527</v>
      </c>
      <c r="N956" s="8">
        <v>-327.23999999999961</v>
      </c>
      <c r="O956" s="8">
        <v>-328.23999999999961</v>
      </c>
      <c r="P956" s="8">
        <f>D956-F956/2</f>
        <v>264042.16999999777</v>
      </c>
      <c r="Q956" s="8">
        <f>D956+F956/2</f>
        <v>264282.16999999777</v>
      </c>
      <c r="R956" s="9">
        <f>J956*$AB$7+K956*$AC$7</f>
        <v>-20257.436794846381</v>
      </c>
      <c r="S956" s="9">
        <f>K956*$AB$7-J956*$AC$7+$Z$8</f>
        <v>41470.314904356819</v>
      </c>
      <c r="T956" s="9">
        <f>L956*$AB$7+M956*$AC$7</f>
        <v>-20032.28823347107</v>
      </c>
      <c r="U956" s="9">
        <f>M956*$AB$7-L956*$AC$7+$Z$8</f>
        <v>41553.421240829164</v>
      </c>
      <c r="V956" s="9">
        <f>N956+$Z$7</f>
        <v>-339.23999999999961</v>
      </c>
      <c r="W956" s="9">
        <f>O956+$Z$7</f>
        <v>-340.23999999999961</v>
      </c>
    </row>
    <row r="957" spans="1:23" x14ac:dyDescent="0.25">
      <c r="A957" t="s">
        <v>37</v>
      </c>
      <c r="B957" t="s">
        <v>972</v>
      </c>
      <c r="C957" t="s">
        <v>53</v>
      </c>
      <c r="D957" s="6">
        <v>264362.16999999777</v>
      </c>
      <c r="E957" s="7">
        <f>D957+$Y$10</f>
        <v>258107.16999999777</v>
      </c>
      <c r="F957" s="8">
        <v>140</v>
      </c>
      <c r="G957" s="8">
        <v>0</v>
      </c>
      <c r="H957" s="8">
        <v>70</v>
      </c>
      <c r="I957" s="8">
        <v>70</v>
      </c>
      <c r="J957" s="8">
        <v>-28225.47413851726</v>
      </c>
      <c r="K957" s="8">
        <v>36485.695994729511</v>
      </c>
      <c r="L957" s="8">
        <v>-28106.437686662801</v>
      </c>
      <c r="M957" s="8">
        <v>36559.386720943192</v>
      </c>
      <c r="N957" s="8">
        <v>-328.23999999999961</v>
      </c>
      <c r="O957" s="8">
        <v>-328.23999999999961</v>
      </c>
      <c r="P957" s="8">
        <f>D957-F957/2</f>
        <v>264292.16999999777</v>
      </c>
      <c r="Q957" s="8">
        <f>D957+F957/2</f>
        <v>264432.16999999777</v>
      </c>
      <c r="R957" s="9">
        <f>J957*$AB$7+K957*$AC$7</f>
        <v>-20022.877063237778</v>
      </c>
      <c r="S957" s="9">
        <f>K957*$AB$7-J957*$AC$7+$Z$8</f>
        <v>41556.802050619757</v>
      </c>
      <c r="T957" s="9">
        <f>L957*$AB$7+M957*$AC$7</f>
        <v>-19891.120679971795</v>
      </c>
      <c r="U957" s="9">
        <f>M957*$AB$7-L957*$AC$7+$Z$8</f>
        <v>41604.133387687994</v>
      </c>
      <c r="V957" s="9">
        <f>N957+$Z$7</f>
        <v>-340.23999999999961</v>
      </c>
      <c r="W957" s="9">
        <f>O957+$Z$7</f>
        <v>-340.23999999999961</v>
      </c>
    </row>
    <row r="958" spans="1:23" x14ac:dyDescent="0.25">
      <c r="A958" t="s">
        <v>37</v>
      </c>
      <c r="B958" t="s">
        <v>973</v>
      </c>
      <c r="C958" t="s">
        <v>58</v>
      </c>
      <c r="D958" s="6">
        <v>264563.41999999777</v>
      </c>
      <c r="E958" s="7">
        <f>D958+$Y$10</f>
        <v>258308.41999999777</v>
      </c>
      <c r="F958" s="8">
        <v>242.5</v>
      </c>
      <c r="G958" s="8">
        <v>-1.76</v>
      </c>
      <c r="H958" s="8">
        <v>121.2595395645824</v>
      </c>
      <c r="I958" s="8">
        <v>121.259530473635</v>
      </c>
      <c r="J958" s="8">
        <v>-28097.935082958909</v>
      </c>
      <c r="K958" s="8">
        <v>36564.650344244168</v>
      </c>
      <c r="L958" s="8">
        <v>-27889.819068094381</v>
      </c>
      <c r="M958" s="8">
        <v>36689.106563272777</v>
      </c>
      <c r="N958" s="8">
        <v>-328.23999999999961</v>
      </c>
      <c r="O958" s="8">
        <v>-329.99999999999949</v>
      </c>
      <c r="P958" s="8">
        <f>D958-F958/2</f>
        <v>264442.16999999777</v>
      </c>
      <c r="Q958" s="8">
        <f>D958+F958/2</f>
        <v>264684.66999999777</v>
      </c>
      <c r="R958" s="9">
        <f>J958*$AB$7+K958*$AC$7</f>
        <v>-19881.70950973851</v>
      </c>
      <c r="S958" s="9">
        <f>K958*$AB$7-J958*$AC$7+$Z$8</f>
        <v>41607.51419747858</v>
      </c>
      <c r="T958" s="9">
        <f>L958*$AB$7+M958*$AC$7</f>
        <v>-19652.265426193466</v>
      </c>
      <c r="U958" s="9">
        <f>M958*$AB$7-L958*$AC$7+$Z$8</f>
        <v>41685.980996981081</v>
      </c>
      <c r="V958" s="9">
        <f>N958+$Z$7</f>
        <v>-340.23999999999961</v>
      </c>
      <c r="W958" s="9">
        <f>O958+$Z$7</f>
        <v>-341.99999999999949</v>
      </c>
    </row>
    <row r="959" spans="1:23" x14ac:dyDescent="0.25">
      <c r="A959" t="s">
        <v>50</v>
      </c>
      <c r="B959" t="s">
        <v>974</v>
      </c>
      <c r="C959" t="s">
        <v>51</v>
      </c>
      <c r="D959" s="6">
        <v>264670.89160000131</v>
      </c>
      <c r="E959" s="7">
        <f>D959+$Y$10</f>
        <v>258415.89160000131</v>
      </c>
      <c r="F959" s="8">
        <v>0</v>
      </c>
      <c r="G959" s="8">
        <v>0</v>
      </c>
      <c r="H959" s="8">
        <v>0</v>
      </c>
      <c r="I959" s="8">
        <v>0</v>
      </c>
      <c r="J959" s="8">
        <v>-27901.74549450021</v>
      </c>
      <c r="K959" s="8">
        <v>36682.206953750618</v>
      </c>
      <c r="L959" s="8">
        <v>-27901.74549450021</v>
      </c>
      <c r="M959" s="8">
        <v>36682.206953750618</v>
      </c>
      <c r="N959" s="8">
        <v>-329.89999999999969</v>
      </c>
      <c r="O959" s="8">
        <v>-329.89999999999969</v>
      </c>
      <c r="P959" s="8">
        <f>D959-F959/2</f>
        <v>264670.89160000131</v>
      </c>
      <c r="Q959" s="8">
        <f>D959+F959/2</f>
        <v>264670.89160000131</v>
      </c>
      <c r="R959" s="9">
        <f>J959*$AB$7+K959*$AC$7</f>
        <v>-19665.365741049394</v>
      </c>
      <c r="S959" s="9">
        <f>K959*$AB$7-J959*$AC$7+$Z$8</f>
        <v>41681.711803960425</v>
      </c>
      <c r="T959" s="9">
        <f>L959*$AB$7+M959*$AC$7</f>
        <v>-19665.365741049394</v>
      </c>
      <c r="U959" s="9">
        <f>M959*$AB$7-L959*$AC$7+$Z$8</f>
        <v>41681.711803960425</v>
      </c>
      <c r="V959" s="9">
        <f>N959+$Z$7</f>
        <v>-341.89999999999969</v>
      </c>
      <c r="W959" s="9">
        <f>O959+$Z$7</f>
        <v>-341.89999999999969</v>
      </c>
    </row>
    <row r="960" spans="1:23" x14ac:dyDescent="0.25">
      <c r="A960" t="s">
        <v>37</v>
      </c>
      <c r="B960" t="s">
        <v>975</v>
      </c>
      <c r="C960" t="s">
        <v>55</v>
      </c>
      <c r="D960" s="6">
        <v>265005.16999999789</v>
      </c>
      <c r="E960" s="7">
        <f>D960+$Y$10</f>
        <v>258750.16999999789</v>
      </c>
      <c r="F960" s="8">
        <v>230</v>
      </c>
      <c r="G960" s="8">
        <v>0</v>
      </c>
      <c r="H960" s="8">
        <v>115</v>
      </c>
      <c r="I960" s="8">
        <v>115</v>
      </c>
      <c r="J960" s="8">
        <v>-27711.850847616679</v>
      </c>
      <c r="K960" s="8">
        <v>36791.856563272777</v>
      </c>
      <c r="L960" s="8">
        <v>-27512.66500474625</v>
      </c>
      <c r="M960" s="8">
        <v>36906.856563272777</v>
      </c>
      <c r="N960" s="8">
        <v>-329.99999999999949</v>
      </c>
      <c r="O960" s="8">
        <v>-329.99999999999949</v>
      </c>
      <c r="P960" s="8">
        <f>D960-F960/2</f>
        <v>264890.16999999789</v>
      </c>
      <c r="Q960" s="8">
        <f>D960+F960/2</f>
        <v>265120.16999999789</v>
      </c>
      <c r="R960" s="9">
        <f>J960*$AB$7+K960*$AC$7</f>
        <v>-19456.823312094817</v>
      </c>
      <c r="S960" s="9">
        <f>K960*$AB$7-J960*$AC$7+$Z$8</f>
        <v>41749.483989325126</v>
      </c>
      <c r="T960" s="9">
        <f>L960*$AB$7+M960*$AC$7</f>
        <v>-19238.080313346924</v>
      </c>
      <c r="U960" s="9">
        <f>M960*$AB$7-L960*$AC$7+$Z$8</f>
        <v>41820.557898031366</v>
      </c>
      <c r="V960" s="9">
        <f>N960+$Z$7</f>
        <v>-341.99999999999949</v>
      </c>
      <c r="W960" s="9">
        <f>O960+$Z$7</f>
        <v>-341.99999999999949</v>
      </c>
    </row>
    <row r="961" spans="1:23" x14ac:dyDescent="0.25">
      <c r="A961" t="s">
        <v>37</v>
      </c>
      <c r="B961" t="s">
        <v>976</v>
      </c>
      <c r="C961" t="s">
        <v>59</v>
      </c>
      <c r="D961" s="6">
        <v>265215.16999999789</v>
      </c>
      <c r="E961" s="7">
        <f>D961+$Y$10</f>
        <v>258960.16999999789</v>
      </c>
      <c r="F961" s="8">
        <v>170</v>
      </c>
      <c r="G961" s="8">
        <v>0</v>
      </c>
      <c r="H961" s="8">
        <v>85</v>
      </c>
      <c r="I961" s="8">
        <v>85</v>
      </c>
      <c r="J961" s="8">
        <v>-27504.004750708409</v>
      </c>
      <c r="K961" s="8">
        <v>36911.856563272777</v>
      </c>
      <c r="L961" s="8">
        <v>-27356.78043206505</v>
      </c>
      <c r="M961" s="8">
        <v>36996.856563272777</v>
      </c>
      <c r="N961" s="8">
        <v>-329.99999999999949</v>
      </c>
      <c r="O961" s="8">
        <v>-329.99999999999949</v>
      </c>
      <c r="P961" s="8">
        <f>D961-F961/2</f>
        <v>265130.16999999789</v>
      </c>
      <c r="Q961" s="8">
        <f>D961+F961/2</f>
        <v>265300.16999999789</v>
      </c>
      <c r="R961" s="9">
        <f>J961*$AB$7+K961*$AC$7</f>
        <v>-19228.569748183974</v>
      </c>
      <c r="S961" s="9">
        <f>K961*$AB$7-J961*$AC$7+$Z$8</f>
        <v>41823.648067975118</v>
      </c>
      <c r="T961" s="9">
        <f>L961*$AB$7+M961*$AC$7</f>
        <v>-19066.890140413794</v>
      </c>
      <c r="U961" s="9">
        <f>M961*$AB$7-L961*$AC$7+$Z$8</f>
        <v>41876.180957018856</v>
      </c>
      <c r="V961" s="9">
        <f>N961+$Z$7</f>
        <v>-341.99999999999949</v>
      </c>
      <c r="W961" s="9">
        <f>O961+$Z$7</f>
        <v>-341.99999999999949</v>
      </c>
    </row>
    <row r="962" spans="1:23" x14ac:dyDescent="0.25">
      <c r="A962" t="s">
        <v>37</v>
      </c>
      <c r="B962" t="s">
        <v>977</v>
      </c>
      <c r="C962" t="s">
        <v>55</v>
      </c>
      <c r="D962" s="6">
        <v>265425.16999999789</v>
      </c>
      <c r="E962" s="7">
        <f>D962+$Y$10</f>
        <v>259170.16999999789</v>
      </c>
      <c r="F962" s="8">
        <v>230</v>
      </c>
      <c r="G962" s="8">
        <v>0</v>
      </c>
      <c r="H962" s="8">
        <v>115</v>
      </c>
      <c r="I962" s="8">
        <v>115</v>
      </c>
      <c r="J962" s="8">
        <v>-27348.120178027209</v>
      </c>
      <c r="K962" s="8">
        <v>37001.856563272777</v>
      </c>
      <c r="L962" s="8">
        <v>-27148.934335156791</v>
      </c>
      <c r="M962" s="8">
        <v>37116.856563272777</v>
      </c>
      <c r="N962" s="8">
        <v>-329.99999999999949</v>
      </c>
      <c r="O962" s="8">
        <v>-329.99999999999949</v>
      </c>
      <c r="P962" s="8">
        <f>D962-F962/2</f>
        <v>265310.16999999789</v>
      </c>
      <c r="Q962" s="8">
        <f>D962+F962/2</f>
        <v>265540.16999999789</v>
      </c>
      <c r="R962" s="9">
        <f>J962*$AB$7+K962*$AC$7</f>
        <v>-19057.379575250845</v>
      </c>
      <c r="S962" s="9">
        <f>K962*$AB$7-J962*$AC$7+$Z$8</f>
        <v>41879.271126962609</v>
      </c>
      <c r="T962" s="9">
        <f>L962*$AB$7+M962*$AC$7</f>
        <v>-18838.636576502962</v>
      </c>
      <c r="U962" s="9">
        <f>M962*$AB$7-L962*$AC$7+$Z$8</f>
        <v>41950.345035668841</v>
      </c>
      <c r="V962" s="9">
        <f>N962+$Z$7</f>
        <v>-341.99999999999949</v>
      </c>
      <c r="W962" s="9">
        <f>O962+$Z$7</f>
        <v>-341.99999999999949</v>
      </c>
    </row>
    <row r="963" spans="1:23" x14ac:dyDescent="0.25">
      <c r="A963" t="s">
        <v>37</v>
      </c>
      <c r="B963" t="s">
        <v>978</v>
      </c>
      <c r="C963" t="s">
        <v>59</v>
      </c>
      <c r="D963" s="6">
        <v>265635.16999999789</v>
      </c>
      <c r="E963" s="7">
        <f>D963+$Y$10</f>
        <v>259380.16999999789</v>
      </c>
      <c r="F963" s="8">
        <v>170</v>
      </c>
      <c r="G963" s="8">
        <v>0</v>
      </c>
      <c r="H963" s="8">
        <v>85</v>
      </c>
      <c r="I963" s="8">
        <v>85</v>
      </c>
      <c r="J963" s="8">
        <v>-27140.27408111894</v>
      </c>
      <c r="K963" s="8">
        <v>37121.856563272777</v>
      </c>
      <c r="L963" s="8">
        <v>-26993.049762475592</v>
      </c>
      <c r="M963" s="8">
        <v>37206.856563272777</v>
      </c>
      <c r="N963" s="8">
        <v>-329.99999999999949</v>
      </c>
      <c r="O963" s="8">
        <v>-329.99999999999949</v>
      </c>
      <c r="P963" s="8">
        <f>D963-F963/2</f>
        <v>265550.16999999789</v>
      </c>
      <c r="Q963" s="8">
        <f>D963+F963/2</f>
        <v>265720.16999999789</v>
      </c>
      <c r="R963" s="9">
        <f>J963*$AB$7+K963*$AC$7</f>
        <v>-18829.126011340006</v>
      </c>
      <c r="S963" s="9">
        <f>K963*$AB$7-J963*$AC$7+$Z$8</f>
        <v>41953.435205612594</v>
      </c>
      <c r="T963" s="9">
        <f>L963*$AB$7+M963*$AC$7</f>
        <v>-18667.446403569837</v>
      </c>
      <c r="U963" s="9">
        <f>M963*$AB$7-L963*$AC$7+$Z$8</f>
        <v>42005.968094656331</v>
      </c>
      <c r="V963" s="9">
        <f>N963+$Z$7</f>
        <v>-341.99999999999949</v>
      </c>
      <c r="W963" s="9">
        <f>O963+$Z$7</f>
        <v>-341.99999999999949</v>
      </c>
    </row>
    <row r="964" spans="1:23" x14ac:dyDescent="0.25">
      <c r="A964" t="s">
        <v>37</v>
      </c>
      <c r="B964" t="s">
        <v>979</v>
      </c>
      <c r="C964" t="s">
        <v>55</v>
      </c>
      <c r="D964" s="6">
        <v>265845.16999999789</v>
      </c>
      <c r="E964" s="7">
        <f>D964+$Y$10</f>
        <v>259590.16999999789</v>
      </c>
      <c r="F964" s="8">
        <v>230</v>
      </c>
      <c r="G964" s="8">
        <v>0</v>
      </c>
      <c r="H964" s="8">
        <v>115</v>
      </c>
      <c r="I964" s="8">
        <v>115</v>
      </c>
      <c r="J964" s="8">
        <v>-26984.38950843774</v>
      </c>
      <c r="K964" s="8">
        <v>37211.856563272777</v>
      </c>
      <c r="L964" s="8">
        <v>-26785.203665567318</v>
      </c>
      <c r="M964" s="8">
        <v>37326.856563272777</v>
      </c>
      <c r="N964" s="8">
        <v>-329.99999999999949</v>
      </c>
      <c r="O964" s="8">
        <v>-329.99999999999949</v>
      </c>
      <c r="P964" s="8">
        <f>D964-F964/2</f>
        <v>265730.16999999789</v>
      </c>
      <c r="Q964" s="8">
        <f>D964+F964/2</f>
        <v>265960.16999999789</v>
      </c>
      <c r="R964" s="9">
        <f>J964*$AB$7+K964*$AC$7</f>
        <v>-18657.935838406876</v>
      </c>
      <c r="S964" s="9">
        <f>K964*$AB$7-J964*$AC$7+$Z$8</f>
        <v>42009.058264600084</v>
      </c>
      <c r="T964" s="9">
        <f>L964*$AB$7+M964*$AC$7</f>
        <v>-18439.19283965899</v>
      </c>
      <c r="U964" s="9">
        <f>M964*$AB$7-L964*$AC$7+$Z$8</f>
        <v>42080.132173306316</v>
      </c>
      <c r="V964" s="9">
        <f>N964+$Z$7</f>
        <v>-341.99999999999949</v>
      </c>
      <c r="W964" s="9">
        <f>O964+$Z$7</f>
        <v>-341.99999999999949</v>
      </c>
    </row>
    <row r="965" spans="1:23" x14ac:dyDescent="0.25">
      <c r="A965" t="s">
        <v>37</v>
      </c>
      <c r="B965" t="s">
        <v>980</v>
      </c>
      <c r="C965" t="s">
        <v>60</v>
      </c>
      <c r="D965" s="6">
        <v>266075.16999999789</v>
      </c>
      <c r="E965" s="7">
        <f>D965+$Y$10</f>
        <v>259820.16999999789</v>
      </c>
      <c r="F965" s="8">
        <v>210</v>
      </c>
      <c r="G965" s="8">
        <v>0</v>
      </c>
      <c r="H965" s="8">
        <v>105</v>
      </c>
      <c r="I965" s="8">
        <v>105</v>
      </c>
      <c r="J965" s="8">
        <v>-26776.543411529481</v>
      </c>
      <c r="K965" s="8">
        <v>37331.856563272777</v>
      </c>
      <c r="L965" s="8">
        <v>-26594.678076734741</v>
      </c>
      <c r="M965" s="8">
        <v>37436.856563272777</v>
      </c>
      <c r="N965" s="8">
        <v>-329.99999999999949</v>
      </c>
      <c r="O965" s="8">
        <v>-329.99999999999949</v>
      </c>
      <c r="P965" s="8">
        <f>D965-F965/2</f>
        <v>265970.16999999789</v>
      </c>
      <c r="Q965" s="8">
        <f>D965+F965/2</f>
        <v>266180.16999999789</v>
      </c>
      <c r="R965" s="9">
        <f>J965*$AB$7+K965*$AC$7</f>
        <v>-18429.682274496045</v>
      </c>
      <c r="S965" s="9">
        <f>K965*$AB$7-J965*$AC$7+$Z$8</f>
        <v>42083.222343250069</v>
      </c>
      <c r="T965" s="9">
        <f>L965*$AB$7+M965*$AC$7</f>
        <v>-18229.960406074057</v>
      </c>
      <c r="U965" s="9">
        <f>M965*$AB$7-L965*$AC$7+$Z$8</f>
        <v>42148.11591206881</v>
      </c>
      <c r="V965" s="9">
        <f>N965+$Z$7</f>
        <v>-341.99999999999949</v>
      </c>
      <c r="W965" s="9">
        <f>O965+$Z$7</f>
        <v>-341.99999999999949</v>
      </c>
    </row>
    <row r="966" spans="1:23" x14ac:dyDescent="0.25">
      <c r="A966" t="s">
        <v>41</v>
      </c>
      <c r="B966" t="s">
        <v>981</v>
      </c>
      <c r="C966" t="s">
        <v>46</v>
      </c>
      <c r="D966" s="6">
        <v>266215.16999999777</v>
      </c>
      <c r="E966" s="7">
        <f>D966+$Y$10</f>
        <v>259960.16999999777</v>
      </c>
      <c r="F966" s="8">
        <v>25</v>
      </c>
      <c r="G966" s="8">
        <v>0</v>
      </c>
      <c r="H966" s="8">
        <v>12.5</v>
      </c>
      <c r="I966" s="8">
        <v>12.5</v>
      </c>
      <c r="J966" s="8">
        <v>-26575.1925051496</v>
      </c>
      <c r="K966" s="8">
        <v>37448.106563272777</v>
      </c>
      <c r="L966" s="8">
        <v>-26553.541870054989</v>
      </c>
      <c r="M966" s="8">
        <v>37460.606563272777</v>
      </c>
      <c r="N966" s="8">
        <v>-329.99999999999949</v>
      </c>
      <c r="O966" s="8">
        <v>-329.99999999999949</v>
      </c>
      <c r="P966" s="8">
        <f>D966-F966/2</f>
        <v>266202.66999999777</v>
      </c>
      <c r="Q966" s="8">
        <f>D966+F966/2</f>
        <v>266227.66999999777</v>
      </c>
      <c r="R966" s="9">
        <f>J966*$AB$7+K966*$AC$7</f>
        <v>-18208.561634457423</v>
      </c>
      <c r="S966" s="9">
        <f>K966*$AB$7-J966*$AC$7+$Z$8</f>
        <v>42155.068794442246</v>
      </c>
      <c r="T966" s="9">
        <f>L966*$AB$7+M966*$AC$7</f>
        <v>-18184.785221550042</v>
      </c>
      <c r="U966" s="9">
        <f>M966*$AB$7-L966*$AC$7+$Z$8</f>
        <v>42162.794219301621</v>
      </c>
      <c r="V966" s="9">
        <f>N966+$Z$7</f>
        <v>-341.99999999999949</v>
      </c>
      <c r="W966" s="9">
        <f>O966+$Z$7</f>
        <v>-341.99999999999949</v>
      </c>
    </row>
    <row r="967" spans="1:23" x14ac:dyDescent="0.25">
      <c r="A967" t="s">
        <v>37</v>
      </c>
      <c r="B967" t="s">
        <v>982</v>
      </c>
      <c r="C967" t="s">
        <v>47</v>
      </c>
      <c r="D967" s="6">
        <v>266280.16999999777</v>
      </c>
      <c r="E967" s="7">
        <f>D967+$Y$10</f>
        <v>260025.16999999777</v>
      </c>
      <c r="F967" s="8">
        <v>105</v>
      </c>
      <c r="G967" s="8">
        <v>0</v>
      </c>
      <c r="H967" s="8">
        <v>52.500000000000007</v>
      </c>
      <c r="I967" s="8">
        <v>52.500000000000007</v>
      </c>
      <c r="J967" s="8">
        <v>-26553.541870054989</v>
      </c>
      <c r="K967" s="8">
        <v>37460.606563272777</v>
      </c>
      <c r="L967" s="8">
        <v>-26462.609202657619</v>
      </c>
      <c r="M967" s="8">
        <v>37513.106563272777</v>
      </c>
      <c r="N967" s="8">
        <v>-329.99999999999949</v>
      </c>
      <c r="O967" s="8">
        <v>-329.99999999999949</v>
      </c>
      <c r="P967" s="8">
        <f>D967-F967/2</f>
        <v>266227.66999999777</v>
      </c>
      <c r="Q967" s="8">
        <f>D967+F967/2</f>
        <v>266332.66999999777</v>
      </c>
      <c r="R967" s="9">
        <f>J967*$AB$7+K967*$AC$7</f>
        <v>-18184.785221550042</v>
      </c>
      <c r="S967" s="9">
        <f>K967*$AB$7-J967*$AC$7+$Z$8</f>
        <v>42162.794219301621</v>
      </c>
      <c r="T967" s="9">
        <f>L967*$AB$7+M967*$AC$7</f>
        <v>-18084.924287339047</v>
      </c>
      <c r="U967" s="9">
        <f>M967*$AB$7-L967*$AC$7+$Z$8</f>
        <v>42195.241003710988</v>
      </c>
      <c r="V967" s="9">
        <f>N967+$Z$7</f>
        <v>-341.99999999999949</v>
      </c>
      <c r="W967" s="9">
        <f>O967+$Z$7</f>
        <v>-341.99999999999949</v>
      </c>
    </row>
    <row r="968" spans="1:23" x14ac:dyDescent="0.25">
      <c r="A968" t="s">
        <v>37</v>
      </c>
      <c r="B968" t="s">
        <v>983</v>
      </c>
      <c r="C968" t="s">
        <v>60</v>
      </c>
      <c r="D968" s="6">
        <v>266455.16999999777</v>
      </c>
      <c r="E968" s="7">
        <f>D968+$Y$10</f>
        <v>260200.16999999777</v>
      </c>
      <c r="F968" s="8">
        <v>210</v>
      </c>
      <c r="G968" s="8">
        <v>0</v>
      </c>
      <c r="H968" s="8">
        <v>105</v>
      </c>
      <c r="I968" s="8">
        <v>105</v>
      </c>
      <c r="J968" s="8">
        <v>-26447.453758091389</v>
      </c>
      <c r="K968" s="8">
        <v>37521.856563272777</v>
      </c>
      <c r="L968" s="8">
        <v>-26265.58842329666</v>
      </c>
      <c r="M968" s="8">
        <v>37626.856563272777</v>
      </c>
      <c r="N968" s="8">
        <v>-329.99999999999949</v>
      </c>
      <c r="O968" s="8">
        <v>-329.99999999999949</v>
      </c>
      <c r="P968" s="8">
        <f>D968-F968/2</f>
        <v>266350.16999999777</v>
      </c>
      <c r="Q968" s="8">
        <f>D968+F968/2</f>
        <v>266560.16999999777</v>
      </c>
      <c r="R968" s="9">
        <f>J968*$AB$7+K968*$AC$7</f>
        <v>-18068.28079830388</v>
      </c>
      <c r="S968" s="9">
        <f>K968*$AB$7-J968*$AC$7+$Z$8</f>
        <v>42200.648801112555</v>
      </c>
      <c r="T968" s="9">
        <f>L968*$AB$7+M968*$AC$7</f>
        <v>-17868.558929881903</v>
      </c>
      <c r="U968" s="9">
        <f>M968*$AB$7-L968*$AC$7+$Z$8</f>
        <v>42265.542369931289</v>
      </c>
      <c r="V968" s="9">
        <f>N968+$Z$7</f>
        <v>-341.99999999999949</v>
      </c>
      <c r="W968" s="9">
        <f>O968+$Z$7</f>
        <v>-341.99999999999949</v>
      </c>
    </row>
    <row r="969" spans="1:23" x14ac:dyDescent="0.25">
      <c r="A969" t="s">
        <v>24</v>
      </c>
      <c r="B969" t="s">
        <v>984</v>
      </c>
      <c r="C969" t="s">
        <v>27</v>
      </c>
      <c r="D969" s="6">
        <v>266660.16999999777</v>
      </c>
      <c r="E969" s="7">
        <f>D969+$Y$10</f>
        <v>260405.16999999777</v>
      </c>
      <c r="F969" s="8">
        <v>0</v>
      </c>
      <c r="G969" s="8">
        <v>0</v>
      </c>
      <c r="H969" s="8">
        <v>0</v>
      </c>
      <c r="I969" s="8">
        <v>0</v>
      </c>
      <c r="J969" s="8">
        <v>-26178.985882918219</v>
      </c>
      <c r="K969" s="8">
        <v>37676.856563272791</v>
      </c>
      <c r="L969" s="8">
        <v>-26178.985882918219</v>
      </c>
      <c r="M969" s="8">
        <v>37676.856563272791</v>
      </c>
      <c r="N969" s="8">
        <v>-329.99999999999949</v>
      </c>
      <c r="O969" s="8">
        <v>-329.99999999999949</v>
      </c>
      <c r="P969" s="8">
        <f>D969-F969/2</f>
        <v>266660.16999999777</v>
      </c>
      <c r="Q969" s="8">
        <f>D969+F969/2</f>
        <v>266660.16999999777</v>
      </c>
      <c r="R969" s="9">
        <f>J969*$AB$7+K969*$AC$7</f>
        <v>-17773.453278252386</v>
      </c>
      <c r="S969" s="9">
        <f>K969*$AB$7-J969*$AC$7+$Z$8</f>
        <v>42296.444069368801</v>
      </c>
      <c r="T969" s="9">
        <f>L969*$AB$7+M969*$AC$7</f>
        <v>-17773.453278252386</v>
      </c>
      <c r="U969" s="9">
        <f>M969*$AB$7-L969*$AC$7+$Z$8</f>
        <v>42296.444069368801</v>
      </c>
      <c r="V969" s="9">
        <f>N969+$Z$7</f>
        <v>-341.99999999999949</v>
      </c>
      <c r="W969" s="9">
        <f>O969+$Z$7</f>
        <v>-341.99999999999949</v>
      </c>
    </row>
    <row r="970" spans="1:23" x14ac:dyDescent="0.25">
      <c r="A970" t="s">
        <v>24</v>
      </c>
      <c r="B970" t="s">
        <v>985</v>
      </c>
      <c r="C970" t="s">
        <v>33</v>
      </c>
      <c r="D970" s="6">
        <v>268715.16999999777</v>
      </c>
      <c r="E970" s="7">
        <f>D970+$Y$10</f>
        <v>262460.16999999777</v>
      </c>
      <c r="F970" s="8">
        <v>0</v>
      </c>
      <c r="G970" s="8">
        <v>0</v>
      </c>
      <c r="H970" s="8">
        <v>0</v>
      </c>
      <c r="I970" s="8">
        <v>0</v>
      </c>
      <c r="J970" s="8">
        <v>-24399.303678141201</v>
      </c>
      <c r="K970" s="8">
        <v>38704.356563272799</v>
      </c>
      <c r="L970" s="8">
        <v>-24399.303678141201</v>
      </c>
      <c r="M970" s="8">
        <v>38704.356563272799</v>
      </c>
      <c r="N970" s="8">
        <v>-329.99999999999949</v>
      </c>
      <c r="O970" s="8">
        <v>-329.99999999999949</v>
      </c>
      <c r="P970" s="8">
        <f>D970-F970/2</f>
        <v>268715.16999999777</v>
      </c>
      <c r="Q970" s="8">
        <f>D970+F970/2</f>
        <v>268715.16999999777</v>
      </c>
      <c r="R970" s="9">
        <f>J970*$AB$7+K970*$AC$7</f>
        <v>-15819.032137265847</v>
      </c>
      <c r="S970" s="9">
        <f>K970*$AB$7-J970*$AC$7+$Z$8</f>
        <v>42931.473992809326</v>
      </c>
      <c r="T970" s="9">
        <f>L970*$AB$7+M970*$AC$7</f>
        <v>-15819.032137265847</v>
      </c>
      <c r="U970" s="9">
        <f>M970*$AB$7-L970*$AC$7+$Z$8</f>
        <v>42931.473992809326</v>
      </c>
      <c r="V970" s="9">
        <f>N970+$Z$7</f>
        <v>-341.99999999999949</v>
      </c>
      <c r="W970" s="9">
        <f>O970+$Z$7</f>
        <v>-341.99999999999949</v>
      </c>
    </row>
    <row r="971" spans="1:23" x14ac:dyDescent="0.25">
      <c r="A971" t="s">
        <v>1667</v>
      </c>
      <c r="B971" t="s">
        <v>1691</v>
      </c>
      <c r="C971" t="s">
        <v>1680</v>
      </c>
      <c r="D971" s="6">
        <v>268715.17000000109</v>
      </c>
      <c r="E971" s="7">
        <f>D971+$Y$10</f>
        <v>262460.17000000109</v>
      </c>
      <c r="F971" s="8">
        <v>2952</v>
      </c>
      <c r="G971" s="8">
        <v>0</v>
      </c>
      <c r="H971" s="8">
        <v>1476</v>
      </c>
      <c r="I971" s="8">
        <v>1476</v>
      </c>
      <c r="J971" s="8">
        <v>-25677.557174127029</v>
      </c>
      <c r="K971" s="8">
        <v>37966.356563272508</v>
      </c>
      <c r="L971" s="8">
        <v>-23121.05018215537</v>
      </c>
      <c r="M971" s="8">
        <v>39442.356563272529</v>
      </c>
      <c r="N971" s="8">
        <v>-329.99999999999972</v>
      </c>
      <c r="O971" s="8">
        <v>-329.99999999999972</v>
      </c>
      <c r="P971" s="8">
        <f>D971-F971/2</f>
        <v>267239.17000000109</v>
      </c>
      <c r="Q971" s="8">
        <f>D971+F971/2</f>
        <v>270191.17000000109</v>
      </c>
      <c r="R971" s="9">
        <f>J971*$AB$7+K971*$AC$7</f>
        <v>-17222.791555317548</v>
      </c>
      <c r="S971" s="9">
        <f>K971*$AB$7-J971*$AC$7+$Z$8</f>
        <v>42475.364909111609</v>
      </c>
      <c r="T971" s="9">
        <f>L971*$AB$7+M971*$AC$7</f>
        <v>-14415.272719214256</v>
      </c>
      <c r="U971" s="9">
        <f>M971*$AB$7-L971*$AC$7+$Z$8</f>
        <v>43387.583076506482</v>
      </c>
      <c r="V971" s="9">
        <f>N971+$Z$7</f>
        <v>-341.99999999999972</v>
      </c>
      <c r="W971" s="9">
        <f>O971+$Z$7</f>
        <v>-341.99999999999972</v>
      </c>
    </row>
    <row r="972" spans="1:23" x14ac:dyDescent="0.25">
      <c r="A972" t="s">
        <v>50</v>
      </c>
      <c r="B972" t="s">
        <v>986</v>
      </c>
      <c r="C972" t="s">
        <v>62</v>
      </c>
      <c r="D972" s="6">
        <v>268715.17000000109</v>
      </c>
      <c r="E972" s="7">
        <f>D972+$Y$10</f>
        <v>262460.17000000109</v>
      </c>
      <c r="F972" s="8">
        <v>0</v>
      </c>
      <c r="G972" s="8">
        <v>0</v>
      </c>
      <c r="H972" s="8">
        <v>0</v>
      </c>
      <c r="I972" s="8">
        <v>0</v>
      </c>
      <c r="J972" s="8">
        <v>-24399.303678141201</v>
      </c>
      <c r="K972" s="8">
        <v>38704.356563272522</v>
      </c>
      <c r="L972" s="8">
        <v>-24399.303678141201</v>
      </c>
      <c r="M972" s="8">
        <v>38704.356563272522</v>
      </c>
      <c r="N972" s="8">
        <v>-329.99999999999972</v>
      </c>
      <c r="O972" s="8">
        <v>-329.99999999999972</v>
      </c>
      <c r="P972" s="8">
        <f>D972-F972/2</f>
        <v>268715.17000000109</v>
      </c>
      <c r="Q972" s="8">
        <f>D972+F972/2</f>
        <v>268715.17000000109</v>
      </c>
      <c r="R972" s="9">
        <f>J972*$AB$7+K972*$AC$7</f>
        <v>-15819.032137265904</v>
      </c>
      <c r="S972" s="9">
        <f>K972*$AB$7-J972*$AC$7+$Z$8</f>
        <v>42931.473992809057</v>
      </c>
      <c r="T972" s="9">
        <f>L972*$AB$7+M972*$AC$7</f>
        <v>-15819.032137265904</v>
      </c>
      <c r="U972" s="9">
        <f>M972*$AB$7-L972*$AC$7+$Z$8</f>
        <v>42931.473992809057</v>
      </c>
      <c r="V972" s="9">
        <f>N972+$Z$7</f>
        <v>-341.99999999999972</v>
      </c>
      <c r="W972" s="9">
        <f>O972+$Z$7</f>
        <v>-341.99999999999972</v>
      </c>
    </row>
    <row r="973" spans="1:23" x14ac:dyDescent="0.25">
      <c r="A973" t="s">
        <v>24</v>
      </c>
      <c r="B973" t="s">
        <v>987</v>
      </c>
      <c r="C973" t="s">
        <v>44</v>
      </c>
      <c r="D973" s="6">
        <v>270770.16999999777</v>
      </c>
      <c r="E973" s="7">
        <f>D973+$Y$10</f>
        <v>264515.16999999777</v>
      </c>
      <c r="F973" s="8">
        <v>0</v>
      </c>
      <c r="G973" s="8">
        <v>0</v>
      </c>
      <c r="H973" s="8">
        <v>0</v>
      </c>
      <c r="I973" s="8">
        <v>0</v>
      </c>
      <c r="J973" s="8">
        <v>-22619.62147336419</v>
      </c>
      <c r="K973" s="8">
        <v>39731.856563272813</v>
      </c>
      <c r="L973" s="8">
        <v>-22619.62147336419</v>
      </c>
      <c r="M973" s="8">
        <v>39731.856563272813</v>
      </c>
      <c r="N973" s="8">
        <v>-329.99999999999949</v>
      </c>
      <c r="O973" s="8">
        <v>-329.99999999999949</v>
      </c>
      <c r="P973" s="8">
        <f>D973-F973/2</f>
        <v>270770.16999999777</v>
      </c>
      <c r="Q973" s="8">
        <f>D973+F973/2</f>
        <v>270770.16999999777</v>
      </c>
      <c r="R973" s="9">
        <f>J973*$AB$7+K973*$AC$7</f>
        <v>-13864.610996279313</v>
      </c>
      <c r="S973" s="9">
        <f>K973*$AB$7-J973*$AC$7+$Z$8</f>
        <v>43566.503916249858</v>
      </c>
      <c r="T973" s="9">
        <f>L973*$AB$7+M973*$AC$7</f>
        <v>-13864.610996279313</v>
      </c>
      <c r="U973" s="9">
        <f>M973*$AB$7-L973*$AC$7+$Z$8</f>
        <v>43566.503916249858</v>
      </c>
      <c r="V973" s="9">
        <f>N973+$Z$7</f>
        <v>-341.99999999999949</v>
      </c>
      <c r="W973" s="9">
        <f>O973+$Z$7</f>
        <v>-341.99999999999949</v>
      </c>
    </row>
    <row r="974" spans="1:23" x14ac:dyDescent="0.25">
      <c r="A974" t="s">
        <v>37</v>
      </c>
      <c r="B974" t="s">
        <v>988</v>
      </c>
      <c r="C974" t="s">
        <v>45</v>
      </c>
      <c r="D974" s="6">
        <v>270975.16999999789</v>
      </c>
      <c r="E974" s="7">
        <f>D974+$Y$10</f>
        <v>264720.16999999789</v>
      </c>
      <c r="F974" s="8">
        <v>210</v>
      </c>
      <c r="G974" s="8">
        <v>0</v>
      </c>
      <c r="H974" s="8">
        <v>105</v>
      </c>
      <c r="I974" s="8">
        <v>105</v>
      </c>
      <c r="J974" s="8">
        <v>-22533.018932985749</v>
      </c>
      <c r="K974" s="8">
        <v>39781.856563272813</v>
      </c>
      <c r="L974" s="8">
        <v>-22351.153598191009</v>
      </c>
      <c r="M974" s="8">
        <v>39886.85656327282</v>
      </c>
      <c r="N974" s="8">
        <v>-329.99999999999949</v>
      </c>
      <c r="O974" s="8">
        <v>-329.99999999999949</v>
      </c>
      <c r="P974" s="8">
        <f>D974-F974/2</f>
        <v>270870.16999999789</v>
      </c>
      <c r="Q974" s="8">
        <f>D974+F974/2</f>
        <v>271080.16999999789</v>
      </c>
      <c r="R974" s="9">
        <f>J974*$AB$7+K974*$AC$7</f>
        <v>-13769.505344649802</v>
      </c>
      <c r="S974" s="9">
        <f>K974*$AB$7-J974*$AC$7+$Z$8</f>
        <v>43597.405615687356</v>
      </c>
      <c r="T974" s="9">
        <f>L974*$AB$7+M974*$AC$7</f>
        <v>-13569.783476227809</v>
      </c>
      <c r="U974" s="9">
        <f>M974*$AB$7-L974*$AC$7+$Z$8</f>
        <v>43662.299184506097</v>
      </c>
      <c r="V974" s="9">
        <f>N974+$Z$7</f>
        <v>-341.99999999999949</v>
      </c>
      <c r="W974" s="9">
        <f>O974+$Z$7</f>
        <v>-341.99999999999949</v>
      </c>
    </row>
    <row r="975" spans="1:23" x14ac:dyDescent="0.25">
      <c r="A975" t="s">
        <v>41</v>
      </c>
      <c r="B975" t="s">
        <v>989</v>
      </c>
      <c r="C975" t="s">
        <v>46</v>
      </c>
      <c r="D975" s="6">
        <v>271115.16999999777</v>
      </c>
      <c r="E975" s="7">
        <f>D975+$Y$10</f>
        <v>264860.16999999777</v>
      </c>
      <c r="F975" s="8">
        <v>25</v>
      </c>
      <c r="G975" s="8">
        <v>0</v>
      </c>
      <c r="H975" s="8">
        <v>12.5</v>
      </c>
      <c r="I975" s="8">
        <v>12.5</v>
      </c>
      <c r="J975" s="8">
        <v>-22331.668026605861</v>
      </c>
      <c r="K975" s="8">
        <v>39898.10656327282</v>
      </c>
      <c r="L975" s="8">
        <v>-22310.01739151125</v>
      </c>
      <c r="M975" s="8">
        <v>39910.60656327282</v>
      </c>
      <c r="N975" s="8">
        <v>-329.99999999999949</v>
      </c>
      <c r="O975" s="8">
        <v>-329.99999999999949</v>
      </c>
      <c r="P975" s="8">
        <f>D975-F975/2</f>
        <v>271102.66999999777</v>
      </c>
      <c r="Q975" s="8">
        <f>D975+F975/2</f>
        <v>271127.66999999777</v>
      </c>
      <c r="R975" s="9">
        <f>J975*$AB$7+K975*$AC$7</f>
        <v>-13548.384704611171</v>
      </c>
      <c r="S975" s="9">
        <f>K975*$AB$7-J975*$AC$7+$Z$8</f>
        <v>43669.252066879533</v>
      </c>
      <c r="T975" s="9">
        <f>L975*$AB$7+M975*$AC$7</f>
        <v>-13524.608291703791</v>
      </c>
      <c r="U975" s="9">
        <f>M975*$AB$7-L975*$AC$7+$Z$8</f>
        <v>43676.977491738908</v>
      </c>
      <c r="V975" s="9">
        <f>N975+$Z$7</f>
        <v>-341.99999999999949</v>
      </c>
      <c r="W975" s="9">
        <f>O975+$Z$7</f>
        <v>-341.99999999999949</v>
      </c>
    </row>
    <row r="976" spans="1:23" x14ac:dyDescent="0.25">
      <c r="A976" t="s">
        <v>37</v>
      </c>
      <c r="B976" t="s">
        <v>990</v>
      </c>
      <c r="C976" t="s">
        <v>47</v>
      </c>
      <c r="D976" s="6">
        <v>271180.16999999777</v>
      </c>
      <c r="E976" s="7">
        <f>D976+$Y$10</f>
        <v>264925.16999999777</v>
      </c>
      <c r="F976" s="8">
        <v>105</v>
      </c>
      <c r="G976" s="8">
        <v>0</v>
      </c>
      <c r="H976" s="8">
        <v>52.500000000000007</v>
      </c>
      <c r="I976" s="8">
        <v>52.500000000000007</v>
      </c>
      <c r="J976" s="8">
        <v>-22310.01739151125</v>
      </c>
      <c r="K976" s="8">
        <v>39910.60656327282</v>
      </c>
      <c r="L976" s="8">
        <v>-22219.084724113891</v>
      </c>
      <c r="M976" s="8">
        <v>39963.10656327282</v>
      </c>
      <c r="N976" s="8">
        <v>-329.99999999999949</v>
      </c>
      <c r="O976" s="8">
        <v>-329.99999999999949</v>
      </c>
      <c r="P976" s="8">
        <f>D976-F976/2</f>
        <v>271127.66999999777</v>
      </c>
      <c r="Q976" s="8">
        <f>D976+F976/2</f>
        <v>271232.66999999777</v>
      </c>
      <c r="R976" s="9">
        <f>J976*$AB$7+K976*$AC$7</f>
        <v>-13524.608291703791</v>
      </c>
      <c r="S976" s="9">
        <f>K976*$AB$7-J976*$AC$7+$Z$8</f>
        <v>43676.977491738908</v>
      </c>
      <c r="T976" s="9">
        <f>L976*$AB$7+M976*$AC$7</f>
        <v>-13424.747357492808</v>
      </c>
      <c r="U976" s="9">
        <f>M976*$AB$7-L976*$AC$7+$Z$8</f>
        <v>43709.424276148282</v>
      </c>
      <c r="V976" s="9">
        <f>N976+$Z$7</f>
        <v>-341.99999999999949</v>
      </c>
      <c r="W976" s="9">
        <f>O976+$Z$7</f>
        <v>-341.99999999999949</v>
      </c>
    </row>
    <row r="977" spans="1:23" x14ac:dyDescent="0.25">
      <c r="A977" t="s">
        <v>37</v>
      </c>
      <c r="B977" t="s">
        <v>991</v>
      </c>
      <c r="C977" t="s">
        <v>45</v>
      </c>
      <c r="D977" s="6">
        <v>271355.16999999777</v>
      </c>
      <c r="E977" s="7">
        <f>D977+$Y$10</f>
        <v>265100.16999999777</v>
      </c>
      <c r="F977" s="8">
        <v>210</v>
      </c>
      <c r="G977" s="8">
        <v>0</v>
      </c>
      <c r="H977" s="8">
        <v>105</v>
      </c>
      <c r="I977" s="8">
        <v>105</v>
      </c>
      <c r="J977" s="8">
        <v>-22203.929279547661</v>
      </c>
      <c r="K977" s="8">
        <v>39971.85656327282</v>
      </c>
      <c r="L977" s="8">
        <v>-22022.063944752928</v>
      </c>
      <c r="M977" s="8">
        <v>40076.85656327282</v>
      </c>
      <c r="N977" s="8">
        <v>-329.99999999999949</v>
      </c>
      <c r="O977" s="8">
        <v>-329.99999999999949</v>
      </c>
      <c r="P977" s="8">
        <f>D977-F977/2</f>
        <v>271250.16999999777</v>
      </c>
      <c r="Q977" s="8">
        <f>D977+F977/2</f>
        <v>271460.16999999777</v>
      </c>
      <c r="R977" s="9">
        <f>J977*$AB$7+K977*$AC$7</f>
        <v>-13408.103868457642</v>
      </c>
      <c r="S977" s="9">
        <f>K977*$AB$7-J977*$AC$7+$Z$8</f>
        <v>43714.832073549835</v>
      </c>
      <c r="T977" s="9">
        <f>L977*$AB$7+M977*$AC$7</f>
        <v>-13208.382000035659</v>
      </c>
      <c r="U977" s="9">
        <f>M977*$AB$7-L977*$AC$7+$Z$8</f>
        <v>43779.725642368583</v>
      </c>
      <c r="V977" s="9">
        <f>N977+$Z$7</f>
        <v>-341.99999999999949</v>
      </c>
      <c r="W977" s="9">
        <f>O977+$Z$7</f>
        <v>-341.99999999999949</v>
      </c>
    </row>
    <row r="978" spans="1:23" x14ac:dyDescent="0.25">
      <c r="A978" t="s">
        <v>37</v>
      </c>
      <c r="B978" t="s">
        <v>992</v>
      </c>
      <c r="C978" t="s">
        <v>48</v>
      </c>
      <c r="D978" s="6">
        <v>271585.16999999777</v>
      </c>
      <c r="E978" s="7">
        <f>D978+$Y$10</f>
        <v>265330.16999999777</v>
      </c>
      <c r="F978" s="8">
        <v>230</v>
      </c>
      <c r="G978" s="8">
        <v>0</v>
      </c>
      <c r="H978" s="8">
        <v>115</v>
      </c>
      <c r="I978" s="8">
        <v>115</v>
      </c>
      <c r="J978" s="8">
        <v>-22013.40369071508</v>
      </c>
      <c r="K978" s="8">
        <v>40081.85656327282</v>
      </c>
      <c r="L978" s="8">
        <v>-21814.217847844669</v>
      </c>
      <c r="M978" s="8">
        <v>40196.85656327282</v>
      </c>
      <c r="N978" s="8">
        <v>-329.99999999999949</v>
      </c>
      <c r="O978" s="8">
        <v>-329.99999999999949</v>
      </c>
      <c r="P978" s="8">
        <f>D978-F978/2</f>
        <v>271470.16999999777</v>
      </c>
      <c r="Q978" s="8">
        <f>D978+F978/2</f>
        <v>271700.16999999777</v>
      </c>
      <c r="R978" s="9">
        <f>J978*$AB$7+K978*$AC$7</f>
        <v>-13198.871434872703</v>
      </c>
      <c r="S978" s="9">
        <f>K978*$AB$7-J978*$AC$7+$Z$8</f>
        <v>43782.815812312328</v>
      </c>
      <c r="T978" s="9">
        <f>L978*$AB$7+M978*$AC$7</f>
        <v>-12980.128436124827</v>
      </c>
      <c r="U978" s="9">
        <f>M978*$AB$7-L978*$AC$7+$Z$8</f>
        <v>43853.889721018568</v>
      </c>
      <c r="V978" s="9">
        <f>N978+$Z$7</f>
        <v>-341.99999999999949</v>
      </c>
      <c r="W978" s="9">
        <f>O978+$Z$7</f>
        <v>-341.99999999999949</v>
      </c>
    </row>
    <row r="979" spans="1:23" x14ac:dyDescent="0.25">
      <c r="A979" t="s">
        <v>37</v>
      </c>
      <c r="B979" t="s">
        <v>993</v>
      </c>
      <c r="C979" t="s">
        <v>49</v>
      </c>
      <c r="D979" s="6">
        <v>271795.16999999777</v>
      </c>
      <c r="E979" s="7">
        <f>D979+$Y$10</f>
        <v>265540.16999999777</v>
      </c>
      <c r="F979" s="8">
        <v>170</v>
      </c>
      <c r="G979" s="8">
        <v>0</v>
      </c>
      <c r="H979" s="8">
        <v>85</v>
      </c>
      <c r="I979" s="8">
        <v>85</v>
      </c>
      <c r="J979" s="8">
        <v>-21805.557593806821</v>
      </c>
      <c r="K979" s="8">
        <v>40201.85656327282</v>
      </c>
      <c r="L979" s="8">
        <v>-21658.33327516347</v>
      </c>
      <c r="M979" s="8">
        <v>40286.85656327282</v>
      </c>
      <c r="N979" s="8">
        <v>-329.99999999999949</v>
      </c>
      <c r="O979" s="8">
        <v>-329.99999999999949</v>
      </c>
      <c r="P979" s="8">
        <f>D979-F979/2</f>
        <v>271710.16999999777</v>
      </c>
      <c r="Q979" s="8">
        <f>D979+F979/2</f>
        <v>271880.16999999777</v>
      </c>
      <c r="R979" s="9">
        <f>J979*$AB$7+K979*$AC$7</f>
        <v>-12970.617870961873</v>
      </c>
      <c r="S979" s="9">
        <f>K979*$AB$7-J979*$AC$7+$Z$8</f>
        <v>43856.97989096232</v>
      </c>
      <c r="T979" s="9">
        <f>L979*$AB$7+M979*$AC$7</f>
        <v>-12808.9382631917</v>
      </c>
      <c r="U979" s="9">
        <f>M979*$AB$7-L979*$AC$7+$Z$8</f>
        <v>43909.512780006058</v>
      </c>
      <c r="V979" s="9">
        <f>N979+$Z$7</f>
        <v>-341.99999999999949</v>
      </c>
      <c r="W979" s="9">
        <f>O979+$Z$7</f>
        <v>-341.99999999999949</v>
      </c>
    </row>
    <row r="980" spans="1:23" x14ac:dyDescent="0.25">
      <c r="A980" t="s">
        <v>37</v>
      </c>
      <c r="B980" t="s">
        <v>994</v>
      </c>
      <c r="C980" t="s">
        <v>48</v>
      </c>
      <c r="D980" s="6">
        <v>272005.16999999777</v>
      </c>
      <c r="E980" s="7">
        <f>D980+$Y$10</f>
        <v>265750.16999999777</v>
      </c>
      <c r="F980" s="8">
        <v>230</v>
      </c>
      <c r="G980" s="8">
        <v>0</v>
      </c>
      <c r="H980" s="8">
        <v>115</v>
      </c>
      <c r="I980" s="8">
        <v>115</v>
      </c>
      <c r="J980" s="8">
        <v>-21649.673021125622</v>
      </c>
      <c r="K980" s="8">
        <v>40291.85656327282</v>
      </c>
      <c r="L980" s="8">
        <v>-21450.4871782552</v>
      </c>
      <c r="M980" s="8">
        <v>40406.85656327282</v>
      </c>
      <c r="N980" s="8">
        <v>-329.99999999999949</v>
      </c>
      <c r="O980" s="8">
        <v>-329.99999999999949</v>
      </c>
      <c r="P980" s="8">
        <f>D980-F980/2</f>
        <v>271890.16999999777</v>
      </c>
      <c r="Q980" s="8">
        <f>D980+F980/2</f>
        <v>272120.16999999777</v>
      </c>
      <c r="R980" s="9">
        <f>J980*$AB$7+K980*$AC$7</f>
        <v>-12799.427698028743</v>
      </c>
      <c r="S980" s="9">
        <f>K980*$AB$7-J980*$AC$7+$Z$8</f>
        <v>43912.602949949804</v>
      </c>
      <c r="T980" s="9">
        <f>L980*$AB$7+M980*$AC$7</f>
        <v>-12580.684699280857</v>
      </c>
      <c r="U980" s="9">
        <f>M980*$AB$7-L980*$AC$7+$Z$8</f>
        <v>43983.676858656043</v>
      </c>
      <c r="V980" s="9">
        <f>N980+$Z$7</f>
        <v>-341.99999999999949</v>
      </c>
      <c r="W980" s="9">
        <f>O980+$Z$7</f>
        <v>-341.99999999999949</v>
      </c>
    </row>
    <row r="981" spans="1:23" x14ac:dyDescent="0.25">
      <c r="A981" t="s">
        <v>37</v>
      </c>
      <c r="B981" t="s">
        <v>995</v>
      </c>
      <c r="C981" t="s">
        <v>49</v>
      </c>
      <c r="D981" s="6">
        <v>272215.16999999777</v>
      </c>
      <c r="E981" s="7">
        <f>D981+$Y$10</f>
        <v>265960.16999999777</v>
      </c>
      <c r="F981" s="8">
        <v>170</v>
      </c>
      <c r="G981" s="8">
        <v>0</v>
      </c>
      <c r="H981" s="8">
        <v>85</v>
      </c>
      <c r="I981" s="8">
        <v>85</v>
      </c>
      <c r="J981" s="8">
        <v>-21441.826924217359</v>
      </c>
      <c r="K981" s="8">
        <v>40411.85656327282</v>
      </c>
      <c r="L981" s="8">
        <v>-21294.602605574</v>
      </c>
      <c r="M981" s="8">
        <v>40496.856563272828</v>
      </c>
      <c r="N981" s="8">
        <v>-329.99999999999949</v>
      </c>
      <c r="O981" s="8">
        <v>-329.99999999999949</v>
      </c>
      <c r="P981" s="8">
        <f>D981-F981/2</f>
        <v>272130.16999999777</v>
      </c>
      <c r="Q981" s="8">
        <f>D981+F981/2</f>
        <v>272300.16999999777</v>
      </c>
      <c r="R981" s="9">
        <f>J981*$AB$7+K981*$AC$7</f>
        <v>-12571.174134117909</v>
      </c>
      <c r="S981" s="9">
        <f>K981*$AB$7-J981*$AC$7+$Z$8</f>
        <v>43986.767028599796</v>
      </c>
      <c r="T981" s="9">
        <f>L981*$AB$7+M981*$AC$7</f>
        <v>-12409.494526347728</v>
      </c>
      <c r="U981" s="9">
        <f>M981*$AB$7-L981*$AC$7+$Z$8</f>
        <v>44039.299917643541</v>
      </c>
      <c r="V981" s="9">
        <f>N981+$Z$7</f>
        <v>-341.99999999999949</v>
      </c>
      <c r="W981" s="9">
        <f>O981+$Z$7</f>
        <v>-341.99999999999949</v>
      </c>
    </row>
    <row r="982" spans="1:23" x14ac:dyDescent="0.25">
      <c r="A982" t="s">
        <v>37</v>
      </c>
      <c r="B982" t="s">
        <v>996</v>
      </c>
      <c r="C982" t="s">
        <v>48</v>
      </c>
      <c r="D982" s="6">
        <v>272425.16999999777</v>
      </c>
      <c r="E982" s="7">
        <f>D982+$Y$10</f>
        <v>266170.16999999777</v>
      </c>
      <c r="F982" s="8">
        <v>230</v>
      </c>
      <c r="G982" s="8">
        <v>0</v>
      </c>
      <c r="H982" s="8">
        <v>115</v>
      </c>
      <c r="I982" s="8">
        <v>115</v>
      </c>
      <c r="J982" s="8">
        <v>-21285.94235153616</v>
      </c>
      <c r="K982" s="8">
        <v>40501.856563272828</v>
      </c>
      <c r="L982" s="8">
        <v>-21086.756508665741</v>
      </c>
      <c r="M982" s="8">
        <v>40616.856563272828</v>
      </c>
      <c r="N982" s="8">
        <v>-329.99999999999949</v>
      </c>
      <c r="O982" s="8">
        <v>-329.99999999999949</v>
      </c>
      <c r="P982" s="8">
        <f>D982-F982/2</f>
        <v>272310.16999999777</v>
      </c>
      <c r="Q982" s="8">
        <f>D982+F982/2</f>
        <v>272540.16999999777</v>
      </c>
      <c r="R982" s="9">
        <f>J982*$AB$7+K982*$AC$7</f>
        <v>-12399.98396118478</v>
      </c>
      <c r="S982" s="9">
        <f>K982*$AB$7-J982*$AC$7+$Z$8</f>
        <v>44042.390087587293</v>
      </c>
      <c r="T982" s="9">
        <f>L982*$AB$7+M982*$AC$7</f>
        <v>-12181.240962436897</v>
      </c>
      <c r="U982" s="9">
        <f>M982*$AB$7-L982*$AC$7+$Z$8</f>
        <v>44113.463996293533</v>
      </c>
      <c r="V982" s="9">
        <f>N982+$Z$7</f>
        <v>-341.99999999999949</v>
      </c>
      <c r="W982" s="9">
        <f>O982+$Z$7</f>
        <v>-341.99999999999949</v>
      </c>
    </row>
    <row r="983" spans="1:23" x14ac:dyDescent="0.25">
      <c r="A983" t="s">
        <v>41</v>
      </c>
      <c r="B983" t="s">
        <v>997</v>
      </c>
      <c r="C983" t="s">
        <v>46</v>
      </c>
      <c r="D983" s="6">
        <v>272575.16999999777</v>
      </c>
      <c r="E983" s="7">
        <f>D983+$Y$10</f>
        <v>266320.16999999777</v>
      </c>
      <c r="F983" s="8">
        <v>25</v>
      </c>
      <c r="G983" s="8">
        <v>0</v>
      </c>
      <c r="H983" s="8">
        <v>12.5</v>
      </c>
      <c r="I983" s="8">
        <v>12.5</v>
      </c>
      <c r="J983" s="8">
        <v>-21067.27093708059</v>
      </c>
      <c r="K983" s="8">
        <v>40628.106563272828</v>
      </c>
      <c r="L983" s="8">
        <v>-21045.620301985979</v>
      </c>
      <c r="M983" s="8">
        <v>40640.606563272828</v>
      </c>
      <c r="N983" s="8">
        <v>-329.99999999999949</v>
      </c>
      <c r="O983" s="8">
        <v>-329.99999999999949</v>
      </c>
      <c r="P983" s="8">
        <f>D983-F983/2</f>
        <v>272562.66999999777</v>
      </c>
      <c r="Q983" s="8">
        <f>D983+F983/2</f>
        <v>272587.66999999777</v>
      </c>
      <c r="R983" s="9">
        <f>J983*$AB$7+K983*$AC$7</f>
        <v>-12159.842190820254</v>
      </c>
      <c r="S983" s="9">
        <f>K983*$AB$7-J983*$AC$7+$Z$8</f>
        <v>44120.416878666962</v>
      </c>
      <c r="T983" s="9">
        <f>L983*$AB$7+M983*$AC$7</f>
        <v>-12136.065777912876</v>
      </c>
      <c r="U983" s="9">
        <f>M983*$AB$7-L983*$AC$7+$Z$8</f>
        <v>44128.142303526336</v>
      </c>
      <c r="V983" s="9">
        <f>N983+$Z$7</f>
        <v>-341.99999999999949</v>
      </c>
      <c r="W983" s="9">
        <f>O983+$Z$7</f>
        <v>-341.99999999999949</v>
      </c>
    </row>
    <row r="984" spans="1:23" x14ac:dyDescent="0.25">
      <c r="A984" t="s">
        <v>37</v>
      </c>
      <c r="B984" t="s">
        <v>998</v>
      </c>
      <c r="C984" t="s">
        <v>47</v>
      </c>
      <c r="D984" s="6">
        <v>272640.16999999777</v>
      </c>
      <c r="E984" s="7">
        <f>D984+$Y$10</f>
        <v>266385.16999999777</v>
      </c>
      <c r="F984" s="8">
        <v>105</v>
      </c>
      <c r="G984" s="8">
        <v>0</v>
      </c>
      <c r="H984" s="8">
        <v>52.500000000000007</v>
      </c>
      <c r="I984" s="8">
        <v>52.500000000000007</v>
      </c>
      <c r="J984" s="8">
        <v>-21045.620301985979</v>
      </c>
      <c r="K984" s="8">
        <v>40640.606563272828</v>
      </c>
      <c r="L984" s="8">
        <v>-20954.687634588608</v>
      </c>
      <c r="M984" s="8">
        <v>40693.106563272828</v>
      </c>
      <c r="N984" s="8">
        <v>-329.99999999999949</v>
      </c>
      <c r="O984" s="8">
        <v>-329.99999999999949</v>
      </c>
      <c r="P984" s="8">
        <f>D984-F984/2</f>
        <v>272587.66999999777</v>
      </c>
      <c r="Q984" s="8">
        <f>D984+F984/2</f>
        <v>272692.66999999777</v>
      </c>
      <c r="R984" s="9">
        <f>J984*$AB$7+K984*$AC$7</f>
        <v>-12136.065777912876</v>
      </c>
      <c r="S984" s="9">
        <f>K984*$AB$7-J984*$AC$7+$Z$8</f>
        <v>44128.142303526336</v>
      </c>
      <c r="T984" s="9">
        <f>L984*$AB$7+M984*$AC$7</f>
        <v>-12036.204843701882</v>
      </c>
      <c r="U984" s="9">
        <f>M984*$AB$7-L984*$AC$7+$Z$8</f>
        <v>44160.589087935703</v>
      </c>
      <c r="V984" s="9">
        <f>N984+$Z$7</f>
        <v>-341.99999999999949</v>
      </c>
      <c r="W984" s="9">
        <f>O984+$Z$7</f>
        <v>-341.99999999999949</v>
      </c>
    </row>
    <row r="985" spans="1:23" x14ac:dyDescent="0.25">
      <c r="A985" t="s">
        <v>50</v>
      </c>
      <c r="B985" t="s">
        <v>1762</v>
      </c>
      <c r="C985" t="s">
        <v>51</v>
      </c>
      <c r="D985" s="6">
        <v>272759.44840000081</v>
      </c>
      <c r="E985" s="7">
        <f>D985+$Y$10</f>
        <v>266504.44840000081</v>
      </c>
      <c r="F985" s="8">
        <v>0</v>
      </c>
      <c r="G985" s="8">
        <v>0</v>
      </c>
      <c r="H985" s="8">
        <v>0</v>
      </c>
      <c r="I985" s="8">
        <v>0</v>
      </c>
      <c r="J985" s="8">
        <v>-20896.849837862948</v>
      </c>
      <c r="K985" s="8">
        <v>40726.485346755413</v>
      </c>
      <c r="L985" s="8">
        <v>-20896.849837862948</v>
      </c>
      <c r="M985" s="8">
        <v>40726.485346755413</v>
      </c>
      <c r="N985" s="8">
        <v>-330.09999999999968</v>
      </c>
      <c r="O985" s="8">
        <v>-330.09999999999968</v>
      </c>
      <c r="P985" s="8">
        <f>D985-F985/2</f>
        <v>272759.44840000081</v>
      </c>
      <c r="Q985" s="8">
        <f>D985+F985/2</f>
        <v>272759.44840000081</v>
      </c>
      <c r="R985" s="9">
        <f>J985*$AB$7+K985*$AC$7</f>
        <v>-11972.691102291643</v>
      </c>
      <c r="S985" s="9">
        <f>K985*$AB$7-J985*$AC$7+$Z$8</f>
        <v>44181.213310804211</v>
      </c>
      <c r="T985" s="9">
        <f>L985*$AB$7+M985*$AC$7</f>
        <v>-11972.691102291643</v>
      </c>
      <c r="U985" s="9">
        <f>M985*$AB$7-L985*$AC$7+$Z$8</f>
        <v>44181.213310804211</v>
      </c>
      <c r="V985" s="9">
        <f>N985+$Z$7</f>
        <v>-342.09999999999968</v>
      </c>
      <c r="W985" s="9">
        <f>O985+$Z$7</f>
        <v>-342.09999999999968</v>
      </c>
    </row>
    <row r="986" spans="1:23" x14ac:dyDescent="0.25">
      <c r="A986" t="s">
        <v>37</v>
      </c>
      <c r="B986" t="s">
        <v>999</v>
      </c>
      <c r="C986" t="s">
        <v>52</v>
      </c>
      <c r="D986" s="6">
        <v>272866.91999999777</v>
      </c>
      <c r="E986" s="7">
        <f>D986+$Y$10</f>
        <v>266611.91999999777</v>
      </c>
      <c r="F986" s="8">
        <v>242.5</v>
      </c>
      <c r="G986" s="8">
        <v>-1.76</v>
      </c>
      <c r="H986" s="8">
        <v>121.259530473635</v>
      </c>
      <c r="I986" s="8">
        <v>121.2595395645824</v>
      </c>
      <c r="J986" s="8">
        <v>-20908.78828818804</v>
      </c>
      <c r="K986" s="8">
        <v>40719.606563272828</v>
      </c>
      <c r="L986" s="8">
        <v>-20696.948033418041</v>
      </c>
      <c r="M986" s="8">
        <v>40837.612209565588</v>
      </c>
      <c r="N986" s="8">
        <v>-329.99999999999949</v>
      </c>
      <c r="O986" s="8">
        <v>-331.75999999999948</v>
      </c>
      <c r="P986" s="8">
        <f>D986-F986/2</f>
        <v>272745.66999999777</v>
      </c>
      <c r="Q986" s="8">
        <f>D986+F986/2</f>
        <v>272988.16999999777</v>
      </c>
      <c r="R986" s="9">
        <f>J986*$AB$7+K986*$AC$7</f>
        <v>-11985.798848338241</v>
      </c>
      <c r="S986" s="9">
        <f>K986*$AB$7-J986*$AC$7+$Z$8</f>
        <v>44176.966988637578</v>
      </c>
      <c r="T986" s="9">
        <f>L986*$AB$7+M986*$AC$7</f>
        <v>-11754.053057949359</v>
      </c>
      <c r="U986" s="9">
        <f>M986*$AB$7-L986*$AC$7+$Z$8</f>
        <v>44248.34986287939</v>
      </c>
      <c r="V986" s="9">
        <f>N986+$Z$7</f>
        <v>-341.99999999999949</v>
      </c>
      <c r="W986" s="9">
        <f>O986+$Z$7</f>
        <v>-343.75999999999948</v>
      </c>
    </row>
    <row r="987" spans="1:23" x14ac:dyDescent="0.25">
      <c r="A987" t="s">
        <v>37</v>
      </c>
      <c r="B987" t="s">
        <v>1000</v>
      </c>
      <c r="C987" t="s">
        <v>53</v>
      </c>
      <c r="D987" s="6">
        <v>273068.16999999777</v>
      </c>
      <c r="E987" s="7">
        <f>D987+$Y$10</f>
        <v>266813.16999999777</v>
      </c>
      <c r="F987" s="8">
        <v>140</v>
      </c>
      <c r="G987" s="8">
        <v>0</v>
      </c>
      <c r="H987" s="8">
        <v>70</v>
      </c>
      <c r="I987" s="8">
        <v>70</v>
      </c>
      <c r="J987" s="8">
        <v>-20688.1383000715</v>
      </c>
      <c r="K987" s="8">
        <v>40842.343868720978</v>
      </c>
      <c r="L987" s="8">
        <v>-20564.802033219901</v>
      </c>
      <c r="M987" s="8">
        <v>40908.587096896466</v>
      </c>
      <c r="N987" s="8">
        <v>-331.75999999999948</v>
      </c>
      <c r="O987" s="8">
        <v>-331.75999999999948</v>
      </c>
      <c r="P987" s="8">
        <f>D987-F987/2</f>
        <v>272998.16999999777</v>
      </c>
      <c r="Q987" s="8">
        <f>D987+F987/2</f>
        <v>273138.16999999777</v>
      </c>
      <c r="R987" s="9">
        <f>J987*$AB$7+K987*$AC$7</f>
        <v>-11744.452071157964</v>
      </c>
      <c r="S987" s="9">
        <f>K987*$AB$7-J987*$AC$7+$Z$8</f>
        <v>44251.146477374001</v>
      </c>
      <c r="T987" s="9">
        <f>L987*$AB$7+M987*$AC$7</f>
        <v>-11610.038256078418</v>
      </c>
      <c r="U987" s="9">
        <f>M987*$AB$7-L987*$AC$7+$Z$8</f>
        <v>44290.299080298442</v>
      </c>
      <c r="V987" s="9">
        <f>N987+$Z$7</f>
        <v>-343.75999999999948</v>
      </c>
      <c r="W987" s="9">
        <f>O987+$Z$7</f>
        <v>-343.75999999999948</v>
      </c>
    </row>
    <row r="988" spans="1:23" x14ac:dyDescent="0.25">
      <c r="A988" t="s">
        <v>54</v>
      </c>
      <c r="B988" t="s">
        <v>1001</v>
      </c>
      <c r="C988" t="s">
        <v>195</v>
      </c>
      <c r="D988" s="6">
        <v>273268.16999999777</v>
      </c>
      <c r="E988" s="7">
        <f>D988+$Y$10</f>
        <v>267013.16999999777</v>
      </c>
      <c r="F988" s="8">
        <v>240</v>
      </c>
      <c r="G988" s="8">
        <v>-1</v>
      </c>
      <c r="H988" s="8">
        <v>120.0030462669925</v>
      </c>
      <c r="I988" s="8">
        <v>120.0030462669925</v>
      </c>
      <c r="J988" s="8">
        <v>-20555.992299873349</v>
      </c>
      <c r="K988" s="8">
        <v>40913.318756051864</v>
      </c>
      <c r="L988" s="8">
        <v>-20343.578462565649</v>
      </c>
      <c r="M988" s="8">
        <v>41025.027751085603</v>
      </c>
      <c r="N988" s="8">
        <v>-331.75999999999948</v>
      </c>
      <c r="O988" s="8">
        <v>-332.75999999999948</v>
      </c>
      <c r="P988" s="8">
        <f>D988-F988/2</f>
        <v>273148.16999999777</v>
      </c>
      <c r="Q988" s="8">
        <f>D988+F988/2</f>
        <v>273388.16999999777</v>
      </c>
      <c r="R988" s="9">
        <f>J988*$AB$7+K988*$AC$7</f>
        <v>-11600.437269287013</v>
      </c>
      <c r="S988" s="9">
        <f>K988*$AB$7-J988*$AC$7+$Z$8</f>
        <v>44293.095694793054</v>
      </c>
      <c r="T988" s="9">
        <f>L988*$AB$7+M988*$AC$7</f>
        <v>-11369.439577924806</v>
      </c>
      <c r="U988" s="9">
        <f>M988*$AB$7-L988*$AC$7+$Z$8</f>
        <v>44358.200260197962</v>
      </c>
      <c r="V988" s="9">
        <f>N988+$Z$7</f>
        <v>-343.75999999999948</v>
      </c>
      <c r="W988" s="9">
        <f>O988+$Z$7</f>
        <v>-344.75999999999948</v>
      </c>
    </row>
    <row r="989" spans="1:23" x14ac:dyDescent="0.25">
      <c r="A989" t="s">
        <v>54</v>
      </c>
      <c r="B989" t="s">
        <v>1002</v>
      </c>
      <c r="C989" t="s">
        <v>196</v>
      </c>
      <c r="D989" s="6">
        <v>273772.66999999777</v>
      </c>
      <c r="E989" s="7">
        <f>D989+$Y$10</f>
        <v>267517.66999999777</v>
      </c>
      <c r="F989" s="8">
        <v>150</v>
      </c>
      <c r="G989" s="8">
        <v>0.26</v>
      </c>
      <c r="H989" s="8">
        <v>75.000128701124865</v>
      </c>
      <c r="I989" s="8">
        <v>75.000128701124865</v>
      </c>
      <c r="J989" s="8">
        <v>-20068.402928060888</v>
      </c>
      <c r="K989" s="8">
        <v>41166.691702781223</v>
      </c>
      <c r="L989" s="8">
        <v>-19935.194608834041</v>
      </c>
      <c r="M989" s="8">
        <v>41235.651873013958</v>
      </c>
      <c r="N989" s="8">
        <v>-332.75999999999948</v>
      </c>
      <c r="O989" s="8">
        <v>-332.49999999999949</v>
      </c>
      <c r="P989" s="8">
        <f>D989-F989/2</f>
        <v>273697.66999999777</v>
      </c>
      <c r="Q989" s="8">
        <f>D989+F989/2</f>
        <v>273847.66999999777</v>
      </c>
      <c r="R989" s="9">
        <f>J989*$AB$7+K989*$AC$7</f>
        <v>-11070.82369734337</v>
      </c>
      <c r="S989" s="9">
        <f>K989*$AB$7-J989*$AC$7+$Z$8</f>
        <v>44439.556304008933</v>
      </c>
      <c r="T989" s="9">
        <f>L989*$AB$7+M989*$AC$7</f>
        <v>-10926.188673901677</v>
      </c>
      <c r="U989" s="9">
        <f>M989*$AB$7-L989*$AC$7+$Z$8</f>
        <v>44479.313962186832</v>
      </c>
      <c r="V989" s="9">
        <f>N989+$Z$7</f>
        <v>-344.75999999999948</v>
      </c>
      <c r="W989" s="9">
        <f>O989+$Z$7</f>
        <v>-344.49999999999949</v>
      </c>
    </row>
    <row r="990" spans="1:23" x14ac:dyDescent="0.25">
      <c r="A990" t="s">
        <v>37</v>
      </c>
      <c r="B990" t="s">
        <v>1003</v>
      </c>
      <c r="C990" t="s">
        <v>1787</v>
      </c>
      <c r="D990" s="6">
        <v>273967.66999999777</v>
      </c>
      <c r="E990" s="7">
        <f>D990+$Y$10</f>
        <v>267712.66999999777</v>
      </c>
      <c r="F990" s="8">
        <v>220</v>
      </c>
      <c r="G990" s="8">
        <v>0</v>
      </c>
      <c r="H990" s="8">
        <v>110</v>
      </c>
      <c r="I990" s="8">
        <v>110</v>
      </c>
      <c r="J990" s="8">
        <v>-19926.324500502262</v>
      </c>
      <c r="K990" s="8">
        <v>41240.26935914631</v>
      </c>
      <c r="L990" s="8">
        <v>-19731.18211720305</v>
      </c>
      <c r="M990" s="8">
        <v>41341.854054058007</v>
      </c>
      <c r="N990" s="8">
        <v>-332.49999999999949</v>
      </c>
      <c r="O990" s="8">
        <v>-332.49999999999949</v>
      </c>
      <c r="P990" s="8">
        <f>D990-F990/2</f>
        <v>273857.66999999777</v>
      </c>
      <c r="Q990" s="8">
        <f>D990+F990/2</f>
        <v>274077.66999999777</v>
      </c>
      <c r="R990" s="9">
        <f>J990*$AB$7+K990*$AC$7</f>
        <v>-10916.552369369596</v>
      </c>
      <c r="S990" s="9">
        <f>K990*$AB$7-J990*$AC$7+$Z$8</f>
        <v>44481.986345947618</v>
      </c>
      <c r="T990" s="9">
        <f>L990*$AB$7+M990*$AC$7</f>
        <v>-10704.553669663697</v>
      </c>
      <c r="U990" s="9">
        <f>M990*$AB$7-L990*$AC$7+$Z$8</f>
        <v>44540.778788684824</v>
      </c>
      <c r="V990" s="9">
        <f>N990+$Z$7</f>
        <v>-344.49999999999949</v>
      </c>
      <c r="W990" s="9">
        <f>O990+$Z$7</f>
        <v>-344.49999999999949</v>
      </c>
    </row>
    <row r="991" spans="1:23" x14ac:dyDescent="0.25">
      <c r="A991" t="s">
        <v>54</v>
      </c>
      <c r="B991" t="s">
        <v>1004</v>
      </c>
      <c r="C991" t="s">
        <v>197</v>
      </c>
      <c r="D991" s="6">
        <v>274167.66999999777</v>
      </c>
      <c r="E991" s="7">
        <f>D991+$Y$10</f>
        <v>267912.66999999777</v>
      </c>
      <c r="F991" s="8">
        <v>140</v>
      </c>
      <c r="G991" s="8">
        <v>0.24</v>
      </c>
      <c r="H991" s="8">
        <v>70.000102351632648</v>
      </c>
      <c r="I991" s="8">
        <v>70.000102351632648</v>
      </c>
      <c r="J991" s="8">
        <v>-19713.441900539488</v>
      </c>
      <c r="K991" s="8">
        <v>41351.089026322719</v>
      </c>
      <c r="L991" s="8">
        <v>-19589.396138608419</v>
      </c>
      <c r="M991" s="8">
        <v>41415.993727913206</v>
      </c>
      <c r="N991" s="8">
        <v>-332.49999999999949</v>
      </c>
      <c r="O991" s="8">
        <v>-332.25999999999948</v>
      </c>
      <c r="P991" s="8">
        <f>D991-F991/2</f>
        <v>274097.66999999777</v>
      </c>
      <c r="Q991" s="8">
        <f>D991+F991/2</f>
        <v>274237.66999999777</v>
      </c>
      <c r="R991" s="9">
        <f>J991*$AB$7+K991*$AC$7</f>
        <v>-10685.281060599524</v>
      </c>
      <c r="S991" s="9">
        <f>K991*$AB$7-J991*$AC$7+$Z$8</f>
        <v>44546.123556206396</v>
      </c>
      <c r="T991" s="9">
        <f>L991*$AB$7+M991*$AC$7</f>
        <v>-10550.451549935753</v>
      </c>
      <c r="U991" s="9">
        <f>M991*$AB$7-L991*$AC$7+$Z$8</f>
        <v>44583.81937024161</v>
      </c>
      <c r="V991" s="9">
        <f>N991+$Z$7</f>
        <v>-344.49999999999949</v>
      </c>
      <c r="W991" s="9">
        <f>O991+$Z$7</f>
        <v>-344.25999999999948</v>
      </c>
    </row>
    <row r="992" spans="1:23" x14ac:dyDescent="0.25">
      <c r="A992" t="s">
        <v>41</v>
      </c>
      <c r="B992" t="s">
        <v>1005</v>
      </c>
      <c r="C992" t="s">
        <v>46</v>
      </c>
      <c r="D992" s="6">
        <v>274272.66999999771</v>
      </c>
      <c r="E992" s="7">
        <f>D992+$Y$10</f>
        <v>268017.66999999771</v>
      </c>
      <c r="F992" s="8">
        <v>25</v>
      </c>
      <c r="G992" s="8">
        <v>0</v>
      </c>
      <c r="H992" s="8">
        <v>12.5</v>
      </c>
      <c r="I992" s="8">
        <v>12.5</v>
      </c>
      <c r="J992" s="8">
        <v>-19569.482088604851</v>
      </c>
      <c r="K992" s="8">
        <v>41426.466579122651</v>
      </c>
      <c r="L992" s="8">
        <v>-19547.355366378652</v>
      </c>
      <c r="M992" s="8">
        <v>41438.103080466477</v>
      </c>
      <c r="N992" s="8">
        <v>-332.25999999999948</v>
      </c>
      <c r="O992" s="8">
        <v>-332.25999999999948</v>
      </c>
      <c r="P992" s="8">
        <f>D992-F992/2</f>
        <v>274260.16999999771</v>
      </c>
      <c r="Q992" s="8">
        <f>D992+F992/2</f>
        <v>274285.16999999771</v>
      </c>
      <c r="R992" s="9">
        <f>J992*$AB$7+K992*$AC$7</f>
        <v>-10528.795241501231</v>
      </c>
      <c r="S992" s="9">
        <f>K992*$AB$7-J992*$AC$7+$Z$8</f>
        <v>44589.923000717696</v>
      </c>
      <c r="T992" s="9">
        <f>L992*$AB$7+M992*$AC$7</f>
        <v>-10504.732676573971</v>
      </c>
      <c r="U992" s="9">
        <f>M992*$AB$7-L992*$AC$7+$Z$8</f>
        <v>44596.704812357792</v>
      </c>
      <c r="V992" s="9">
        <f>N992+$Z$7</f>
        <v>-344.25999999999948</v>
      </c>
      <c r="W992" s="9">
        <f>O992+$Z$7</f>
        <v>-344.25999999999948</v>
      </c>
    </row>
    <row r="993" spans="1:23" x14ac:dyDescent="0.25">
      <c r="A993" t="s">
        <v>37</v>
      </c>
      <c r="B993" t="s">
        <v>1006</v>
      </c>
      <c r="C993" t="s">
        <v>1815</v>
      </c>
      <c r="D993" s="6">
        <v>274342.66999999771</v>
      </c>
      <c r="E993" s="7">
        <f>D993+$Y$10</f>
        <v>268087.66999999771</v>
      </c>
      <c r="F993" s="8">
        <v>115</v>
      </c>
      <c r="G993" s="8">
        <v>0</v>
      </c>
      <c r="H993" s="8">
        <v>57.499999999999993</v>
      </c>
      <c r="I993" s="8">
        <v>57.499999999999993</v>
      </c>
      <c r="J993" s="8">
        <v>-19547.355366378652</v>
      </c>
      <c r="K993" s="8">
        <v>41438.103080466477</v>
      </c>
      <c r="L993" s="8">
        <v>-19445.572444138161</v>
      </c>
      <c r="M993" s="8">
        <v>41491.630986648081</v>
      </c>
      <c r="N993" s="8">
        <v>-332.25999999999948</v>
      </c>
      <c r="O993" s="8">
        <v>-332.25999999999948</v>
      </c>
      <c r="P993" s="8">
        <f>D993-F993/2</f>
        <v>274285.16999999771</v>
      </c>
      <c r="Q993" s="8">
        <f>D993+F993/2</f>
        <v>274400.16999999771</v>
      </c>
      <c r="R993" s="9">
        <f>J993*$AB$7+K993*$AC$7</f>
        <v>-10504.732676573971</v>
      </c>
      <c r="S993" s="9">
        <f>K993*$AB$7-J993*$AC$7+$Z$8</f>
        <v>44596.704812357792</v>
      </c>
      <c r="T993" s="9">
        <f>L993*$AB$7+M993*$AC$7</f>
        <v>-10394.044877908609</v>
      </c>
      <c r="U993" s="9">
        <f>M993*$AB$7-L993*$AC$7+$Z$8</f>
        <v>44627.901145902244</v>
      </c>
      <c r="V993" s="9">
        <f>N993+$Z$7</f>
        <v>-344.25999999999948</v>
      </c>
      <c r="W993" s="9">
        <f>O993+$Z$7</f>
        <v>-344.25999999999948</v>
      </c>
    </row>
    <row r="994" spans="1:23" x14ac:dyDescent="0.25">
      <c r="A994" t="s">
        <v>37</v>
      </c>
      <c r="B994" t="s">
        <v>1007</v>
      </c>
      <c r="C994" t="s">
        <v>1788</v>
      </c>
      <c r="D994" s="6">
        <v>274527.66999999771</v>
      </c>
      <c r="E994" s="7">
        <f>D994+$Y$10</f>
        <v>268272.66999999771</v>
      </c>
      <c r="F994" s="8">
        <v>220</v>
      </c>
      <c r="G994" s="8">
        <v>0</v>
      </c>
      <c r="H994" s="8">
        <v>110</v>
      </c>
      <c r="I994" s="8">
        <v>110</v>
      </c>
      <c r="J994" s="8">
        <v>-19430.08373857983</v>
      </c>
      <c r="K994" s="8">
        <v>41499.776537588747</v>
      </c>
      <c r="L994" s="8">
        <v>-19235.368582989318</v>
      </c>
      <c r="M994" s="8">
        <v>41602.177749414433</v>
      </c>
      <c r="N994" s="8">
        <v>-332.25999999999948</v>
      </c>
      <c r="O994" s="8">
        <v>-332.25999999999948</v>
      </c>
      <c r="P994" s="8">
        <f>D994-F994/2</f>
        <v>274417.66999999771</v>
      </c>
      <c r="Q994" s="8">
        <f>D994+F994/2</f>
        <v>274637.66999999771</v>
      </c>
      <c r="R994" s="9">
        <f>J994*$AB$7+K994*$AC$7</f>
        <v>-10377.20108245954</v>
      </c>
      <c r="S994" s="9">
        <f>K994*$AB$7-J994*$AC$7+$Z$8</f>
        <v>44632.648414050294</v>
      </c>
      <c r="T994" s="9">
        <f>L994*$AB$7+M994*$AC$7</f>
        <v>-10165.450511099705</v>
      </c>
      <c r="U994" s="9">
        <f>M994*$AB$7-L994*$AC$7+$Z$8</f>
        <v>44692.328356483158</v>
      </c>
      <c r="V994" s="9">
        <f>N994+$Z$7</f>
        <v>-344.25999999999948</v>
      </c>
      <c r="W994" s="9">
        <f>O994+$Z$7</f>
        <v>-344.25999999999948</v>
      </c>
    </row>
    <row r="995" spans="1:23" x14ac:dyDescent="0.25">
      <c r="A995" t="s">
        <v>37</v>
      </c>
      <c r="B995" t="s">
        <v>1763</v>
      </c>
      <c r="C995" t="s">
        <v>1699</v>
      </c>
      <c r="D995" s="6">
        <v>275055.16999999771</v>
      </c>
      <c r="E995" s="7">
        <f>D995+$Y$10</f>
        <v>268800.16999999771</v>
      </c>
      <c r="F995" s="8">
        <v>775.00000000000011</v>
      </c>
      <c r="G995" s="8">
        <v>-5.48</v>
      </c>
      <c r="H995" s="8">
        <v>387.76848365843779</v>
      </c>
      <c r="I995" s="8">
        <v>387.76848365843779</v>
      </c>
      <c r="J995" s="8">
        <v>-19208.816516317889</v>
      </c>
      <c r="K995" s="8">
        <v>41616.141551027024</v>
      </c>
      <c r="L995" s="8">
        <v>-18506.74488925777</v>
      </c>
      <c r="M995" s="8">
        <v>41943.522927298502</v>
      </c>
      <c r="N995" s="8">
        <v>-332.25999999999948</v>
      </c>
      <c r="O995" s="8">
        <v>-337.73999999999961</v>
      </c>
      <c r="P995" s="8">
        <f>D995-F995/2</f>
        <v>274667.66999999771</v>
      </c>
      <c r="Q995" s="8">
        <f>D995+F995/2</f>
        <v>275442.66999999771</v>
      </c>
      <c r="R995" s="9">
        <f>J995*$AB$7+K995*$AC$7</f>
        <v>-10136.575433187005</v>
      </c>
      <c r="S995" s="9">
        <f>K995*$AB$7-J995*$AC$7+$Z$8</f>
        <v>44700.466530451275</v>
      </c>
      <c r="T995" s="9">
        <f>L995*$AB$7+M995*$AC$7</f>
        <v>-9381.7793401520212</v>
      </c>
      <c r="U995" s="9">
        <f>M995*$AB$7-L995*$AC$7+$Z$8</f>
        <v>44874.724939118911</v>
      </c>
      <c r="V995" s="9">
        <f>N995+$Z$7</f>
        <v>-344.25999999999948</v>
      </c>
      <c r="W995" s="9">
        <f>O995+$Z$7</f>
        <v>-349.73999999999961</v>
      </c>
    </row>
    <row r="996" spans="1:23" x14ac:dyDescent="0.25">
      <c r="A996" t="s">
        <v>50</v>
      </c>
      <c r="B996" t="s">
        <v>1138</v>
      </c>
      <c r="C996" t="s">
        <v>1080</v>
      </c>
      <c r="D996" s="6">
        <v>275055.17000000039</v>
      </c>
      <c r="E996" s="7">
        <f>D996+$Y$10</f>
        <v>268800.17000000039</v>
      </c>
      <c r="F996" s="8">
        <v>0</v>
      </c>
      <c r="G996" s="8">
        <v>0</v>
      </c>
      <c r="H996" s="8">
        <v>0</v>
      </c>
      <c r="I996" s="8">
        <v>0</v>
      </c>
      <c r="J996" s="8">
        <v>-18862.13591407047</v>
      </c>
      <c r="K996" s="8">
        <v>41789.172019898419</v>
      </c>
      <c r="L996" s="8">
        <v>-18862.13591407047</v>
      </c>
      <c r="M996" s="8">
        <v>41789.172019898419</v>
      </c>
      <c r="N996" s="8">
        <v>-334.99999999999977</v>
      </c>
      <c r="O996" s="8">
        <v>-334.99999999999977</v>
      </c>
      <c r="P996" s="8">
        <f>D996-F996/2</f>
        <v>275055.17000000039</v>
      </c>
      <c r="Q996" s="8">
        <f>D996+F996/2</f>
        <v>275055.17000000039</v>
      </c>
      <c r="R996" s="9">
        <f>J996*$AB$7+K996*$AC$7</f>
        <v>-9761.495576531699</v>
      </c>
      <c r="S996" s="9">
        <f>K996*$AB$7-J996*$AC$7+$Z$8</f>
        <v>44797.636918244694</v>
      </c>
      <c r="T996" s="9">
        <f>L996*$AB$7+M996*$AC$7</f>
        <v>-9761.495576531699</v>
      </c>
      <c r="U996" s="9">
        <f>M996*$AB$7-L996*$AC$7+$Z$8</f>
        <v>44797.636918244694</v>
      </c>
      <c r="V996" s="9">
        <f>N996+$Z$7</f>
        <v>-346.99999999999977</v>
      </c>
      <c r="W996" s="9">
        <f>O996+$Z$7</f>
        <v>-346.99999999999977</v>
      </c>
    </row>
    <row r="997" spans="1:23" x14ac:dyDescent="0.25">
      <c r="A997" t="s">
        <v>37</v>
      </c>
      <c r="B997" t="s">
        <v>1008</v>
      </c>
      <c r="C997" t="s">
        <v>1789</v>
      </c>
      <c r="D997" s="6">
        <v>275582.66999999771</v>
      </c>
      <c r="E997" s="7">
        <f>D997+$Y$10</f>
        <v>269327.66999999771</v>
      </c>
      <c r="F997" s="8">
        <v>220</v>
      </c>
      <c r="G997" s="8">
        <v>0</v>
      </c>
      <c r="H997" s="8">
        <v>110</v>
      </c>
      <c r="I997" s="8">
        <v>110</v>
      </c>
      <c r="J997" s="8">
        <v>-18478.98065715966</v>
      </c>
      <c r="K997" s="8">
        <v>41954.887231764777</v>
      </c>
      <c r="L997" s="8">
        <v>-18275.376288440191</v>
      </c>
      <c r="M997" s="8">
        <v>42038.225464517513</v>
      </c>
      <c r="N997" s="8">
        <v>-337.73999999999961</v>
      </c>
      <c r="O997" s="8">
        <v>-337.73999999999961</v>
      </c>
      <c r="P997" s="8">
        <f>D997-F997/2</f>
        <v>275472.66999999771</v>
      </c>
      <c r="Q997" s="8">
        <f>D997+F997/2</f>
        <v>275692.66999999771</v>
      </c>
      <c r="R997" s="9">
        <f>J997*$AB$7+K997*$AC$7</f>
        <v>-9352.2590513824871</v>
      </c>
      <c r="S997" s="9">
        <f>K997*$AB$7-J997*$AC$7+$Z$8</f>
        <v>44880.068397826828</v>
      </c>
      <c r="T997" s="9">
        <f>L997*$AB$7+M997*$AC$7</f>
        <v>-9135.776933739231</v>
      </c>
      <c r="U997" s="9">
        <f>M997*$AB$7-L997*$AC$7+$Z$8</f>
        <v>44919.253761684966</v>
      </c>
      <c r="V997" s="9">
        <f>N997+$Z$7</f>
        <v>-349.73999999999961</v>
      </c>
      <c r="W997" s="9">
        <f>O997+$Z$7</f>
        <v>-349.73999999999961</v>
      </c>
    </row>
    <row r="998" spans="1:23" x14ac:dyDescent="0.25">
      <c r="A998" t="s">
        <v>54</v>
      </c>
      <c r="B998" t="s">
        <v>1009</v>
      </c>
      <c r="C998" t="s">
        <v>198</v>
      </c>
      <c r="D998" s="6">
        <v>275942.66999999771</v>
      </c>
      <c r="E998" s="7">
        <f>D998+$Y$10</f>
        <v>269687.66999999771</v>
      </c>
      <c r="F998" s="8">
        <v>140</v>
      </c>
      <c r="G998" s="8">
        <v>0.24</v>
      </c>
      <c r="H998" s="8">
        <v>70.000102351632648</v>
      </c>
      <c r="I998" s="8">
        <v>70.000102351632648</v>
      </c>
      <c r="J998" s="8">
        <v>-18108.79089585154</v>
      </c>
      <c r="K998" s="8">
        <v>42106.411291315198</v>
      </c>
      <c r="L998" s="8">
        <v>-17979.335931062429</v>
      </c>
      <c r="M998" s="8">
        <v>42159.715919942188</v>
      </c>
      <c r="N998" s="8">
        <v>-337.73999999999961</v>
      </c>
      <c r="O998" s="8">
        <v>-337.49999999999949</v>
      </c>
      <c r="P998" s="8">
        <f>D998-F998/2</f>
        <v>275872.66999999771</v>
      </c>
      <c r="Q998" s="8">
        <f>D998+F998/2</f>
        <v>276012.66999999771</v>
      </c>
      <c r="R998" s="9">
        <f>J998*$AB$7+K998*$AC$7</f>
        <v>-8958.6552011220319</v>
      </c>
      <c r="S998" s="9">
        <f>K998*$AB$7-J998*$AC$7+$Z$8</f>
        <v>44951.314513932528</v>
      </c>
      <c r="T998" s="9">
        <f>L998*$AB$7+M998*$AC$7</f>
        <v>-8820.946482444233</v>
      </c>
      <c r="U998" s="9">
        <f>M998*$AB$7-L998*$AC$7+$Z$8</f>
        <v>44976.539107917961</v>
      </c>
      <c r="V998" s="9">
        <f>N998+$Z$7</f>
        <v>-349.73999999999961</v>
      </c>
      <c r="W998" s="9">
        <f>O998+$Z$7</f>
        <v>-349.49999999999949</v>
      </c>
    </row>
    <row r="999" spans="1:23" x14ac:dyDescent="0.25">
      <c r="A999" t="s">
        <v>37</v>
      </c>
      <c r="B999" t="s">
        <v>1010</v>
      </c>
      <c r="C999" t="s">
        <v>1790</v>
      </c>
      <c r="D999" s="6">
        <v>276132.66999999771</v>
      </c>
      <c r="E999" s="7">
        <f>D999+$Y$10</f>
        <v>269877.66999999771</v>
      </c>
      <c r="F999" s="8">
        <v>220</v>
      </c>
      <c r="G999" s="8">
        <v>0</v>
      </c>
      <c r="H999" s="8">
        <v>110</v>
      </c>
      <c r="I999" s="8">
        <v>110</v>
      </c>
      <c r="J999" s="8">
        <v>-17970.09713573732</v>
      </c>
      <c r="K999" s="8">
        <v>42163.542754265844</v>
      </c>
      <c r="L999" s="8">
        <v>-17766.84363858484</v>
      </c>
      <c r="M999" s="8">
        <v>42247.733109386158</v>
      </c>
      <c r="N999" s="8">
        <v>-337.49999999999949</v>
      </c>
      <c r="O999" s="8">
        <v>-337.49999999999949</v>
      </c>
      <c r="P999" s="8">
        <f>D999-F999/2</f>
        <v>276022.66999999771</v>
      </c>
      <c r="Q999" s="8">
        <f>D999+F999/2</f>
        <v>276242.66999999771</v>
      </c>
      <c r="R999" s="9">
        <f>J999*$AB$7+K999*$AC$7</f>
        <v>-8811.1139333685951</v>
      </c>
      <c r="S999" s="9">
        <f>K999*$AB$7-J999*$AC$7+$Z$8</f>
        <v>44978.361463172892</v>
      </c>
      <c r="T999" s="9">
        <f>L999*$AB$7+M999*$AC$7</f>
        <v>-8594.7978537045292</v>
      </c>
      <c r="U999" s="9">
        <f>M999*$AB$7-L999*$AC$7+$Z$8</f>
        <v>45018.453278781162</v>
      </c>
      <c r="V999" s="9">
        <f>N999+$Z$7</f>
        <v>-349.49999999999949</v>
      </c>
      <c r="W999" s="9">
        <f>O999+$Z$7</f>
        <v>-349.49999999999949</v>
      </c>
    </row>
    <row r="1000" spans="1:23" x14ac:dyDescent="0.25">
      <c r="A1000" t="s">
        <v>54</v>
      </c>
      <c r="B1000" t="s">
        <v>1011</v>
      </c>
      <c r="C1000" t="s">
        <v>197</v>
      </c>
      <c r="D1000" s="6">
        <v>276332.66999999771</v>
      </c>
      <c r="E1000" s="7">
        <f>D1000+$Y$10</f>
        <v>270077.66999999771</v>
      </c>
      <c r="F1000" s="8">
        <v>140</v>
      </c>
      <c r="G1000" s="8">
        <v>0.24</v>
      </c>
      <c r="H1000" s="8">
        <v>70.000102351632648</v>
      </c>
      <c r="I1000" s="8">
        <v>70.000102351632648</v>
      </c>
      <c r="J1000" s="8">
        <v>-17748.366047934611</v>
      </c>
      <c r="K1000" s="8">
        <v>42255.386778033462</v>
      </c>
      <c r="L1000" s="8">
        <v>-17619.135500103192</v>
      </c>
      <c r="M1000" s="8">
        <v>42309.233197123329</v>
      </c>
      <c r="N1000" s="8">
        <v>-337.49999999999949</v>
      </c>
      <c r="O1000" s="8">
        <v>-337.25999999999948</v>
      </c>
      <c r="P1000" s="8">
        <f>D1000-F1000/2</f>
        <v>276262.66999999771</v>
      </c>
      <c r="Q1000" s="8">
        <f>D1000+F1000/2</f>
        <v>276402.66999999771</v>
      </c>
      <c r="R1000" s="9">
        <f>J1000*$AB$7+K1000*$AC$7</f>
        <v>-8575.132755553248</v>
      </c>
      <c r="S1000" s="9">
        <f>K1000*$AB$7-J1000*$AC$7+$Z$8</f>
        <v>45022.097989291004</v>
      </c>
      <c r="T1000" s="9">
        <f>L1000*$AB$7+M1000*$AC$7</f>
        <v>-8437.5309052129742</v>
      </c>
      <c r="U1000" s="9">
        <f>M1000*$AB$7-L1000*$AC$7+$Z$8</f>
        <v>45047.899193226935</v>
      </c>
      <c r="V1000" s="9">
        <f>N1000+$Z$7</f>
        <v>-349.49999999999949</v>
      </c>
      <c r="W1000" s="9">
        <f>O1000+$Z$7</f>
        <v>-349.25999999999948</v>
      </c>
    </row>
    <row r="1001" spans="1:23" x14ac:dyDescent="0.25">
      <c r="A1001" t="s">
        <v>41</v>
      </c>
      <c r="B1001" t="s">
        <v>1012</v>
      </c>
      <c r="C1001" t="s">
        <v>46</v>
      </c>
      <c r="D1001" s="6">
        <v>276437.66999999771</v>
      </c>
      <c r="E1001" s="7">
        <f>D1001+$Y$10</f>
        <v>270182.66999999771</v>
      </c>
      <c r="F1001" s="8">
        <v>25</v>
      </c>
      <c r="G1001" s="8">
        <v>0</v>
      </c>
      <c r="H1001" s="8">
        <v>12.5</v>
      </c>
      <c r="I1001" s="8">
        <v>12.5</v>
      </c>
      <c r="J1001" s="8">
        <v>-17598.38445994625</v>
      </c>
      <c r="K1001" s="8">
        <v>42317.930572152902</v>
      </c>
      <c r="L1001" s="8">
        <v>-17575.327748660769</v>
      </c>
      <c r="M1001" s="8">
        <v>42327.594322185767</v>
      </c>
      <c r="N1001" s="8">
        <v>-337.25999999999948</v>
      </c>
      <c r="O1001" s="8">
        <v>-337.25999999999948</v>
      </c>
      <c r="P1001" s="8">
        <f>D1001-F1001/2</f>
        <v>276425.16999999771</v>
      </c>
      <c r="Q1001" s="8">
        <f>D1001+F1001/2</f>
        <v>276450.16999999771</v>
      </c>
      <c r="R1001" s="9">
        <f>J1001*$AB$7+K1001*$AC$7</f>
        <v>-8415.425039122656</v>
      </c>
      <c r="S1001" s="9">
        <f>K1001*$AB$7-J1001*$AC$7+$Z$8</f>
        <v>45052.092125899529</v>
      </c>
      <c r="T1001" s="9">
        <f>L1001*$AB$7+M1001*$AC$7</f>
        <v>-8390.8629656889771</v>
      </c>
      <c r="U1001" s="9">
        <f>M1001*$AB$7-L1001*$AC$7+$Z$8</f>
        <v>45056.750939980207</v>
      </c>
      <c r="V1001" s="9">
        <f>N1001+$Z$7</f>
        <v>-349.25999999999948</v>
      </c>
      <c r="W1001" s="9">
        <f>O1001+$Z$7</f>
        <v>-349.25999999999948</v>
      </c>
    </row>
    <row r="1002" spans="1:23" x14ac:dyDescent="0.25">
      <c r="A1002" t="s">
        <v>37</v>
      </c>
      <c r="B1002" t="s">
        <v>1013</v>
      </c>
      <c r="C1002" t="s">
        <v>1815</v>
      </c>
      <c r="D1002" s="6">
        <v>276507.66999999771</v>
      </c>
      <c r="E1002" s="7">
        <f>D1002+$Y$10</f>
        <v>270252.66999999771</v>
      </c>
      <c r="F1002" s="8">
        <v>115</v>
      </c>
      <c r="G1002" s="8">
        <v>0</v>
      </c>
      <c r="H1002" s="8">
        <v>57.499999999999993</v>
      </c>
      <c r="I1002" s="8">
        <v>57.499999999999993</v>
      </c>
      <c r="J1002" s="8">
        <v>-17575.327748660769</v>
      </c>
      <c r="K1002" s="8">
        <v>42327.594322185767</v>
      </c>
      <c r="L1002" s="8">
        <v>-17469.266876747519</v>
      </c>
      <c r="M1002" s="8">
        <v>42372.047572336931</v>
      </c>
      <c r="N1002" s="8">
        <v>-337.25999999999948</v>
      </c>
      <c r="O1002" s="8">
        <v>-337.25999999999948</v>
      </c>
      <c r="P1002" s="8">
        <f>D1002-F1002/2</f>
        <v>276450.16999999771</v>
      </c>
      <c r="Q1002" s="8">
        <f>D1002+F1002/2</f>
        <v>276565.16999999771</v>
      </c>
      <c r="R1002" s="9">
        <f>J1002*$AB$7+K1002*$AC$7</f>
        <v>-8390.8629656889771</v>
      </c>
      <c r="S1002" s="9">
        <f>K1002*$AB$7-J1002*$AC$7+$Z$8</f>
        <v>45056.750939980207</v>
      </c>
      <c r="T1002" s="9">
        <f>L1002*$AB$7+M1002*$AC$7</f>
        <v>-8277.8774278940218</v>
      </c>
      <c r="U1002" s="9">
        <f>M1002*$AB$7-L1002*$AC$7+$Z$8</f>
        <v>45078.181484751301</v>
      </c>
      <c r="V1002" s="9">
        <f>N1002+$Z$7</f>
        <v>-349.25999999999948</v>
      </c>
      <c r="W1002" s="9">
        <f>O1002+$Z$7</f>
        <v>-349.25999999999948</v>
      </c>
    </row>
    <row r="1003" spans="1:23" x14ac:dyDescent="0.25">
      <c r="A1003" t="s">
        <v>37</v>
      </c>
      <c r="B1003" t="s">
        <v>1014</v>
      </c>
      <c r="C1003" t="s">
        <v>1791</v>
      </c>
      <c r="D1003" s="6">
        <v>276692.66999999771</v>
      </c>
      <c r="E1003" s="7">
        <f>D1003+$Y$10</f>
        <v>270437.66999999771</v>
      </c>
      <c r="F1003" s="8">
        <v>220</v>
      </c>
      <c r="G1003" s="8">
        <v>0</v>
      </c>
      <c r="H1003" s="8">
        <v>110</v>
      </c>
      <c r="I1003" s="8">
        <v>110</v>
      </c>
      <c r="J1003" s="8">
        <v>-17453.127178847681</v>
      </c>
      <c r="K1003" s="8">
        <v>42378.812197359934</v>
      </c>
      <c r="L1003" s="8">
        <v>-17250.22811953539</v>
      </c>
      <c r="M1003" s="8">
        <v>42463.853197649129</v>
      </c>
      <c r="N1003" s="8">
        <v>-337.25999999999948</v>
      </c>
      <c r="O1003" s="8">
        <v>-337.25999999999948</v>
      </c>
      <c r="P1003" s="8">
        <f>D1003-F1003/2</f>
        <v>276582.66999999771</v>
      </c>
      <c r="Q1003" s="8">
        <f>D1003+F1003/2</f>
        <v>276802.66999999771</v>
      </c>
      <c r="R1003" s="9">
        <f>J1003*$AB$7+K1003*$AC$7</f>
        <v>-8260.6839764904453</v>
      </c>
      <c r="S1003" s="9">
        <f>K1003*$AB$7-J1003*$AC$7+$Z$8</f>
        <v>45081.442654607767</v>
      </c>
      <c r="T1003" s="9">
        <f>L1003*$AB$7+M1003*$AC$7</f>
        <v>-8044.5377302740235</v>
      </c>
      <c r="U1003" s="9">
        <f>M1003*$AB$7-L1003*$AC$7+$Z$8</f>
        <v>45122.440218517702</v>
      </c>
      <c r="V1003" s="9">
        <f>N1003+$Z$7</f>
        <v>-349.25999999999948</v>
      </c>
      <c r="W1003" s="9">
        <f>O1003+$Z$7</f>
        <v>-349.25999999999948</v>
      </c>
    </row>
    <row r="1004" spans="1:23" x14ac:dyDescent="0.25">
      <c r="A1004" t="s">
        <v>37</v>
      </c>
      <c r="B1004" t="s">
        <v>1764</v>
      </c>
      <c r="C1004" t="s">
        <v>1701</v>
      </c>
      <c r="D1004" s="6">
        <v>277220.1699999976</v>
      </c>
      <c r="E1004" s="7">
        <f>D1004+$Y$10</f>
        <v>270965.1699999976</v>
      </c>
      <c r="F1004" s="8">
        <v>775.00000000000011</v>
      </c>
      <c r="G1004" s="8">
        <v>-5.48</v>
      </c>
      <c r="H1004" s="8">
        <v>387.76848365843779</v>
      </c>
      <c r="I1004" s="8">
        <v>387.76848365843779</v>
      </c>
      <c r="J1004" s="8">
        <v>-17222.560065992799</v>
      </c>
      <c r="K1004" s="8">
        <v>42475.449697688557</v>
      </c>
      <c r="L1004" s="8">
        <v>-16494.626866424169</v>
      </c>
      <c r="M1004" s="8">
        <v>42740.395714865706</v>
      </c>
      <c r="N1004" s="8">
        <v>-337.25999999999948</v>
      </c>
      <c r="O1004" s="8">
        <v>-342.73999999999961</v>
      </c>
      <c r="P1004" s="8">
        <f>D1004-F1004/2</f>
        <v>276832.6699999976</v>
      </c>
      <c r="Q1004" s="8">
        <f>D1004+F1004/2</f>
        <v>277607.6699999976</v>
      </c>
      <c r="R1004" s="9">
        <f>J1004*$AB$7+K1004*$AC$7</f>
        <v>-8015.0632421535956</v>
      </c>
      <c r="S1004" s="9">
        <f>K1004*$AB$7-J1004*$AC$7+$Z$8</f>
        <v>45128.030795414503</v>
      </c>
      <c r="T1004" s="9">
        <f>L1004*$AB$7+M1004*$AC$7</f>
        <v>-7247.9517550943274</v>
      </c>
      <c r="U1004" s="9">
        <f>M1004*$AB$7-L1004*$AC$7+$Z$8</f>
        <v>45235.84128411561</v>
      </c>
      <c r="V1004" s="9">
        <f>N1004+$Z$7</f>
        <v>-349.25999999999948</v>
      </c>
      <c r="W1004" s="9">
        <f>O1004+$Z$7</f>
        <v>-354.73999999999961</v>
      </c>
    </row>
    <row r="1005" spans="1:23" x14ac:dyDescent="0.25">
      <c r="A1005" t="s">
        <v>50</v>
      </c>
      <c r="B1005" t="s">
        <v>1139</v>
      </c>
      <c r="C1005" t="s">
        <v>1080</v>
      </c>
      <c r="D1005" s="6">
        <v>277220.1700000001</v>
      </c>
      <c r="E1005" s="7">
        <f>D1005+$Y$10</f>
        <v>270965.1700000001</v>
      </c>
      <c r="F1005" s="8">
        <v>0</v>
      </c>
      <c r="G1005" s="8">
        <v>0</v>
      </c>
      <c r="H1005" s="8">
        <v>0</v>
      </c>
      <c r="I1005" s="8">
        <v>0</v>
      </c>
      <c r="J1005" s="8">
        <v>-16862.118089070169</v>
      </c>
      <c r="K1005" s="8">
        <v>42617.606528001488</v>
      </c>
      <c r="L1005" s="8">
        <v>-16862.118089070169</v>
      </c>
      <c r="M1005" s="8">
        <v>42617.606528001488</v>
      </c>
      <c r="N1005" s="8">
        <v>-339.99999999999977</v>
      </c>
      <c r="O1005" s="8">
        <v>-339.99999999999977</v>
      </c>
      <c r="P1005" s="8">
        <f>D1005-F1005/2</f>
        <v>277220.1700000001</v>
      </c>
      <c r="Q1005" s="8">
        <f>D1005+F1005/2</f>
        <v>277220.1700000001</v>
      </c>
      <c r="R1005" s="9">
        <f>J1005*$AB$7+K1005*$AC$7</f>
        <v>-7632.9417202713212</v>
      </c>
      <c r="S1005" s="9">
        <f>K1005*$AB$7-J1005*$AC$7+$Z$8</f>
        <v>45192.141057049332</v>
      </c>
      <c r="T1005" s="9">
        <f>L1005*$AB$7+M1005*$AC$7</f>
        <v>-7632.9417202713212</v>
      </c>
      <c r="U1005" s="9">
        <f>M1005*$AB$7-L1005*$AC$7+$Z$8</f>
        <v>45192.141057049332</v>
      </c>
      <c r="V1005" s="9">
        <f>N1005+$Z$7</f>
        <v>-351.99999999999977</v>
      </c>
      <c r="W1005" s="9">
        <f>O1005+$Z$7</f>
        <v>-351.99999999999977</v>
      </c>
    </row>
    <row r="1006" spans="1:23" x14ac:dyDescent="0.25">
      <c r="A1006" t="s">
        <v>37</v>
      </c>
      <c r="B1006" t="s">
        <v>1015</v>
      </c>
      <c r="C1006" t="s">
        <v>1787</v>
      </c>
      <c r="D1006" s="6">
        <v>277747.6699999976</v>
      </c>
      <c r="E1006" s="7">
        <f>D1006+$Y$10</f>
        <v>271492.6699999976</v>
      </c>
      <c r="F1006" s="8">
        <v>220</v>
      </c>
      <c r="G1006" s="8">
        <v>0</v>
      </c>
      <c r="H1006" s="8">
        <v>110</v>
      </c>
      <c r="I1006" s="8">
        <v>110</v>
      </c>
      <c r="J1006" s="8">
        <v>-16465.97782121487</v>
      </c>
      <c r="K1006" s="8">
        <v>42749.296962452187</v>
      </c>
      <c r="L1006" s="8">
        <v>-16255.884823013381</v>
      </c>
      <c r="M1006" s="8">
        <v>42814.572778086367</v>
      </c>
      <c r="N1006" s="8">
        <v>-342.73999999999961</v>
      </c>
      <c r="O1006" s="8">
        <v>-342.73999999999961</v>
      </c>
      <c r="P1006" s="8">
        <f>D1006-F1006/2</f>
        <v>277637.6699999976</v>
      </c>
      <c r="Q1006" s="8">
        <f>D1006+F1006/2</f>
        <v>277857.6699999976</v>
      </c>
      <c r="R1006" s="9">
        <f>J1006*$AB$7+K1006*$AC$7</f>
        <v>-7218.0780868234451</v>
      </c>
      <c r="S1006" s="9">
        <f>K1006*$AB$7-J1006*$AC$7+$Z$8</f>
        <v>45238.591546656084</v>
      </c>
      <c r="T1006" s="9">
        <f>L1006*$AB$7+M1006*$AC$7</f>
        <v>-6999.0045195036746</v>
      </c>
      <c r="U1006" s="9">
        <f>M1006*$AB$7-L1006*$AC$7+$Z$8</f>
        <v>45258.760138619553</v>
      </c>
      <c r="V1006" s="9">
        <f>N1006+$Z$7</f>
        <v>-354.73999999999961</v>
      </c>
      <c r="W1006" s="9">
        <f>O1006+$Z$7</f>
        <v>-354.73999999999961</v>
      </c>
    </row>
    <row r="1007" spans="1:23" x14ac:dyDescent="0.25">
      <c r="A1007" t="s">
        <v>54</v>
      </c>
      <c r="B1007" t="s">
        <v>1016</v>
      </c>
      <c r="C1007" t="s">
        <v>198</v>
      </c>
      <c r="D1007" s="6">
        <v>278107.6699999976</v>
      </c>
      <c r="E1007" s="7">
        <f>D1007+$Y$10</f>
        <v>271852.6699999976</v>
      </c>
      <c r="F1007" s="8">
        <v>140</v>
      </c>
      <c r="G1007" s="8">
        <v>0.24</v>
      </c>
      <c r="H1007" s="8">
        <v>70.000102351632648</v>
      </c>
      <c r="I1007" s="8">
        <v>70.000102351632648</v>
      </c>
      <c r="J1007" s="8">
        <v>-16083.990551757621</v>
      </c>
      <c r="K1007" s="8">
        <v>42867.980263605263</v>
      </c>
      <c r="L1007" s="8">
        <v>-15950.382397693191</v>
      </c>
      <c r="M1007" s="8">
        <v>42909.799308418653</v>
      </c>
      <c r="N1007" s="8">
        <v>-342.73999999999961</v>
      </c>
      <c r="O1007" s="8">
        <v>-342.49999999999949</v>
      </c>
      <c r="P1007" s="8">
        <f>D1007-F1007/2</f>
        <v>278037.6699999976</v>
      </c>
      <c r="Q1007" s="8">
        <f>D1007+F1007/2</f>
        <v>278177.6699999976</v>
      </c>
      <c r="R1007" s="9">
        <f>J1007*$AB$7+K1007*$AC$7</f>
        <v>-6819.7625098784101</v>
      </c>
      <c r="S1007" s="9">
        <f>K1007*$AB$7-J1007*$AC$7+$Z$8</f>
        <v>45275.261713862419</v>
      </c>
      <c r="T1007" s="9">
        <f>L1007*$AB$7+M1007*$AC$7</f>
        <v>-6680.3793462262784</v>
      </c>
      <c r="U1007" s="9">
        <f>M1007*$AB$7-L1007*$AC$7+$Z$8</f>
        <v>45288.388214993036</v>
      </c>
      <c r="V1007" s="9">
        <f>N1007+$Z$7</f>
        <v>-354.73999999999961</v>
      </c>
      <c r="W1007" s="9">
        <f>O1007+$Z$7</f>
        <v>-354.49999999999949</v>
      </c>
    </row>
    <row r="1008" spans="1:23" x14ac:dyDescent="0.25">
      <c r="A1008" t="s">
        <v>37</v>
      </c>
      <c r="B1008" t="s">
        <v>1017</v>
      </c>
      <c r="C1008" t="s">
        <v>1790</v>
      </c>
      <c r="D1008" s="6">
        <v>278297.6699999976</v>
      </c>
      <c r="E1008" s="7">
        <f>D1008+$Y$10</f>
        <v>272042.6699999976</v>
      </c>
      <c r="F1008" s="8">
        <v>220</v>
      </c>
      <c r="G1008" s="8">
        <v>0</v>
      </c>
      <c r="H1008" s="8">
        <v>110</v>
      </c>
      <c r="I1008" s="8">
        <v>110</v>
      </c>
      <c r="J1008" s="8">
        <v>-15940.845228185701</v>
      </c>
      <c r="K1008" s="8">
        <v>42912.806366413693</v>
      </c>
      <c r="L1008" s="8">
        <v>-15731.027499021089</v>
      </c>
      <c r="M1008" s="8">
        <v>42978.961642304632</v>
      </c>
      <c r="N1008" s="8">
        <v>-342.49999999999949</v>
      </c>
      <c r="O1008" s="8">
        <v>-342.49999999999949</v>
      </c>
      <c r="P1008" s="8">
        <f>D1008-F1008/2</f>
        <v>278187.6699999976</v>
      </c>
      <c r="Q1008" s="8">
        <f>D1008+F1008/2</f>
        <v>278407.6699999976</v>
      </c>
      <c r="R1008" s="9">
        <f>J1008*$AB$7+K1008*$AC$7</f>
        <v>-6670.4253842426006</v>
      </c>
      <c r="S1008" s="9">
        <f>K1008*$AB$7-J1008*$AC$7+$Z$8</f>
        <v>45289.34667251823</v>
      </c>
      <c r="T1008" s="9">
        <f>L1008*$AB$7+M1008*$AC$7</f>
        <v>-6451.4382206018199</v>
      </c>
      <c r="U1008" s="9">
        <f>M1008*$AB$7-L1008*$AC$7+$Z$8</f>
        <v>45310.432738072683</v>
      </c>
      <c r="V1008" s="9">
        <f>N1008+$Z$7</f>
        <v>-354.49999999999949</v>
      </c>
      <c r="W1008" s="9">
        <f>O1008+$Z$7</f>
        <v>-354.49999999999949</v>
      </c>
    </row>
    <row r="1009" spans="1:23" x14ac:dyDescent="0.25">
      <c r="A1009" t="s">
        <v>54</v>
      </c>
      <c r="B1009" t="s">
        <v>1018</v>
      </c>
      <c r="C1009" t="s">
        <v>197</v>
      </c>
      <c r="D1009" s="6">
        <v>278497.6699999976</v>
      </c>
      <c r="E1009" s="7">
        <f>D1009+$Y$10</f>
        <v>272242.6699999976</v>
      </c>
      <c r="F1009" s="8">
        <v>140</v>
      </c>
      <c r="G1009" s="8">
        <v>0.24</v>
      </c>
      <c r="H1009" s="8">
        <v>70.000102351632648</v>
      </c>
      <c r="I1009" s="8">
        <v>70.000102351632648</v>
      </c>
      <c r="J1009" s="8">
        <v>-15711.953160006129</v>
      </c>
      <c r="K1009" s="8">
        <v>42984.97575829472</v>
      </c>
      <c r="L1009" s="8">
        <v>-15578.521348774901</v>
      </c>
      <c r="M1009" s="8">
        <v>43027.354091121342</v>
      </c>
      <c r="N1009" s="8">
        <v>-342.49999999999949</v>
      </c>
      <c r="O1009" s="8">
        <v>-342.25999999999948</v>
      </c>
      <c r="P1009" s="8">
        <f>D1009-F1009/2</f>
        <v>278427.6699999976</v>
      </c>
      <c r="Q1009" s="8">
        <f>D1009+F1009/2</f>
        <v>278567.6699999976</v>
      </c>
      <c r="R1009" s="9">
        <f>J1009*$AB$7+K1009*$AC$7</f>
        <v>-6431.5302966344789</v>
      </c>
      <c r="S1009" s="9">
        <f>K1009*$AB$7-J1009*$AC$7+$Z$8</f>
        <v>45312.349653123092</v>
      </c>
      <c r="T1009" s="9">
        <f>L1009*$AB$7+M1009*$AC$7</f>
        <v>-6292.2033397850664</v>
      </c>
      <c r="U1009" s="9">
        <f>M1009*$AB$7-L1009*$AC$7+$Z$8</f>
        <v>45326.059884218586</v>
      </c>
      <c r="V1009" s="9">
        <f>N1009+$Z$7</f>
        <v>-354.49999999999949</v>
      </c>
      <c r="W1009" s="9">
        <f>O1009+$Z$7</f>
        <v>-354.25999999999948</v>
      </c>
    </row>
    <row r="1010" spans="1:23" x14ac:dyDescent="0.25">
      <c r="A1010" t="s">
        <v>41</v>
      </c>
      <c r="B1010" t="s">
        <v>1019</v>
      </c>
      <c r="C1010" t="s">
        <v>46</v>
      </c>
      <c r="D1010" s="6">
        <v>278602.66999999748</v>
      </c>
      <c r="E1010" s="7">
        <f>D1010+$Y$10</f>
        <v>272347.66999999748</v>
      </c>
      <c r="F1010" s="8">
        <v>25</v>
      </c>
      <c r="G1010" s="8">
        <v>0</v>
      </c>
      <c r="H1010" s="8">
        <v>12.5</v>
      </c>
      <c r="I1010" s="8">
        <v>12.5</v>
      </c>
      <c r="J1010" s="8">
        <v>-15557.091246410009</v>
      </c>
      <c r="K1010" s="8">
        <v>43034.209797695446</v>
      </c>
      <c r="L1010" s="8">
        <v>-15533.280021560129</v>
      </c>
      <c r="M1010" s="8">
        <v>43041.827249444468</v>
      </c>
      <c r="N1010" s="8">
        <v>-342.25999999999948</v>
      </c>
      <c r="O1010" s="8">
        <v>-342.25999999999948</v>
      </c>
      <c r="P1010" s="8">
        <f>D1010-F1010/2</f>
        <v>278590.16999999748</v>
      </c>
      <c r="Q1010" s="8">
        <f>D1010+F1010/2</f>
        <v>278615.16999999748</v>
      </c>
      <c r="R1010" s="9">
        <f>J1010*$AB$7+K1010*$AC$7</f>
        <v>-6269.8161550277946</v>
      </c>
      <c r="S1010" s="9">
        <f>K1010*$AB$7-J1010*$AC$7+$Z$8</f>
        <v>45328.310208338306</v>
      </c>
      <c r="T1010" s="9">
        <f>L1010*$AB$7+M1010*$AC$7</f>
        <v>-6244.9415052974909</v>
      </c>
      <c r="U1010" s="9">
        <f>M1010*$AB$7-L1010*$AC$7+$Z$8</f>
        <v>45330.81056847133</v>
      </c>
      <c r="V1010" s="9">
        <f>N1010+$Z$7</f>
        <v>-354.25999999999948</v>
      </c>
      <c r="W1010" s="9">
        <f>O1010+$Z$7</f>
        <v>-354.25999999999948</v>
      </c>
    </row>
    <row r="1011" spans="1:23" x14ac:dyDescent="0.25">
      <c r="A1011" t="s">
        <v>37</v>
      </c>
      <c r="B1011" t="s">
        <v>1020</v>
      </c>
      <c r="C1011" t="s">
        <v>1815</v>
      </c>
      <c r="D1011" s="6">
        <v>278672.66999999748</v>
      </c>
      <c r="E1011" s="7">
        <f>D1011+$Y$10</f>
        <v>272417.66999999748</v>
      </c>
      <c r="F1011" s="8">
        <v>115</v>
      </c>
      <c r="G1011" s="8">
        <v>0</v>
      </c>
      <c r="H1011" s="8">
        <v>57.499999999999993</v>
      </c>
      <c r="I1011" s="8">
        <v>57.499999999999993</v>
      </c>
      <c r="J1011" s="8">
        <v>-15533.280021560129</v>
      </c>
      <c r="K1011" s="8">
        <v>43041.827249444468</v>
      </c>
      <c r="L1011" s="8">
        <v>-15423.7483872507</v>
      </c>
      <c r="M1011" s="8">
        <v>43076.867527489943</v>
      </c>
      <c r="N1011" s="8">
        <v>-342.25999999999948</v>
      </c>
      <c r="O1011" s="8">
        <v>-342.25999999999948</v>
      </c>
      <c r="P1011" s="8">
        <f>D1011-F1011/2</f>
        <v>278615.16999999748</v>
      </c>
      <c r="Q1011" s="8">
        <f>D1011+F1011/2</f>
        <v>278730.16999999748</v>
      </c>
      <c r="R1011" s="9">
        <f>J1011*$AB$7+K1011*$AC$7</f>
        <v>-6244.9415052974909</v>
      </c>
      <c r="S1011" s="9">
        <f>K1011*$AB$7-J1011*$AC$7+$Z$8</f>
        <v>45330.81056847133</v>
      </c>
      <c r="T1011" s="9">
        <f>L1011*$AB$7+M1011*$AC$7</f>
        <v>-6130.5181165381109</v>
      </c>
      <c r="U1011" s="9">
        <f>M1011*$AB$7-L1011*$AC$7+$Z$8</f>
        <v>45342.312225083253</v>
      </c>
      <c r="V1011" s="9">
        <f>N1011+$Z$7</f>
        <v>-354.25999999999948</v>
      </c>
      <c r="W1011" s="9">
        <f>O1011+$Z$7</f>
        <v>-354.25999999999948</v>
      </c>
    </row>
    <row r="1012" spans="1:23" x14ac:dyDescent="0.25">
      <c r="A1012" t="s">
        <v>37</v>
      </c>
      <c r="B1012" t="s">
        <v>1021</v>
      </c>
      <c r="C1012" t="s">
        <v>1788</v>
      </c>
      <c r="D1012" s="6">
        <v>278857.66999999748</v>
      </c>
      <c r="E1012" s="7">
        <f>D1012+$Y$10</f>
        <v>272602.66999999748</v>
      </c>
      <c r="F1012" s="8">
        <v>220</v>
      </c>
      <c r="G1012" s="8">
        <v>0</v>
      </c>
      <c r="H1012" s="8">
        <v>110</v>
      </c>
      <c r="I1012" s="8">
        <v>110</v>
      </c>
      <c r="J1012" s="8">
        <v>-15407.080529855781</v>
      </c>
      <c r="K1012" s="8">
        <v>43082.199743714264</v>
      </c>
      <c r="L1012" s="8">
        <v>-15197.541751176859</v>
      </c>
      <c r="M1012" s="8">
        <v>43149.233319105602</v>
      </c>
      <c r="N1012" s="8">
        <v>-342.25999999999948</v>
      </c>
      <c r="O1012" s="8">
        <v>-342.25999999999948</v>
      </c>
      <c r="P1012" s="8">
        <f>D1012-F1012/2</f>
        <v>278747.66999999748</v>
      </c>
      <c r="Q1012" s="8">
        <f>D1012+F1012/2</f>
        <v>278967.66999999748</v>
      </c>
      <c r="R1012" s="9">
        <f>J1012*$AB$7+K1012*$AC$7</f>
        <v>-6113.1058617268918</v>
      </c>
      <c r="S1012" s="9">
        <f>K1012*$AB$7-J1012*$AC$7+$Z$8</f>
        <v>45344.062477176383</v>
      </c>
      <c r="T1012" s="9">
        <f>L1012*$AB$7+M1012*$AC$7</f>
        <v>-5894.2089441002408</v>
      </c>
      <c r="U1012" s="9">
        <f>M1012*$AB$7-L1012*$AC$7+$Z$8</f>
        <v>45366.065646347</v>
      </c>
      <c r="V1012" s="9">
        <f>N1012+$Z$7</f>
        <v>-354.25999999999948</v>
      </c>
      <c r="W1012" s="9">
        <f>O1012+$Z$7</f>
        <v>-354.25999999999948</v>
      </c>
    </row>
    <row r="1013" spans="1:23" x14ac:dyDescent="0.25">
      <c r="A1013" t="s">
        <v>37</v>
      </c>
      <c r="B1013" t="s">
        <v>1765</v>
      </c>
      <c r="C1013" t="s">
        <v>1701</v>
      </c>
      <c r="D1013" s="6">
        <v>279385.16999999748</v>
      </c>
      <c r="E1013" s="7">
        <f>D1013+$Y$10</f>
        <v>273130.16999999748</v>
      </c>
      <c r="F1013" s="8">
        <v>775.00000000000011</v>
      </c>
      <c r="G1013" s="8">
        <v>-5.48</v>
      </c>
      <c r="H1013" s="8">
        <v>387.76848365843779</v>
      </c>
      <c r="I1013" s="8">
        <v>387.76848365843779</v>
      </c>
      <c r="J1013" s="8">
        <v>-15168.968281357011</v>
      </c>
      <c r="K1013" s="8">
        <v>43158.374261204423</v>
      </c>
      <c r="L1013" s="8">
        <v>-14420.71352046667</v>
      </c>
      <c r="M1013" s="8">
        <v>43358.868520117743</v>
      </c>
      <c r="N1013" s="8">
        <v>-342.25999999999948</v>
      </c>
      <c r="O1013" s="8">
        <v>-347.73999999999961</v>
      </c>
      <c r="P1013" s="8">
        <f>D1013-F1013/2</f>
        <v>278997.66999999748</v>
      </c>
      <c r="Q1013" s="8">
        <f>D1013+F1013/2</f>
        <v>279772.66999999748</v>
      </c>
      <c r="R1013" s="9">
        <f>J1013*$AB$7+K1013*$AC$7</f>
        <v>-5864.3593644238827</v>
      </c>
      <c r="S1013" s="9">
        <f>K1013*$AB$7-J1013*$AC$7+$Z$8</f>
        <v>45369.066078506636</v>
      </c>
      <c r="T1013" s="9">
        <f>L1013*$AB$7+M1013*$AC$7</f>
        <v>-5090.7706649514275</v>
      </c>
      <c r="U1013" s="9">
        <f>M1013*$AB$7-L1013*$AC$7+$Z$8</f>
        <v>45409.608144324455</v>
      </c>
      <c r="V1013" s="9">
        <f>N1013+$Z$7</f>
        <v>-354.25999999999948</v>
      </c>
      <c r="W1013" s="9">
        <f>O1013+$Z$7</f>
        <v>-359.73999999999961</v>
      </c>
    </row>
    <row r="1014" spans="1:23" x14ac:dyDescent="0.25">
      <c r="A1014" t="s">
        <v>50</v>
      </c>
      <c r="B1014" t="s">
        <v>1140</v>
      </c>
      <c r="C1014" t="s">
        <v>1080</v>
      </c>
      <c r="D1014" s="6">
        <v>279385.16999999981</v>
      </c>
      <c r="E1014" s="7">
        <f>D1014+$Y$10</f>
        <v>273130.16999999981</v>
      </c>
      <c r="F1014" s="8">
        <v>0</v>
      </c>
      <c r="G1014" s="8">
        <v>0</v>
      </c>
      <c r="H1014" s="8">
        <v>0</v>
      </c>
      <c r="I1014" s="8">
        <v>0</v>
      </c>
      <c r="J1014" s="8">
        <v>-14797.508110844379</v>
      </c>
      <c r="K1014" s="8">
        <v>43268.575553643554</v>
      </c>
      <c r="L1014" s="8">
        <v>-14797.508110844379</v>
      </c>
      <c r="M1014" s="8">
        <v>43268.575553643554</v>
      </c>
      <c r="N1014" s="8">
        <v>-344.99999999999977</v>
      </c>
      <c r="O1014" s="8">
        <v>-344.99999999999977</v>
      </c>
      <c r="P1014" s="8">
        <f>D1014-F1014/2</f>
        <v>279385.16999999981</v>
      </c>
      <c r="Q1014" s="8">
        <f>D1014+F1014/2</f>
        <v>279385.16999999981</v>
      </c>
      <c r="R1014" s="9">
        <f>J1014*$AB$7+K1014*$AC$7</f>
        <v>-5478.1043528274604</v>
      </c>
      <c r="S1014" s="9">
        <f>K1014*$AB$7-J1014*$AC$7+$Z$8</f>
        <v>45399.628296180999</v>
      </c>
      <c r="T1014" s="9">
        <f>L1014*$AB$7+M1014*$AC$7</f>
        <v>-5478.1043528274604</v>
      </c>
      <c r="U1014" s="9">
        <f>M1014*$AB$7-L1014*$AC$7+$Z$8</f>
        <v>45399.628296180999</v>
      </c>
      <c r="V1014" s="9">
        <f>N1014+$Z$7</f>
        <v>-356.99999999999977</v>
      </c>
      <c r="W1014" s="9">
        <f>O1014+$Z$7</f>
        <v>-356.99999999999977</v>
      </c>
    </row>
    <row r="1015" spans="1:23" x14ac:dyDescent="0.25">
      <c r="A1015" t="s">
        <v>37</v>
      </c>
      <c r="B1015" t="s">
        <v>1022</v>
      </c>
      <c r="C1015" t="s">
        <v>1787</v>
      </c>
      <c r="D1015" s="6">
        <v>279912.66999999748</v>
      </c>
      <c r="E1015" s="7">
        <f>D1015+$Y$10</f>
        <v>273657.66999999748</v>
      </c>
      <c r="F1015" s="8">
        <v>220</v>
      </c>
      <c r="G1015" s="8">
        <v>0</v>
      </c>
      <c r="H1015" s="8">
        <v>110</v>
      </c>
      <c r="I1015" s="8">
        <v>110</v>
      </c>
      <c r="J1015" s="8">
        <v>-14391.397698679</v>
      </c>
      <c r="K1015" s="8">
        <v>43365.238966955563</v>
      </c>
      <c r="L1015" s="8">
        <v>-14176.415005569421</v>
      </c>
      <c r="M1015" s="8">
        <v>43411.955577099623</v>
      </c>
      <c r="N1015" s="8">
        <v>-347.73999999999961</v>
      </c>
      <c r="O1015" s="8">
        <v>-347.73999999999961</v>
      </c>
      <c r="P1015" s="8">
        <f>D1015-F1015/2</f>
        <v>279802.66999999748</v>
      </c>
      <c r="Q1015" s="8">
        <f>D1015+F1015/2</f>
        <v>280022.66999999748</v>
      </c>
      <c r="R1015" s="9">
        <f>J1015*$AB$7+K1015*$AC$7</f>
        <v>-5060.7709738329631</v>
      </c>
      <c r="S1015" s="9">
        <f>K1015*$AB$7-J1015*$AC$7+$Z$8</f>
        <v>45409.744279538885</v>
      </c>
      <c r="T1015" s="9">
        <f>L1015*$AB$7+M1015*$AC$7</f>
        <v>-4840.7732389642097</v>
      </c>
      <c r="U1015" s="9">
        <f>M1015*$AB$7-L1015*$AC$7+$Z$8</f>
        <v>45410.742604444742</v>
      </c>
      <c r="V1015" s="9">
        <f>N1015+$Z$7</f>
        <v>-359.73999999999961</v>
      </c>
      <c r="W1015" s="9">
        <f>O1015+$Z$7</f>
        <v>-359.73999999999961</v>
      </c>
    </row>
    <row r="1016" spans="1:23" x14ac:dyDescent="0.25">
      <c r="A1016" t="s">
        <v>54</v>
      </c>
      <c r="B1016" t="s">
        <v>1023</v>
      </c>
      <c r="C1016" t="s">
        <v>198</v>
      </c>
      <c r="D1016" s="6">
        <v>280272.66999999748</v>
      </c>
      <c r="E1016" s="7">
        <f>D1016+$Y$10</f>
        <v>274017.66999999748</v>
      </c>
      <c r="F1016" s="8">
        <v>140</v>
      </c>
      <c r="G1016" s="8">
        <v>0.24</v>
      </c>
      <c r="H1016" s="8">
        <v>70.000102351632648</v>
      </c>
      <c r="I1016" s="8">
        <v>70.000102351632648</v>
      </c>
      <c r="J1016" s="8">
        <v>-14000.5200748434</v>
      </c>
      <c r="K1016" s="8">
        <v>43450.17825812658</v>
      </c>
      <c r="L1016" s="8">
        <v>-13863.77557023088</v>
      </c>
      <c r="M1016" s="8">
        <v>43480.193450944324</v>
      </c>
      <c r="N1016" s="8">
        <v>-347.73999999999961</v>
      </c>
      <c r="O1016" s="8">
        <v>-347.49999999999949</v>
      </c>
      <c r="P1016" s="8">
        <f>D1016-F1016/2</f>
        <v>280202.66999999748</v>
      </c>
      <c r="Q1016" s="8">
        <f>D1016+F1016/2</f>
        <v>280342.66999999748</v>
      </c>
      <c r="R1016" s="9">
        <f>J1016*$AB$7+K1016*$AC$7</f>
        <v>-4660.7750922534124</v>
      </c>
      <c r="S1016" s="9">
        <f>K1016*$AB$7-J1016*$AC$7+$Z$8</f>
        <v>45411.559415731354</v>
      </c>
      <c r="T1016" s="9">
        <f>L1016*$AB$7+M1016*$AC$7</f>
        <v>-4520.7782736641839</v>
      </c>
      <c r="U1016" s="9">
        <f>M1016*$AB$7-L1016*$AC$7+$Z$8</f>
        <v>45412.487923407571</v>
      </c>
      <c r="V1016" s="9">
        <f>N1016+$Z$7</f>
        <v>-359.73999999999961</v>
      </c>
      <c r="W1016" s="9">
        <f>O1016+$Z$7</f>
        <v>-359.49999999999949</v>
      </c>
    </row>
    <row r="1017" spans="1:23" x14ac:dyDescent="0.25">
      <c r="A1017" t="s">
        <v>37</v>
      </c>
      <c r="B1017" t="s">
        <v>1024</v>
      </c>
      <c r="C1017" t="s">
        <v>1792</v>
      </c>
      <c r="D1017" s="6">
        <v>280472.66999999748</v>
      </c>
      <c r="E1017" s="7">
        <f>D1017+$Y$10</f>
        <v>274217.66999999748</v>
      </c>
      <c r="F1017" s="8">
        <v>220</v>
      </c>
      <c r="G1017" s="8">
        <v>0</v>
      </c>
      <c r="H1017" s="8">
        <v>110</v>
      </c>
      <c r="I1017" s="8">
        <v>110</v>
      </c>
      <c r="J1017" s="8">
        <v>-13844.249650088481</v>
      </c>
      <c r="K1017" s="8">
        <v>43484.522243223073</v>
      </c>
      <c r="L1017" s="8">
        <v>-13629.464528522099</v>
      </c>
      <c r="M1017" s="8">
        <v>43532.138958289463</v>
      </c>
      <c r="N1017" s="8">
        <v>-347.49999999999949</v>
      </c>
      <c r="O1017" s="8">
        <v>-347.49999999999949</v>
      </c>
      <c r="P1017" s="8">
        <f>D1017-F1017/2</f>
        <v>280362.66999999748</v>
      </c>
      <c r="Q1017" s="8">
        <f>D1017+F1017/2</f>
        <v>280582.66999999748</v>
      </c>
      <c r="R1017" s="9">
        <f>J1017*$AB$7+K1017*$AC$7</f>
        <v>-4500.7790352029006</v>
      </c>
      <c r="S1017" s="9">
        <f>K1017*$AB$7-J1017*$AC$7+$Z$8</f>
        <v>45412.662454117519</v>
      </c>
      <c r="T1017" s="9">
        <f>L1017*$AB$7+M1017*$AC$7</f>
        <v>-4280.7874121287878</v>
      </c>
      <c r="U1017" s="9">
        <f>M1017*$AB$7-L1017*$AC$7+$Z$8</f>
        <v>45414.582291927174</v>
      </c>
      <c r="V1017" s="9">
        <f>N1017+$Z$7</f>
        <v>-359.49999999999949</v>
      </c>
      <c r="W1017" s="9">
        <f>O1017+$Z$7</f>
        <v>-359.49999999999949</v>
      </c>
    </row>
    <row r="1018" spans="1:23" x14ac:dyDescent="0.25">
      <c r="A1018" t="s">
        <v>54</v>
      </c>
      <c r="B1018" t="s">
        <v>1025</v>
      </c>
      <c r="C1018" t="s">
        <v>197</v>
      </c>
      <c r="D1018" s="6">
        <v>280662.66999999748</v>
      </c>
      <c r="E1018" s="7">
        <f>D1018+$Y$10</f>
        <v>274407.66999999748</v>
      </c>
      <c r="F1018" s="8">
        <v>140</v>
      </c>
      <c r="G1018" s="8">
        <v>0.24</v>
      </c>
      <c r="H1018" s="8">
        <v>70.000102351632648</v>
      </c>
      <c r="I1018" s="8">
        <v>70.000102351632648</v>
      </c>
      <c r="J1018" s="8">
        <v>-13619.701568450901</v>
      </c>
      <c r="K1018" s="8">
        <v>43534.303354428841</v>
      </c>
      <c r="L1018" s="8">
        <v>-13483.083990471659</v>
      </c>
      <c r="M1018" s="8">
        <v>43564.891076290667</v>
      </c>
      <c r="N1018" s="8">
        <v>-347.49999999999949</v>
      </c>
      <c r="O1018" s="8">
        <v>-347.25999999999948</v>
      </c>
      <c r="P1018" s="8">
        <f>D1018-F1018/2</f>
        <v>280592.66999999748</v>
      </c>
      <c r="Q1018" s="8">
        <f>D1018+F1018/2</f>
        <v>280732.66999999748</v>
      </c>
      <c r="R1018" s="9">
        <f>J1018*$AB$7+K1018*$AC$7</f>
        <v>-4270.787792898147</v>
      </c>
      <c r="S1018" s="9">
        <f>K1018*$AB$7-J1018*$AC$7+$Z$8</f>
        <v>45414.669557282155</v>
      </c>
      <c r="T1018" s="9">
        <f>L1018*$AB$7+M1018*$AC$7</f>
        <v>-4130.7960918091321</v>
      </c>
      <c r="U1018" s="9">
        <f>M1018*$AB$7-L1018*$AC$7+$Z$8</f>
        <v>45416.18447240012</v>
      </c>
      <c r="V1018" s="9">
        <f>N1018+$Z$7</f>
        <v>-359.49999999999949</v>
      </c>
      <c r="W1018" s="9">
        <f>O1018+$Z$7</f>
        <v>-359.25999999999948</v>
      </c>
    </row>
    <row r="1019" spans="1:23" x14ac:dyDescent="0.25">
      <c r="A1019" t="s">
        <v>41</v>
      </c>
      <c r="B1019" t="s">
        <v>1026</v>
      </c>
      <c r="C1019" t="s">
        <v>46</v>
      </c>
      <c r="D1019" s="6">
        <v>280767.66999999748</v>
      </c>
      <c r="E1019" s="7">
        <f>D1019+$Y$10</f>
        <v>274512.66999999748</v>
      </c>
      <c r="F1019" s="8">
        <v>25</v>
      </c>
      <c r="G1019" s="8">
        <v>0</v>
      </c>
      <c r="H1019" s="8">
        <v>12.5</v>
      </c>
      <c r="I1019" s="8">
        <v>12.5</v>
      </c>
      <c r="J1019" s="8">
        <v>-13461.137921917671</v>
      </c>
      <c r="K1019" s="8">
        <v>43569.852938342701</v>
      </c>
      <c r="L1019" s="8">
        <v>-13436.75340130212</v>
      </c>
      <c r="M1019" s="8">
        <v>43575.366118400518</v>
      </c>
      <c r="N1019" s="8">
        <v>-347.25999999999948</v>
      </c>
      <c r="O1019" s="8">
        <v>-347.25999999999948</v>
      </c>
      <c r="P1019" s="8">
        <f>D1019-F1019/2</f>
        <v>280755.16999999748</v>
      </c>
      <c r="Q1019" s="8">
        <f>D1019+F1019/2</f>
        <v>280780.16999999748</v>
      </c>
      <c r="R1019" s="9">
        <f>J1019*$AB$7+K1019*$AC$7</f>
        <v>-4108.2979683786652</v>
      </c>
      <c r="S1019" s="9">
        <f>K1019*$AB$7-J1019*$AC$7+$Z$8</f>
        <v>45416.475061641628</v>
      </c>
      <c r="T1019" s="9">
        <f>L1019*$AB$7+M1019*$AC$7</f>
        <v>-4083.300053455916</v>
      </c>
      <c r="U1019" s="9">
        <f>M1019*$AB$7-L1019*$AC$7+$Z$8</f>
        <v>45416.797938576638</v>
      </c>
      <c r="V1019" s="9">
        <f>N1019+$Z$7</f>
        <v>-359.25999999999948</v>
      </c>
      <c r="W1019" s="9">
        <f>O1019+$Z$7</f>
        <v>-359.25999999999948</v>
      </c>
    </row>
    <row r="1020" spans="1:23" x14ac:dyDescent="0.25">
      <c r="A1020" t="s">
        <v>37</v>
      </c>
      <c r="B1020" t="s">
        <v>1817</v>
      </c>
      <c r="C1020" t="s">
        <v>1815</v>
      </c>
      <c r="D1020" s="6">
        <v>280837.66999999742</v>
      </c>
      <c r="E1020" s="7">
        <f>D1020+$Y$10</f>
        <v>274582.66999999742</v>
      </c>
      <c r="F1020" s="8">
        <v>115</v>
      </c>
      <c r="G1020" s="8">
        <v>0</v>
      </c>
      <c r="H1020" s="8">
        <v>57.499999999999993</v>
      </c>
      <c r="I1020" s="8">
        <v>57.499999999999993</v>
      </c>
      <c r="J1020" s="8">
        <v>-13436.75340130212</v>
      </c>
      <c r="K1020" s="8">
        <v>43575.366118400518</v>
      </c>
      <c r="L1020" s="8">
        <v>-13324.584606470589</v>
      </c>
      <c r="M1020" s="8">
        <v>43600.726746666478</v>
      </c>
      <c r="N1020" s="8">
        <v>-347.25999999999948</v>
      </c>
      <c r="O1020" s="8">
        <v>-347.25999999999948</v>
      </c>
      <c r="P1020" s="8">
        <f>D1020-F1020/2</f>
        <v>280780.16999999742</v>
      </c>
      <c r="Q1020" s="8">
        <f>D1020+F1020/2</f>
        <v>280895.16999999742</v>
      </c>
      <c r="R1020" s="9">
        <f>J1020*$AB$7+K1020*$AC$7</f>
        <v>-4083.300053455916</v>
      </c>
      <c r="S1020" s="9">
        <f>K1020*$AB$7-J1020*$AC$7+$Z$8</f>
        <v>45416.797938576638</v>
      </c>
      <c r="T1020" s="9">
        <f>L1020*$AB$7+M1020*$AC$7</f>
        <v>-3968.3096448112774</v>
      </c>
      <c r="U1020" s="9">
        <f>M1020*$AB$7-L1020*$AC$7+$Z$8</f>
        <v>45418.283172477677</v>
      </c>
      <c r="V1020" s="9">
        <f>N1020+$Z$7</f>
        <v>-359.25999999999948</v>
      </c>
      <c r="W1020" s="9">
        <f>O1020+$Z$7</f>
        <v>-359.25999999999948</v>
      </c>
    </row>
    <row r="1021" spans="1:23" x14ac:dyDescent="0.25">
      <c r="A1021" t="s">
        <v>37</v>
      </c>
      <c r="B1021" t="s">
        <v>1027</v>
      </c>
      <c r="C1021" t="s">
        <v>1791</v>
      </c>
      <c r="D1021" s="6">
        <v>281022.66999999742</v>
      </c>
      <c r="E1021" s="7">
        <f>D1021+$Y$10</f>
        <v>274767.66999999742</v>
      </c>
      <c r="F1021" s="8">
        <v>220</v>
      </c>
      <c r="G1021" s="8">
        <v>0</v>
      </c>
      <c r="H1021" s="8">
        <v>110</v>
      </c>
      <c r="I1021" s="8">
        <v>110</v>
      </c>
      <c r="J1021" s="8">
        <v>-13307.51544203971</v>
      </c>
      <c r="K1021" s="8">
        <v>43604.585972706947</v>
      </c>
      <c r="L1021" s="8">
        <v>-13092.931660622889</v>
      </c>
      <c r="M1021" s="8">
        <v>43653.101957215738</v>
      </c>
      <c r="N1021" s="8">
        <v>-347.25999999999948</v>
      </c>
      <c r="O1021" s="8">
        <v>-347.25999999999948</v>
      </c>
      <c r="P1021" s="8">
        <f>D1021-F1021/2</f>
        <v>280912.66999999742</v>
      </c>
      <c r="Q1021" s="8">
        <f>D1021+F1021/2</f>
        <v>281132.66999999742</v>
      </c>
      <c r="R1021" s="9">
        <f>J1021*$AB$7+K1021*$AC$7</f>
        <v>-3950.8111043653589</v>
      </c>
      <c r="S1021" s="9">
        <f>K1021*$AB$7-J1021*$AC$7+$Z$8</f>
        <v>45418.50918633218</v>
      </c>
      <c r="T1021" s="9">
        <f>L1021*$AB$7+M1021*$AC$7</f>
        <v>-3730.8294530451985</v>
      </c>
      <c r="U1021" s="9">
        <f>M1021*$AB$7-L1021*$AC$7+$Z$8</f>
        <v>45421.350503360249</v>
      </c>
      <c r="V1021" s="9">
        <f>N1021+$Z$7</f>
        <v>-359.25999999999948</v>
      </c>
      <c r="W1021" s="9">
        <f>O1021+$Z$7</f>
        <v>-359.25999999999948</v>
      </c>
    </row>
    <row r="1022" spans="1:23" x14ac:dyDescent="0.25">
      <c r="A1022" t="s">
        <v>37</v>
      </c>
      <c r="B1022" t="s">
        <v>1766</v>
      </c>
      <c r="C1022" t="s">
        <v>1701</v>
      </c>
      <c r="D1022" s="6">
        <v>281550.16999999742</v>
      </c>
      <c r="E1022" s="7">
        <f>D1022+$Y$10</f>
        <v>275295.16999999742</v>
      </c>
      <c r="F1022" s="8">
        <v>775.00000000000011</v>
      </c>
      <c r="G1022" s="8">
        <v>-5.48</v>
      </c>
      <c r="H1022" s="8">
        <v>387.76848365843779</v>
      </c>
      <c r="I1022" s="8">
        <v>387.76848365843779</v>
      </c>
      <c r="J1022" s="8">
        <v>-13063.67023588423</v>
      </c>
      <c r="K1022" s="8">
        <v>43659.71777328512</v>
      </c>
      <c r="L1022" s="8">
        <v>-12300.788584211139</v>
      </c>
      <c r="M1022" s="8">
        <v>43794.234391562532</v>
      </c>
      <c r="N1022" s="8">
        <v>-347.25999999999948</v>
      </c>
      <c r="O1022" s="8">
        <v>-352.73999999999961</v>
      </c>
      <c r="P1022" s="8">
        <f>D1022-F1022/2</f>
        <v>281162.66999999742</v>
      </c>
      <c r="Q1022" s="8">
        <f>D1022+F1022/2</f>
        <v>281937.66999999742</v>
      </c>
      <c r="R1022" s="9">
        <f>J1022*$AB$7+K1022*$AC$7</f>
        <v>-3700.8319551379009</v>
      </c>
      <c r="S1022" s="9">
        <f>K1022*$AB$7-J1022*$AC$7+$Z$8</f>
        <v>45421.737955682263</v>
      </c>
      <c r="T1022" s="9">
        <f>L1022*$AB$7+M1022*$AC$7</f>
        <v>-2926.6535203608819</v>
      </c>
      <c r="U1022" s="9">
        <f>M1022*$AB$7-L1022*$AC$7+$Z$8</f>
        <v>45394.703049015938</v>
      </c>
      <c r="V1022" s="9">
        <f>N1022+$Z$7</f>
        <v>-359.25999999999948</v>
      </c>
      <c r="W1022" s="9">
        <f>O1022+$Z$7</f>
        <v>-364.73999999999961</v>
      </c>
    </row>
    <row r="1023" spans="1:23" x14ac:dyDescent="0.25">
      <c r="A1023" t="s">
        <v>50</v>
      </c>
      <c r="B1023" t="s">
        <v>1141</v>
      </c>
      <c r="C1023" t="s">
        <v>1080</v>
      </c>
      <c r="D1023" s="6">
        <v>281550.16999999952</v>
      </c>
      <c r="E1023" s="7">
        <f>D1023+$Y$10</f>
        <v>275295.16999999952</v>
      </c>
      <c r="F1023" s="8">
        <v>0</v>
      </c>
      <c r="G1023" s="8">
        <v>0</v>
      </c>
      <c r="H1023" s="8">
        <v>0</v>
      </c>
      <c r="I1023" s="8">
        <v>0</v>
      </c>
      <c r="J1023" s="8">
        <v>-12684.018907972981</v>
      </c>
      <c r="K1023" s="8">
        <v>43737.124829473643</v>
      </c>
      <c r="L1023" s="8">
        <v>-12684.018907972981</v>
      </c>
      <c r="M1023" s="8">
        <v>43737.124829473643</v>
      </c>
      <c r="N1023" s="8">
        <v>-349.99999999999977</v>
      </c>
      <c r="O1023" s="8">
        <v>-349.99999999999977</v>
      </c>
      <c r="P1023" s="8">
        <f>D1023-F1023/2</f>
        <v>281550.16999999952</v>
      </c>
      <c r="Q1023" s="8">
        <f>D1023+F1023/2</f>
        <v>281550.16999999952</v>
      </c>
      <c r="R1023" s="9">
        <f>J1023*$AB$7+K1023*$AC$7</f>
        <v>-3313.3830876927277</v>
      </c>
      <c r="S1023" s="9">
        <f>K1023*$AB$7-J1023*$AC$7+$Z$8</f>
        <v>45418.519532465696</v>
      </c>
      <c r="T1023" s="9">
        <f>L1023*$AB$7+M1023*$AC$7</f>
        <v>-3313.3830876927277</v>
      </c>
      <c r="U1023" s="9">
        <f>M1023*$AB$7-L1023*$AC$7+$Z$8</f>
        <v>45418.519532465696</v>
      </c>
      <c r="V1023" s="9">
        <f>N1023+$Z$7</f>
        <v>-361.99999999999977</v>
      </c>
      <c r="W1023" s="9">
        <f>O1023+$Z$7</f>
        <v>-361.99999999999977</v>
      </c>
    </row>
    <row r="1024" spans="1:23" x14ac:dyDescent="0.25">
      <c r="A1024" t="s">
        <v>37</v>
      </c>
      <c r="B1024" t="s">
        <v>1028</v>
      </c>
      <c r="C1024" t="s">
        <v>1787</v>
      </c>
      <c r="D1024" s="6">
        <v>282077.66999999742</v>
      </c>
      <c r="E1024" s="7">
        <f>D1024+$Y$10</f>
        <v>275822.66999999742</v>
      </c>
      <c r="F1024" s="8">
        <v>220</v>
      </c>
      <c r="G1024" s="8">
        <v>0</v>
      </c>
      <c r="H1024" s="8">
        <v>110</v>
      </c>
      <c r="I1024" s="8">
        <v>110</v>
      </c>
      <c r="J1024" s="8">
        <v>-12271.029096950269</v>
      </c>
      <c r="K1024" s="8">
        <v>43798.025554704684</v>
      </c>
      <c r="L1024" s="8">
        <v>-12052.79285703727</v>
      </c>
      <c r="M1024" s="8">
        <v>43825.827417747161</v>
      </c>
      <c r="N1024" s="8">
        <v>-352.73999999999961</v>
      </c>
      <c r="O1024" s="8">
        <v>-352.73999999999961</v>
      </c>
      <c r="P1024" s="8">
        <f>D1024-F1024/2</f>
        <v>281967.66999999742</v>
      </c>
      <c r="Q1024" s="8">
        <f>D1024+F1024/2</f>
        <v>282187.66999999742</v>
      </c>
      <c r="R1024" s="9">
        <f>J1024*$AB$7+K1024*$AC$7</f>
        <v>-2896.756122158542</v>
      </c>
      <c r="S1024" s="9">
        <f>K1024*$AB$7-J1024*$AC$7+$Z$8</f>
        <v>45392.224020833142</v>
      </c>
      <c r="T1024" s="9">
        <f>L1024*$AB$7+M1024*$AC$7</f>
        <v>-2677.5085353414288</v>
      </c>
      <c r="U1024" s="9">
        <f>M1024*$AB$7-L1024*$AC$7+$Z$8</f>
        <v>45374.044480826051</v>
      </c>
      <c r="V1024" s="9">
        <f>N1024+$Z$7</f>
        <v>-364.73999999999961</v>
      </c>
      <c r="W1024" s="9">
        <f>O1024+$Z$7</f>
        <v>-364.73999999999961</v>
      </c>
    </row>
    <row r="1025" spans="1:23" x14ac:dyDescent="0.25">
      <c r="A1025" t="s">
        <v>54</v>
      </c>
      <c r="B1025" t="s">
        <v>1029</v>
      </c>
      <c r="C1025" t="s">
        <v>198</v>
      </c>
      <c r="D1025" s="6">
        <v>282437.66999999742</v>
      </c>
      <c r="E1025" s="7">
        <f>D1025+$Y$10</f>
        <v>276182.66999999742</v>
      </c>
      <c r="F1025" s="8">
        <v>140</v>
      </c>
      <c r="G1025" s="8">
        <v>0.24</v>
      </c>
      <c r="H1025" s="8">
        <v>70.000102351632648</v>
      </c>
      <c r="I1025" s="8">
        <v>70.000102351632648</v>
      </c>
      <c r="J1025" s="8">
        <v>-11874.23593347208</v>
      </c>
      <c r="K1025" s="8">
        <v>43848.574396600103</v>
      </c>
      <c r="L1025" s="8">
        <v>-11735.395786560161</v>
      </c>
      <c r="M1025" s="8">
        <v>43866.557303681147</v>
      </c>
      <c r="N1025" s="8">
        <v>-352.73999999999961</v>
      </c>
      <c r="O1025" s="8">
        <v>-352.49999999999949</v>
      </c>
      <c r="P1025" s="8">
        <f>D1025-F1025/2</f>
        <v>282367.66999999742</v>
      </c>
      <c r="Q1025" s="8">
        <f>D1025+F1025/2</f>
        <v>282507.66999999742</v>
      </c>
      <c r="R1025" s="9">
        <f>J1025*$AB$7+K1025*$AC$7</f>
        <v>-2498.1241461274167</v>
      </c>
      <c r="S1025" s="9">
        <f>K1025*$AB$7-J1025*$AC$7+$Z$8</f>
        <v>45359.170311729351</v>
      </c>
      <c r="T1025" s="9">
        <f>L1025*$AB$7+M1025*$AC$7</f>
        <v>-2358.579132922956</v>
      </c>
      <c r="U1025" s="9">
        <f>M1025*$AB$7-L1025*$AC$7+$Z$8</f>
        <v>45347.893759447048</v>
      </c>
      <c r="V1025" s="9">
        <f>N1025+$Z$7</f>
        <v>-364.73999999999961</v>
      </c>
      <c r="W1025" s="9">
        <f>O1025+$Z$7</f>
        <v>-364.49999999999949</v>
      </c>
    </row>
    <row r="1026" spans="1:23" x14ac:dyDescent="0.25">
      <c r="A1026" t="s">
        <v>37</v>
      </c>
      <c r="B1026" t="s">
        <v>1030</v>
      </c>
      <c r="C1026" t="s">
        <v>1792</v>
      </c>
      <c r="D1026" s="6">
        <v>282637.66999999742</v>
      </c>
      <c r="E1026" s="7">
        <f>D1026+$Y$10</f>
        <v>276382.66999999742</v>
      </c>
      <c r="F1026" s="8">
        <v>220</v>
      </c>
      <c r="G1026" s="8">
        <v>0</v>
      </c>
      <c r="H1026" s="8">
        <v>110</v>
      </c>
      <c r="I1026" s="8">
        <v>110</v>
      </c>
      <c r="J1026" s="8">
        <v>-11715.56688933268</v>
      </c>
      <c r="K1026" s="8">
        <v>43869.167827525547</v>
      </c>
      <c r="L1026" s="8">
        <v>-11497.449019830439</v>
      </c>
      <c r="M1026" s="8">
        <v>43897.883589813973</v>
      </c>
      <c r="N1026" s="8">
        <v>-352.49999999999949</v>
      </c>
      <c r="O1026" s="8">
        <v>-352.49999999999949</v>
      </c>
      <c r="P1026" s="8">
        <f>D1026-F1026/2</f>
        <v>282527.66999999742</v>
      </c>
      <c r="Q1026" s="8">
        <f>D1026+F1026/2</f>
        <v>282747.66999999742</v>
      </c>
      <c r="R1026" s="9">
        <f>J1026*$AB$7+K1026*$AC$7</f>
        <v>-2338.6407862482884</v>
      </c>
      <c r="S1026" s="9">
        <f>K1026*$AB$7-J1026*$AC$7+$Z$8</f>
        <v>45346.32457753249</v>
      </c>
      <c r="T1026" s="9">
        <f>L1026*$AB$7+M1026*$AC$7</f>
        <v>-2119.3189728269954</v>
      </c>
      <c r="U1026" s="9">
        <f>M1026*$AB$7-L1026*$AC$7+$Z$8</f>
        <v>45329.06357647237</v>
      </c>
      <c r="V1026" s="9">
        <f>N1026+$Z$7</f>
        <v>-364.49999999999949</v>
      </c>
      <c r="W1026" s="9">
        <f>O1026+$Z$7</f>
        <v>-364.49999999999949</v>
      </c>
    </row>
    <row r="1027" spans="1:23" x14ac:dyDescent="0.25">
      <c r="A1027" t="s">
        <v>54</v>
      </c>
      <c r="B1027" t="s">
        <v>1031</v>
      </c>
      <c r="C1027" t="s">
        <v>197</v>
      </c>
      <c r="D1027" s="6">
        <v>282827.66999999742</v>
      </c>
      <c r="E1027" s="7">
        <f>D1027+$Y$10</f>
        <v>276572.66999999742</v>
      </c>
      <c r="F1027" s="8">
        <v>140</v>
      </c>
      <c r="G1027" s="8">
        <v>0.24</v>
      </c>
      <c r="H1027" s="8">
        <v>70.000102351632648</v>
      </c>
      <c r="I1027" s="8">
        <v>70.000102351632648</v>
      </c>
      <c r="J1027" s="8">
        <v>-11487.534571216711</v>
      </c>
      <c r="K1027" s="8">
        <v>43899.188851736173</v>
      </c>
      <c r="L1027" s="8">
        <v>-11348.770968749821</v>
      </c>
      <c r="M1027" s="8">
        <v>43917.753171600452</v>
      </c>
      <c r="N1027" s="8">
        <v>-352.49999999999949</v>
      </c>
      <c r="O1027" s="8">
        <v>-352.25999999999948</v>
      </c>
      <c r="P1027" s="8">
        <f>D1027-F1027/2</f>
        <v>282757.66999999742</v>
      </c>
      <c r="Q1027" s="8">
        <f>D1027+F1027/2</f>
        <v>282897.66999999742</v>
      </c>
      <c r="R1027" s="9">
        <f>J1027*$AB$7+K1027*$AC$7</f>
        <v>-2109.3497994896752</v>
      </c>
      <c r="S1027" s="9">
        <f>K1027*$AB$7-J1027*$AC$7+$Z$8</f>
        <v>45328.278985515099</v>
      </c>
      <c r="T1027" s="9">
        <f>L1027*$AB$7+M1027*$AC$7</f>
        <v>-1969.7587755356417</v>
      </c>
      <c r="U1027" s="9">
        <f>M1027*$AB$7-L1027*$AC$7+$Z$8</f>
        <v>45317.587055236741</v>
      </c>
      <c r="V1027" s="9">
        <f>N1027+$Z$7</f>
        <v>-364.49999999999949</v>
      </c>
      <c r="W1027" s="9">
        <f>O1027+$Z$7</f>
        <v>-364.25999999999948</v>
      </c>
    </row>
    <row r="1028" spans="1:23" x14ac:dyDescent="0.25">
      <c r="A1028" t="s">
        <v>41</v>
      </c>
      <c r="B1028" t="s">
        <v>1032</v>
      </c>
      <c r="C1028" t="s">
        <v>46</v>
      </c>
      <c r="D1028" s="6">
        <v>282932.66999999742</v>
      </c>
      <c r="E1028" s="7">
        <f>D1028+$Y$10</f>
        <v>276677.66999999742</v>
      </c>
      <c r="F1028" s="8">
        <v>25</v>
      </c>
      <c r="G1028" s="8">
        <v>0</v>
      </c>
      <c r="H1028" s="8">
        <v>12.5</v>
      </c>
      <c r="I1028" s="8">
        <v>12.5</v>
      </c>
      <c r="J1028" s="8">
        <v>-11326.47595683982</v>
      </c>
      <c r="K1028" s="8">
        <v>43920.783426364142</v>
      </c>
      <c r="L1028" s="8">
        <v>-11301.70372138427</v>
      </c>
      <c r="M1028" s="8">
        <v>43924.15037610157</v>
      </c>
      <c r="N1028" s="8">
        <v>-352.25999999999948</v>
      </c>
      <c r="O1028" s="8">
        <v>-352.25999999999948</v>
      </c>
      <c r="P1028" s="8">
        <f>D1028-F1028/2</f>
        <v>282920.16999999742</v>
      </c>
      <c r="Q1028" s="8">
        <f>D1028+F1028/2</f>
        <v>282945.16999999742</v>
      </c>
      <c r="R1028" s="9">
        <f>J1028*$AB$7+K1028*$AC$7</f>
        <v>-1947.3209377360163</v>
      </c>
      <c r="S1028" s="9">
        <f>K1028*$AB$7-J1028*$AC$7+$Z$8</f>
        <v>45315.915698040444</v>
      </c>
      <c r="T1028" s="9">
        <f>L1028*$AB$7+M1028*$AC$7</f>
        <v>-1922.3900068475505</v>
      </c>
      <c r="U1028" s="9">
        <f>M1028*$AB$7-L1028*$AC$7+$Z$8</f>
        <v>45314.058634489003</v>
      </c>
      <c r="V1028" s="9">
        <f>N1028+$Z$7</f>
        <v>-364.25999999999948</v>
      </c>
      <c r="W1028" s="9">
        <f>O1028+$Z$7</f>
        <v>-364.25999999999948</v>
      </c>
    </row>
    <row r="1029" spans="1:23" x14ac:dyDescent="0.25">
      <c r="A1029" t="s">
        <v>37</v>
      </c>
      <c r="B1029" t="s">
        <v>1816</v>
      </c>
      <c r="C1029" t="s">
        <v>1815</v>
      </c>
      <c r="D1029" s="6">
        <v>283002.66999999742</v>
      </c>
      <c r="E1029" s="7">
        <f>D1029+$Y$10</f>
        <v>276747.66999999742</v>
      </c>
      <c r="F1029" s="8">
        <v>115</v>
      </c>
      <c r="G1029" s="8">
        <v>0</v>
      </c>
      <c r="H1029" s="8">
        <v>57.499999999999993</v>
      </c>
      <c r="I1029" s="8">
        <v>57.499999999999993</v>
      </c>
      <c r="J1029" s="8">
        <v>-11301.70372138427</v>
      </c>
      <c r="K1029" s="8">
        <v>43924.15037610157</v>
      </c>
      <c r="L1029" s="8">
        <v>-11187.7514382887</v>
      </c>
      <c r="M1029" s="8">
        <v>43939.638344893741</v>
      </c>
      <c r="N1029" s="8">
        <v>-352.25999999999948</v>
      </c>
      <c r="O1029" s="8">
        <v>-352.25999999999948</v>
      </c>
      <c r="P1029" s="8">
        <f>D1029-F1029/2</f>
        <v>282945.16999999742</v>
      </c>
      <c r="Q1029" s="8">
        <f>D1029+F1029/2</f>
        <v>283060.16999999742</v>
      </c>
      <c r="R1029" s="9">
        <f>J1029*$AB$7+K1029*$AC$7</f>
        <v>-1922.3900068475505</v>
      </c>
      <c r="S1029" s="9">
        <f>K1029*$AB$7-J1029*$AC$7+$Z$8</f>
        <v>45314.058634489003</v>
      </c>
      <c r="T1029" s="9">
        <f>L1029*$AB$7+M1029*$AC$7</f>
        <v>-1807.7077247605666</v>
      </c>
      <c r="U1029" s="9">
        <f>M1029*$AB$7-L1029*$AC$7+$Z$8</f>
        <v>45305.516142152366</v>
      </c>
      <c r="V1029" s="9">
        <f>N1029+$Z$7</f>
        <v>-364.25999999999948</v>
      </c>
      <c r="W1029" s="9">
        <f>O1029+$Z$7</f>
        <v>-364.25999999999948</v>
      </c>
    </row>
    <row r="1030" spans="1:23" x14ac:dyDescent="0.25">
      <c r="A1030" t="s">
        <v>37</v>
      </c>
      <c r="B1030" t="s">
        <v>1033</v>
      </c>
      <c r="C1030" t="s">
        <v>1791</v>
      </c>
      <c r="D1030" s="6">
        <v>283187.66999999742</v>
      </c>
      <c r="E1030" s="7">
        <f>D1030+$Y$10</f>
        <v>276932.66999999742</v>
      </c>
      <c r="F1030" s="8">
        <v>220</v>
      </c>
      <c r="G1030" s="8">
        <v>0</v>
      </c>
      <c r="H1030" s="8">
        <v>110</v>
      </c>
      <c r="I1030" s="8">
        <v>110</v>
      </c>
      <c r="J1030" s="8">
        <v>-11170.410873469809</v>
      </c>
      <c r="K1030" s="8">
        <v>43941.995209709938</v>
      </c>
      <c r="L1030" s="8">
        <v>-10952.41520146089</v>
      </c>
      <c r="M1030" s="8">
        <v>43971.624367399323</v>
      </c>
      <c r="N1030" s="8">
        <v>-352.25999999999948</v>
      </c>
      <c r="O1030" s="8">
        <v>-352.25999999999948</v>
      </c>
      <c r="P1030" s="8">
        <f>D1030-F1030/2</f>
        <v>283077.66999999742</v>
      </c>
      <c r="Q1030" s="8">
        <f>D1030+F1030/2</f>
        <v>283297.66999999742</v>
      </c>
      <c r="R1030" s="9">
        <f>J1030*$AB$7+K1030*$AC$7</f>
        <v>-1790.2560731386347</v>
      </c>
      <c r="S1030" s="9">
        <f>K1030*$AB$7-J1030*$AC$7+$Z$8</f>
        <v>45304.216197666356</v>
      </c>
      <c r="T1030" s="9">
        <f>L1030*$AB$7+M1030*$AC$7</f>
        <v>-1570.8638813200505</v>
      </c>
      <c r="U1030" s="9">
        <f>M1030*$AB$7-L1030*$AC$7+$Z$8</f>
        <v>45287.874038413662</v>
      </c>
      <c r="V1030" s="9">
        <f>N1030+$Z$7</f>
        <v>-364.25999999999948</v>
      </c>
      <c r="W1030" s="9">
        <f>O1030+$Z$7</f>
        <v>-364.25999999999948</v>
      </c>
    </row>
    <row r="1031" spans="1:23" x14ac:dyDescent="0.25">
      <c r="A1031" t="s">
        <v>37</v>
      </c>
      <c r="B1031" t="s">
        <v>1767</v>
      </c>
      <c r="C1031" t="s">
        <v>1704</v>
      </c>
      <c r="D1031" s="6">
        <v>283715.16999999731</v>
      </c>
      <c r="E1031" s="7">
        <f>D1031+$Y$10</f>
        <v>277460.16999999731</v>
      </c>
      <c r="F1031" s="8">
        <v>775.00000000000011</v>
      </c>
      <c r="G1031" s="8">
        <v>-5.48</v>
      </c>
      <c r="H1031" s="8">
        <v>387.76848365843779</v>
      </c>
      <c r="I1031" s="8">
        <v>387.76848365843779</v>
      </c>
      <c r="J1031" s="8">
        <v>-10922.688518914219</v>
      </c>
      <c r="K1031" s="8">
        <v>43975.664707084237</v>
      </c>
      <c r="L1031" s="8">
        <v>-10150.985966468141</v>
      </c>
      <c r="M1031" s="8">
        <v>44043.179932037303</v>
      </c>
      <c r="N1031" s="8">
        <v>-352.25999999999948</v>
      </c>
      <c r="O1031" s="8">
        <v>-357.73999999999961</v>
      </c>
      <c r="P1031" s="8">
        <f>D1031-F1031/2</f>
        <v>283327.66999999731</v>
      </c>
      <c r="Q1031" s="8">
        <f>D1031+F1031/2</f>
        <v>284102.66999999731</v>
      </c>
      <c r="R1031" s="9">
        <f>J1031*$AB$7+K1031*$AC$7</f>
        <v>-1540.9467642538802</v>
      </c>
      <c r="S1031" s="9">
        <f>K1031*$AB$7-J1031*$AC$7+$Z$8</f>
        <v>45285.64556215192</v>
      </c>
      <c r="T1031" s="9">
        <f>L1031*$AB$7+M1031*$AC$7</f>
        <v>-772.07055952266091</v>
      </c>
      <c r="U1031" s="9">
        <f>M1031*$AB$7-L1031*$AC$7+$Z$8</f>
        <v>45191.239434965326</v>
      </c>
      <c r="V1031" s="9">
        <f>N1031+$Z$7</f>
        <v>-364.25999999999948</v>
      </c>
      <c r="W1031" s="9">
        <f>O1031+$Z$7</f>
        <v>-369.73999999999961</v>
      </c>
    </row>
    <row r="1032" spans="1:23" x14ac:dyDescent="0.25">
      <c r="A1032" t="s">
        <v>50</v>
      </c>
      <c r="B1032" t="s">
        <v>1142</v>
      </c>
      <c r="C1032" t="s">
        <v>1080</v>
      </c>
      <c r="D1032" s="6">
        <v>283715.16999999923</v>
      </c>
      <c r="E1032" s="7">
        <f>D1032+$Y$10</f>
        <v>277460.16999999923</v>
      </c>
      <c r="F1032" s="8">
        <v>0</v>
      </c>
      <c r="G1032" s="8">
        <v>0</v>
      </c>
      <c r="H1032" s="8">
        <v>0</v>
      </c>
      <c r="I1032" s="8">
        <v>0</v>
      </c>
      <c r="J1032" s="8">
        <v>-10537.735409449489</v>
      </c>
      <c r="K1032" s="8">
        <v>44019.688412584866</v>
      </c>
      <c r="L1032" s="8">
        <v>-10537.735409449489</v>
      </c>
      <c r="M1032" s="8">
        <v>44019.688412584866</v>
      </c>
      <c r="N1032" s="8">
        <v>-354.99999999999977</v>
      </c>
      <c r="O1032" s="8">
        <v>-354.99999999999977</v>
      </c>
      <c r="P1032" s="8">
        <f>D1032-F1032/2</f>
        <v>283715.16999999923</v>
      </c>
      <c r="Q1032" s="8">
        <f>D1032+F1032/2</f>
        <v>283715.16999999923</v>
      </c>
      <c r="R1032" s="9">
        <f>J1032*$AB$7+K1032*$AC$7</f>
        <v>-1155.2527607892371</v>
      </c>
      <c r="S1032" s="9">
        <f>K1032*$AB$7-J1032*$AC$7+$Z$8</f>
        <v>45248.67099218841</v>
      </c>
      <c r="T1032" s="9">
        <f>L1032*$AB$7+M1032*$AC$7</f>
        <v>-1155.2527607892371</v>
      </c>
      <c r="U1032" s="9">
        <f>M1032*$AB$7-L1032*$AC$7+$Z$8</f>
        <v>45248.67099218841</v>
      </c>
      <c r="V1032" s="9">
        <f>N1032+$Z$7</f>
        <v>-366.99999999999977</v>
      </c>
      <c r="W1032" s="9">
        <f>O1032+$Z$7</f>
        <v>-366.99999999999977</v>
      </c>
    </row>
    <row r="1033" spans="1:23" x14ac:dyDescent="0.25">
      <c r="A1033" t="s">
        <v>37</v>
      </c>
      <c r="B1033" t="s">
        <v>1034</v>
      </c>
      <c r="C1033" t="s">
        <v>1787</v>
      </c>
      <c r="D1033" s="6">
        <v>284242.66999999731</v>
      </c>
      <c r="E1033" s="7">
        <f>D1033+$Y$10</f>
        <v>277987.66999999731</v>
      </c>
      <c r="F1033" s="8">
        <v>220</v>
      </c>
      <c r="G1033" s="8">
        <v>0</v>
      </c>
      <c r="H1033" s="8">
        <v>110</v>
      </c>
      <c r="I1033" s="8">
        <v>110</v>
      </c>
      <c r="J1033" s="8">
        <v>-10121.009301401409</v>
      </c>
      <c r="K1033" s="8">
        <v>44044.362958443096</v>
      </c>
      <c r="L1033" s="8">
        <v>-9901.1804242453545</v>
      </c>
      <c r="M1033" s="8">
        <v>44053.038485419012</v>
      </c>
      <c r="N1033" s="8">
        <v>-357.73999999999961</v>
      </c>
      <c r="O1033" s="8">
        <v>-357.73999999999961</v>
      </c>
      <c r="P1033" s="8">
        <f>D1033-F1033/2</f>
        <v>284132.66999999731</v>
      </c>
      <c r="Q1033" s="8">
        <f>D1033+F1033/2</f>
        <v>284352.66999999731</v>
      </c>
      <c r="R1033" s="9">
        <f>J1033*$AB$7+K1033*$AC$7</f>
        <v>-742.50299148932572</v>
      </c>
      <c r="S1033" s="9">
        <f>K1033*$AB$7-J1033*$AC$7+$Z$8</f>
        <v>45186.164110286656</v>
      </c>
      <c r="T1033" s="9">
        <f>L1033*$AB$7+M1033*$AC$7</f>
        <v>-525.67415924482702</v>
      </c>
      <c r="U1033" s="9">
        <f>M1033*$AB$7-L1033*$AC$7+$Z$8</f>
        <v>45148.945062643164</v>
      </c>
      <c r="V1033" s="9">
        <f>N1033+$Z$7</f>
        <v>-369.73999999999961</v>
      </c>
      <c r="W1033" s="9">
        <f>O1033+$Z$7</f>
        <v>-369.73999999999961</v>
      </c>
    </row>
    <row r="1034" spans="1:23" x14ac:dyDescent="0.25">
      <c r="A1034" t="s">
        <v>54</v>
      </c>
      <c r="B1034" t="s">
        <v>1035</v>
      </c>
      <c r="C1034" t="s">
        <v>198</v>
      </c>
      <c r="D1034" s="6">
        <v>284602.66999999731</v>
      </c>
      <c r="E1034" s="7">
        <f>D1034+$Y$10</f>
        <v>278347.66999999731</v>
      </c>
      <c r="F1034" s="8">
        <v>140</v>
      </c>
      <c r="G1034" s="8">
        <v>0.24</v>
      </c>
      <c r="H1034" s="8">
        <v>70.000102351632648</v>
      </c>
      <c r="I1034" s="8">
        <v>70.000102351632648</v>
      </c>
      <c r="J1034" s="8">
        <v>-9721.3204338449505</v>
      </c>
      <c r="K1034" s="8">
        <v>44060.136643853853</v>
      </c>
      <c r="L1034" s="8">
        <v>-9581.4413019856038</v>
      </c>
      <c r="M1034" s="8">
        <v>44065.950404416973</v>
      </c>
      <c r="N1034" s="8">
        <v>-357.73999999999961</v>
      </c>
      <c r="O1034" s="8">
        <v>-357.49999999999949</v>
      </c>
      <c r="P1034" s="8">
        <f>D1034-F1034/2</f>
        <v>284532.66999999731</v>
      </c>
      <c r="Q1034" s="8">
        <f>D1034+F1034/2</f>
        <v>284672.66999999731</v>
      </c>
      <c r="R1034" s="9">
        <f>J1034*$AB$7+K1034*$AC$7</f>
        <v>-348.26875104478677</v>
      </c>
      <c r="S1034" s="9">
        <f>K1034*$AB$7-J1034*$AC$7+$Z$8</f>
        <v>45118.493114571218</v>
      </c>
      <c r="T1034" s="9">
        <f>L1034*$AB$7+M1034*$AC$7</f>
        <v>-210.23756503515142</v>
      </c>
      <c r="U1034" s="9">
        <f>M1034*$AB$7-L1034*$AC$7+$Z$8</f>
        <v>45095.097323702277</v>
      </c>
      <c r="V1034" s="9">
        <f>N1034+$Z$7</f>
        <v>-369.73999999999961</v>
      </c>
      <c r="W1034" s="9">
        <f>O1034+$Z$7</f>
        <v>-369.49999999999949</v>
      </c>
    </row>
    <row r="1035" spans="1:23" x14ac:dyDescent="0.25">
      <c r="A1035" t="s">
        <v>37</v>
      </c>
      <c r="B1035" t="s">
        <v>1036</v>
      </c>
      <c r="C1035" t="s">
        <v>1788</v>
      </c>
      <c r="D1035" s="6">
        <v>284802.66999999731</v>
      </c>
      <c r="E1035" s="7">
        <f>D1035+$Y$10</f>
        <v>278547.66999999731</v>
      </c>
      <c r="F1035" s="8">
        <v>220</v>
      </c>
      <c r="G1035" s="8">
        <v>0</v>
      </c>
      <c r="H1035" s="8">
        <v>110</v>
      </c>
      <c r="I1035" s="8">
        <v>110</v>
      </c>
      <c r="J1035" s="8">
        <v>-9561.4603375539664</v>
      </c>
      <c r="K1035" s="8">
        <v>44066.822792164283</v>
      </c>
      <c r="L1035" s="8">
        <v>-9341.6697288059568</v>
      </c>
      <c r="M1035" s="8">
        <v>44076.419057384657</v>
      </c>
      <c r="N1035" s="8">
        <v>-357.49999999999949</v>
      </c>
      <c r="O1035" s="8">
        <v>-357.49999999999949</v>
      </c>
      <c r="P1035" s="8">
        <f>D1035-F1035/2</f>
        <v>284692.66999999731</v>
      </c>
      <c r="Q1035" s="8">
        <f>D1035+F1035/2</f>
        <v>284912.66999999731</v>
      </c>
      <c r="R1035" s="9">
        <f>J1035*$AB$7+K1035*$AC$7</f>
        <v>-190.51185300440375</v>
      </c>
      <c r="S1035" s="9">
        <f>K1035*$AB$7-J1035*$AC$7+$Z$8</f>
        <v>45091.796371585071</v>
      </c>
      <c r="T1035" s="9">
        <f>L1035*$AB$7+M1035*$AC$7</f>
        <v>26.47097933378609</v>
      </c>
      <c r="U1035" s="9">
        <f>M1035*$AB$7-L1035*$AC$7+$Z$8</f>
        <v>45055.485898295716</v>
      </c>
      <c r="V1035" s="9">
        <f>N1035+$Z$7</f>
        <v>-369.49999999999949</v>
      </c>
      <c r="W1035" s="9">
        <f>O1035+$Z$7</f>
        <v>-369.49999999999949</v>
      </c>
    </row>
    <row r="1036" spans="1:23" x14ac:dyDescent="0.25">
      <c r="A1036" t="s">
        <v>54</v>
      </c>
      <c r="B1036" t="s">
        <v>1037</v>
      </c>
      <c r="C1036" t="s">
        <v>199</v>
      </c>
      <c r="D1036" s="6">
        <v>284997.66999999731</v>
      </c>
      <c r="E1036" s="7">
        <f>D1036+$Y$10</f>
        <v>278742.66999999731</v>
      </c>
      <c r="F1036" s="8">
        <v>150</v>
      </c>
      <c r="G1036" s="8">
        <v>0.26</v>
      </c>
      <c r="H1036" s="8">
        <v>75.000128701124865</v>
      </c>
      <c r="I1036" s="8">
        <v>75.000128701124865</v>
      </c>
      <c r="J1036" s="8">
        <v>-9331.6792465901381</v>
      </c>
      <c r="K1036" s="8">
        <v>44076.855251258312</v>
      </c>
      <c r="L1036" s="8">
        <v>-9181.8373730278963</v>
      </c>
      <c r="M1036" s="8">
        <v>44083.738151600883</v>
      </c>
      <c r="N1036" s="8">
        <v>-357.49999999999949</v>
      </c>
      <c r="O1036" s="8">
        <v>-357.23999999999961</v>
      </c>
      <c r="P1036" s="8">
        <f>D1036-F1036/2</f>
        <v>284922.66999999731</v>
      </c>
      <c r="Q1036" s="8">
        <f>D1036+F1036/2</f>
        <v>285072.66999999731</v>
      </c>
      <c r="R1036" s="9">
        <f>J1036*$AB$7+K1036*$AC$7</f>
        <v>36.333835349159926</v>
      </c>
      <c r="S1036" s="9">
        <f>K1036*$AB$7-J1036*$AC$7+$Z$8</f>
        <v>45053.835422237113</v>
      </c>
      <c r="T1036" s="9">
        <f>L1036*$AB$7+M1036*$AC$7</f>
        <v>184.3323399114779</v>
      </c>
      <c r="U1036" s="9">
        <f>M1036*$AB$7-L1036*$AC$7+$Z$8</f>
        <v>45029.414037405666</v>
      </c>
      <c r="V1036" s="9">
        <f>N1036+$Z$7</f>
        <v>-369.49999999999949</v>
      </c>
      <c r="W1036" s="9">
        <f>O1036+$Z$7</f>
        <v>-369.23999999999961</v>
      </c>
    </row>
    <row r="1037" spans="1:23" x14ac:dyDescent="0.25">
      <c r="A1037" t="s">
        <v>41</v>
      </c>
      <c r="B1037" t="s">
        <v>1038</v>
      </c>
      <c r="C1037" t="s">
        <v>46</v>
      </c>
      <c r="D1037" s="6">
        <v>285107.66999999719</v>
      </c>
      <c r="E1037" s="7">
        <f>D1037+$Y$10</f>
        <v>278852.66999999719</v>
      </c>
      <c r="F1037" s="8">
        <v>25</v>
      </c>
      <c r="G1037" s="8">
        <v>0</v>
      </c>
      <c r="H1037" s="8">
        <v>12.5</v>
      </c>
      <c r="I1037" s="8">
        <v>12.5</v>
      </c>
      <c r="J1037" s="8">
        <v>-9159.3634730839549</v>
      </c>
      <c r="K1037" s="8">
        <v>44084.82158194459</v>
      </c>
      <c r="L1037" s="8">
        <v>-9134.3924731462412</v>
      </c>
      <c r="M1037" s="8">
        <v>44086.025393437601</v>
      </c>
      <c r="N1037" s="8">
        <v>-357.23999999999961</v>
      </c>
      <c r="O1037" s="8">
        <v>-357.23999999999961</v>
      </c>
      <c r="P1037" s="8">
        <f>D1037-F1037/2</f>
        <v>285095.16999999719</v>
      </c>
      <c r="Q1037" s="8">
        <f>D1037+F1037/2</f>
        <v>285120.16999999719</v>
      </c>
      <c r="R1037" s="9">
        <f>J1037*$AB$7+K1037*$AC$7</f>
        <v>206.54038905541893</v>
      </c>
      <c r="S1037" s="9">
        <f>K1037*$AB$7-J1037*$AC$7+$Z$8</f>
        <v>45025.801205660304</v>
      </c>
      <c r="T1037" s="9">
        <f>L1037*$AB$7+M1037*$AC$7</f>
        <v>231.21599921535562</v>
      </c>
      <c r="U1037" s="9">
        <f>M1037*$AB$7-L1037*$AC$7+$Z$8</f>
        <v>45021.786948165471</v>
      </c>
      <c r="V1037" s="9">
        <f>N1037+$Z$7</f>
        <v>-369.23999999999961</v>
      </c>
      <c r="W1037" s="9">
        <f>O1037+$Z$7</f>
        <v>-369.23999999999961</v>
      </c>
    </row>
    <row r="1038" spans="1:23" x14ac:dyDescent="0.25">
      <c r="A1038" t="s">
        <v>37</v>
      </c>
      <c r="B1038" t="s">
        <v>1800</v>
      </c>
      <c r="C1038" t="s">
        <v>1815</v>
      </c>
      <c r="D1038" s="6">
        <v>285177.66999999719</v>
      </c>
      <c r="E1038" s="7">
        <f>D1038+$Y$10</f>
        <v>278922.66999999719</v>
      </c>
      <c r="F1038" s="8">
        <v>115</v>
      </c>
      <c r="G1038" s="8">
        <v>0</v>
      </c>
      <c r="H1038" s="8">
        <v>57.499999999999993</v>
      </c>
      <c r="I1038" s="8">
        <v>57.499999999999993</v>
      </c>
      <c r="J1038" s="8">
        <v>-9134.3924731462412</v>
      </c>
      <c r="K1038" s="8">
        <v>44086.025393437601</v>
      </c>
      <c r="L1038" s="8">
        <v>-9019.5258734327581</v>
      </c>
      <c r="M1038" s="8">
        <v>44091.562926305458</v>
      </c>
      <c r="N1038" s="8">
        <v>-357.23999999999961</v>
      </c>
      <c r="O1038" s="8">
        <v>-357.23999999999961</v>
      </c>
      <c r="P1038" s="8">
        <f>D1038-F1038/2</f>
        <v>285120.16999999719</v>
      </c>
      <c r="Q1038" s="8">
        <f>D1038+F1038/2</f>
        <v>285235.16999999719</v>
      </c>
      <c r="R1038" s="9">
        <f>J1038*$AB$7+K1038*$AC$7</f>
        <v>231.21599921535562</v>
      </c>
      <c r="S1038" s="9">
        <f>K1038*$AB$7-J1038*$AC$7+$Z$8</f>
        <v>45021.786948165471</v>
      </c>
      <c r="T1038" s="9">
        <f>L1038*$AB$7+M1038*$AC$7</f>
        <v>344.72380595106551</v>
      </c>
      <c r="U1038" s="9">
        <f>M1038*$AB$7-L1038*$AC$7+$Z$8</f>
        <v>45003.321363689232</v>
      </c>
      <c r="V1038" s="9">
        <f>N1038+$Z$7</f>
        <v>-369.23999999999961</v>
      </c>
      <c r="W1038" s="9">
        <f>O1038+$Z$7</f>
        <v>-369.23999999999961</v>
      </c>
    </row>
    <row r="1039" spans="1:23" x14ac:dyDescent="0.25">
      <c r="A1039" t="s">
        <v>54</v>
      </c>
      <c r="B1039" t="s">
        <v>1039</v>
      </c>
      <c r="C1039" t="s">
        <v>200</v>
      </c>
      <c r="D1039" s="6">
        <v>285502.16999999719</v>
      </c>
      <c r="E1039" s="7">
        <f>D1039+$Y$10</f>
        <v>279247.16999999719</v>
      </c>
      <c r="F1039" s="8">
        <v>240</v>
      </c>
      <c r="G1039" s="8">
        <v>-1</v>
      </c>
      <c r="H1039" s="8">
        <v>120.0030462669925</v>
      </c>
      <c r="I1039" s="8">
        <v>120.0030462669925</v>
      </c>
      <c r="J1039" s="8">
        <v>-8872.6963937990022</v>
      </c>
      <c r="K1039" s="8">
        <v>44098.641337884357</v>
      </c>
      <c r="L1039" s="8">
        <v>-8632.8861170583259</v>
      </c>
      <c r="M1039" s="8">
        <v>44108.105429007781</v>
      </c>
      <c r="N1039" s="8">
        <v>-357.23999999999961</v>
      </c>
      <c r="O1039" s="8">
        <v>-358.23999999999961</v>
      </c>
      <c r="P1039" s="8">
        <f>D1039-F1039/2</f>
        <v>285382.16999999719</v>
      </c>
      <c r="Q1039" s="8">
        <f>D1039+F1039/2</f>
        <v>285622.16999999719</v>
      </c>
      <c r="R1039" s="9">
        <f>J1039*$AB$7+K1039*$AC$7</f>
        <v>489.81639369148979</v>
      </c>
      <c r="S1039" s="9">
        <f>K1039*$AB$7-J1039*$AC$7+$Z$8</f>
        <v>44979.717529619593</v>
      </c>
      <c r="T1039" s="9">
        <f>L1039*$AB$7+M1039*$AC$7</f>
        <v>726.35393570421729</v>
      </c>
      <c r="U1039" s="9">
        <f>M1039*$AB$7-L1039*$AC$7+$Z$8</f>
        <v>44939.115447532473</v>
      </c>
      <c r="V1039" s="9">
        <f>N1039+$Z$7</f>
        <v>-369.23999999999961</v>
      </c>
      <c r="W1039" s="9">
        <f>O1039+$Z$7</f>
        <v>-370.23999999999961</v>
      </c>
    </row>
    <row r="1040" spans="1:23" x14ac:dyDescent="0.25">
      <c r="A1040" t="s">
        <v>37</v>
      </c>
      <c r="B1040" t="s">
        <v>1040</v>
      </c>
      <c r="C1040" t="s">
        <v>53</v>
      </c>
      <c r="D1040" s="6">
        <v>285702.16999999719</v>
      </c>
      <c r="E1040" s="7">
        <f>D1040+$Y$10</f>
        <v>279447.16999999719</v>
      </c>
      <c r="F1040" s="8">
        <v>140</v>
      </c>
      <c r="G1040" s="8">
        <v>0</v>
      </c>
      <c r="H1040" s="8">
        <v>70</v>
      </c>
      <c r="I1040" s="8">
        <v>70</v>
      </c>
      <c r="J1040" s="8">
        <v>-8622.890834601958</v>
      </c>
      <c r="K1040" s="8">
        <v>44108.412558650438</v>
      </c>
      <c r="L1040" s="8">
        <v>-8482.9568802127869</v>
      </c>
      <c r="M1040" s="8">
        <v>44112.71237364757</v>
      </c>
      <c r="N1040" s="8">
        <v>-358.23999999999961</v>
      </c>
      <c r="O1040" s="8">
        <v>-358.23999999999961</v>
      </c>
      <c r="P1040" s="8">
        <f>D1040-F1040/2</f>
        <v>285632.16999999719</v>
      </c>
      <c r="Q1040" s="8">
        <f>D1040+F1040/2</f>
        <v>285772.16999999719</v>
      </c>
      <c r="R1040" s="9">
        <f>J1040*$AB$7+K1040*$AC$7</f>
        <v>736.19465310087435</v>
      </c>
      <c r="S1040" s="9">
        <f>K1040*$AB$7-J1040*$AC$7+$Z$8</f>
        <v>44937.337729579842</v>
      </c>
      <c r="T1040" s="9">
        <f>L1040*$AB$7+M1040*$AC$7</f>
        <v>873.96469665409313</v>
      </c>
      <c r="U1040" s="9">
        <f>M1040*$AB$7-L1040*$AC$7+$Z$8</f>
        <v>44912.449678243014</v>
      </c>
      <c r="V1040" s="9">
        <f>N1040+$Z$7</f>
        <v>-370.23999999999961</v>
      </c>
      <c r="W1040" s="9">
        <f>O1040+$Z$7</f>
        <v>-370.23999999999961</v>
      </c>
    </row>
    <row r="1041" spans="1:23" x14ac:dyDescent="0.25">
      <c r="A1041" t="s">
        <v>37</v>
      </c>
      <c r="B1041" t="s">
        <v>1041</v>
      </c>
      <c r="C1041" t="s">
        <v>58</v>
      </c>
      <c r="D1041" s="6">
        <v>285903.41999999719</v>
      </c>
      <c r="E1041" s="7">
        <f>D1041+$Y$10</f>
        <v>279648.41999999719</v>
      </c>
      <c r="F1041" s="8">
        <v>242.5</v>
      </c>
      <c r="G1041" s="8">
        <v>-1.76</v>
      </c>
      <c r="H1041" s="8">
        <v>121.2595395645824</v>
      </c>
      <c r="I1041" s="8">
        <v>121.259530473635</v>
      </c>
      <c r="J1041" s="8">
        <v>-8472.9615977564172</v>
      </c>
      <c r="K1041" s="8">
        <v>44113.019503290227</v>
      </c>
      <c r="L1041" s="8">
        <v>-8230.4997324350534</v>
      </c>
      <c r="M1041" s="8">
        <v>44116.743743195693</v>
      </c>
      <c r="N1041" s="8">
        <v>-358.23999999999961</v>
      </c>
      <c r="O1041" s="8">
        <v>-359.99999999999949</v>
      </c>
      <c r="P1041" s="8">
        <f>D1041-F1041/2</f>
        <v>285782.16999999719</v>
      </c>
      <c r="Q1041" s="8">
        <f>D1041+F1041/2</f>
        <v>286024.66999999719</v>
      </c>
      <c r="R1041" s="9">
        <f>J1041*$AB$7+K1041*$AC$7</f>
        <v>883.80541405075201</v>
      </c>
      <c r="S1041" s="9">
        <f>K1041*$AB$7-J1041*$AC$7+$Z$8</f>
        <v>44910.67196029039</v>
      </c>
      <c r="T1041" s="9">
        <f>L1041*$AB$7+M1041*$AC$7</f>
        <v>1121.7432189000438</v>
      </c>
      <c r="U1041" s="9">
        <f>M1041*$AB$7-L1041*$AC$7+$Z$8</f>
        <v>44863.904160240694</v>
      </c>
      <c r="V1041" s="9">
        <f>N1041+$Z$7</f>
        <v>-370.23999999999961</v>
      </c>
      <c r="W1041" s="9">
        <f>O1041+$Z$7</f>
        <v>-371.99999999999949</v>
      </c>
    </row>
    <row r="1042" spans="1:23" x14ac:dyDescent="0.25">
      <c r="A1042" t="s">
        <v>50</v>
      </c>
      <c r="B1042" t="s">
        <v>1042</v>
      </c>
      <c r="C1042" t="s">
        <v>51</v>
      </c>
      <c r="D1042" s="6">
        <v>286010.89159999893</v>
      </c>
      <c r="E1042" s="7">
        <f>D1042+$Y$10</f>
        <v>279755.89159999893</v>
      </c>
      <c r="F1042" s="8">
        <v>0</v>
      </c>
      <c r="G1042" s="8">
        <v>0</v>
      </c>
      <c r="H1042" s="8">
        <v>0</v>
      </c>
      <c r="I1042" s="8">
        <v>0</v>
      </c>
      <c r="J1042" s="8">
        <v>-8244.2781254397851</v>
      </c>
      <c r="K1042" s="8">
        <v>44116.731719276118</v>
      </c>
      <c r="L1042" s="8">
        <v>-8244.2781254397851</v>
      </c>
      <c r="M1042" s="8">
        <v>44116.731719276118</v>
      </c>
      <c r="N1042" s="8">
        <v>-359.89999999999981</v>
      </c>
      <c r="O1042" s="8">
        <v>-359.89999999999981</v>
      </c>
      <c r="P1042" s="8">
        <f>D1042-F1042/2</f>
        <v>286010.89159999893</v>
      </c>
      <c r="Q1042" s="8">
        <f>D1042+F1042/2</f>
        <v>286010.89159999893</v>
      </c>
      <c r="R1042" s="9">
        <f>J1042*$AB$7+K1042*$AC$7</f>
        <v>1108.2634169270505</v>
      </c>
      <c r="S1042" s="9">
        <f>K1042*$AB$7-J1042*$AC$7+$Z$8</f>
        <v>44866.757088058977</v>
      </c>
      <c r="T1042" s="9">
        <f>L1042*$AB$7+M1042*$AC$7</f>
        <v>1108.2634169270505</v>
      </c>
      <c r="U1042" s="9">
        <f>M1042*$AB$7-L1042*$AC$7+$Z$8</f>
        <v>44866.757088058977</v>
      </c>
      <c r="V1042" s="9">
        <f>N1042+$Z$7</f>
        <v>-371.89999999999981</v>
      </c>
      <c r="W1042" s="9">
        <f>O1042+$Z$7</f>
        <v>-371.89999999999981</v>
      </c>
    </row>
    <row r="1043" spans="1:23" x14ac:dyDescent="0.25">
      <c r="A1043" t="s">
        <v>37</v>
      </c>
      <c r="B1043" t="s">
        <v>1043</v>
      </c>
      <c r="C1043" t="s">
        <v>55</v>
      </c>
      <c r="D1043" s="6">
        <v>286345.16999999719</v>
      </c>
      <c r="E1043" s="7">
        <f>D1043+$Y$10</f>
        <v>280090.16999999719</v>
      </c>
      <c r="F1043" s="8">
        <v>230</v>
      </c>
      <c r="G1043" s="8">
        <v>0</v>
      </c>
      <c r="H1043" s="8">
        <v>115</v>
      </c>
      <c r="I1043" s="8">
        <v>115</v>
      </c>
      <c r="J1043" s="8">
        <v>-8024.9997324350543</v>
      </c>
      <c r="K1043" s="8">
        <v>44116.743743195693</v>
      </c>
      <c r="L1043" s="8">
        <v>-7794.9997324350543</v>
      </c>
      <c r="M1043" s="8">
        <v>44116.743743195701</v>
      </c>
      <c r="N1043" s="8">
        <v>-359.99999999999949</v>
      </c>
      <c r="O1043" s="8">
        <v>-359.99999999999949</v>
      </c>
      <c r="P1043" s="8">
        <f>D1043-F1043/2</f>
        <v>286230.16999999719</v>
      </c>
      <c r="Q1043" s="8">
        <f>D1043+F1043/2</f>
        <v>286460.16999999719</v>
      </c>
      <c r="R1043" s="9">
        <f>J1043*$AB$7+K1043*$AC$7</f>
        <v>1322.7525508508397</v>
      </c>
      <c r="S1043" s="9">
        <f>K1043*$AB$7-J1043*$AC$7+$Z$8</f>
        <v>44821.178307777642</v>
      </c>
      <c r="T1043" s="9">
        <f>L1043*$AB$7+M1043*$AC$7</f>
        <v>1547.7264990196172</v>
      </c>
      <c r="U1043" s="9">
        <f>M1043*$AB$7-L1043*$AC$7+$Z$8</f>
        <v>44773.358618889564</v>
      </c>
      <c r="V1043" s="9">
        <f>N1043+$Z$7</f>
        <v>-371.99999999999949</v>
      </c>
      <c r="W1043" s="9">
        <f>O1043+$Z$7</f>
        <v>-371.99999999999949</v>
      </c>
    </row>
    <row r="1044" spans="1:23" x14ac:dyDescent="0.25">
      <c r="A1044" t="s">
        <v>37</v>
      </c>
      <c r="B1044" t="s">
        <v>1044</v>
      </c>
      <c r="C1044" t="s">
        <v>59</v>
      </c>
      <c r="D1044" s="6">
        <v>286555.16999999731</v>
      </c>
      <c r="E1044" s="7">
        <f>D1044+$Y$10</f>
        <v>280300.16999999731</v>
      </c>
      <c r="F1044" s="8">
        <v>170</v>
      </c>
      <c r="G1044" s="8">
        <v>0</v>
      </c>
      <c r="H1044" s="8">
        <v>85</v>
      </c>
      <c r="I1044" s="8">
        <v>85</v>
      </c>
      <c r="J1044" s="8">
        <v>-7784.9997324350543</v>
      </c>
      <c r="K1044" s="8">
        <v>44116.743743195701</v>
      </c>
      <c r="L1044" s="8">
        <v>-7614.9997324350543</v>
      </c>
      <c r="M1044" s="8">
        <v>44116.743743195701</v>
      </c>
      <c r="N1044" s="8">
        <v>-359.99999999999949</v>
      </c>
      <c r="O1044" s="8">
        <v>-359.99999999999949</v>
      </c>
      <c r="P1044" s="8">
        <f>D1044-F1044/2</f>
        <v>286470.16999999731</v>
      </c>
      <c r="Q1044" s="8">
        <f>D1044+F1044/2</f>
        <v>286640.16999999731</v>
      </c>
      <c r="R1044" s="9">
        <f>J1044*$AB$7+K1044*$AC$7</f>
        <v>1557.5079750269551</v>
      </c>
      <c r="S1044" s="9">
        <f>K1044*$AB$7-J1044*$AC$7+$Z$8</f>
        <v>44771.279501981386</v>
      </c>
      <c r="T1044" s="9">
        <f>L1044*$AB$7+M1044*$AC$7</f>
        <v>1723.7930671517024</v>
      </c>
      <c r="U1044" s="9">
        <f>M1044*$AB$7-L1044*$AC$7+$Z$8</f>
        <v>44735.934514542372</v>
      </c>
      <c r="V1044" s="9">
        <f>N1044+$Z$7</f>
        <v>-371.99999999999949</v>
      </c>
      <c r="W1044" s="9">
        <f>O1044+$Z$7</f>
        <v>-371.99999999999949</v>
      </c>
    </row>
    <row r="1045" spans="1:23" x14ac:dyDescent="0.25">
      <c r="A1045" t="s">
        <v>37</v>
      </c>
      <c r="B1045" t="s">
        <v>1045</v>
      </c>
      <c r="C1045" t="s">
        <v>55</v>
      </c>
      <c r="D1045" s="6">
        <v>286765.16999999731</v>
      </c>
      <c r="E1045" s="7">
        <f>D1045+$Y$10</f>
        <v>280510.16999999731</v>
      </c>
      <c r="F1045" s="8">
        <v>230</v>
      </c>
      <c r="G1045" s="8">
        <v>0</v>
      </c>
      <c r="H1045" s="8">
        <v>115</v>
      </c>
      <c r="I1045" s="8">
        <v>115</v>
      </c>
      <c r="J1045" s="8">
        <v>-7604.9997324350543</v>
      </c>
      <c r="K1045" s="8">
        <v>44116.743743195701</v>
      </c>
      <c r="L1045" s="8">
        <v>-7374.9997324350543</v>
      </c>
      <c r="M1045" s="8">
        <v>44116.743743195701</v>
      </c>
      <c r="N1045" s="8">
        <v>-359.99999999999949</v>
      </c>
      <c r="O1045" s="8">
        <v>-359.99999999999949</v>
      </c>
      <c r="P1045" s="8">
        <f>D1045-F1045/2</f>
        <v>286650.16999999731</v>
      </c>
      <c r="Q1045" s="8">
        <f>D1045+F1045/2</f>
        <v>286880.16999999731</v>
      </c>
      <c r="R1045" s="9">
        <f>J1045*$AB$7+K1045*$AC$7</f>
        <v>1733.5745431590403</v>
      </c>
      <c r="S1045" s="9">
        <f>K1045*$AB$7-J1045*$AC$7+$Z$8</f>
        <v>44733.855397634194</v>
      </c>
      <c r="T1045" s="9">
        <f>L1045*$AB$7+M1045*$AC$7</f>
        <v>1958.548491327816</v>
      </c>
      <c r="U1045" s="9">
        <f>M1045*$AB$7-L1045*$AC$7+$Z$8</f>
        <v>44686.035708746109</v>
      </c>
      <c r="V1045" s="9">
        <f>N1045+$Z$7</f>
        <v>-371.99999999999949</v>
      </c>
      <c r="W1045" s="9">
        <f>O1045+$Z$7</f>
        <v>-371.99999999999949</v>
      </c>
    </row>
    <row r="1046" spans="1:23" x14ac:dyDescent="0.25">
      <c r="A1046" t="s">
        <v>37</v>
      </c>
      <c r="B1046" t="s">
        <v>1046</v>
      </c>
      <c r="C1046" t="s">
        <v>59</v>
      </c>
      <c r="D1046" s="6">
        <v>286975.16999999731</v>
      </c>
      <c r="E1046" s="7">
        <f>D1046+$Y$10</f>
        <v>280720.16999999731</v>
      </c>
      <c r="F1046" s="8">
        <v>170</v>
      </c>
      <c r="G1046" s="8">
        <v>0</v>
      </c>
      <c r="H1046" s="8">
        <v>85</v>
      </c>
      <c r="I1046" s="8">
        <v>85</v>
      </c>
      <c r="J1046" s="8">
        <v>-7364.9997324350543</v>
      </c>
      <c r="K1046" s="8">
        <v>44116.743743195701</v>
      </c>
      <c r="L1046" s="8">
        <v>-7194.9997324350543</v>
      </c>
      <c r="M1046" s="8">
        <v>44116.743743195701</v>
      </c>
      <c r="N1046" s="8">
        <v>-359.99999999999949</v>
      </c>
      <c r="O1046" s="8">
        <v>-359.99999999999949</v>
      </c>
      <c r="P1046" s="8">
        <f>D1046-F1046/2</f>
        <v>286890.16999999731</v>
      </c>
      <c r="Q1046" s="8">
        <f>D1046+F1046/2</f>
        <v>287060.16999999731</v>
      </c>
      <c r="R1046" s="9">
        <f>J1046*$AB$7+K1046*$AC$7</f>
        <v>1968.3299673351539</v>
      </c>
      <c r="S1046" s="9">
        <f>K1046*$AB$7-J1046*$AC$7+$Z$8</f>
        <v>44683.95659183793</v>
      </c>
      <c r="T1046" s="9">
        <f>L1046*$AB$7+M1046*$AC$7</f>
        <v>2134.6150594599003</v>
      </c>
      <c r="U1046" s="9">
        <f>M1046*$AB$7-L1046*$AC$7+$Z$8</f>
        <v>44648.61160439891</v>
      </c>
      <c r="V1046" s="9">
        <f>N1046+$Z$7</f>
        <v>-371.99999999999949</v>
      </c>
      <c r="W1046" s="9">
        <f>O1046+$Z$7</f>
        <v>-371.99999999999949</v>
      </c>
    </row>
    <row r="1047" spans="1:23" x14ac:dyDescent="0.25">
      <c r="A1047" t="s">
        <v>37</v>
      </c>
      <c r="B1047" t="s">
        <v>1047</v>
      </c>
      <c r="C1047" t="s">
        <v>55</v>
      </c>
      <c r="D1047" s="6">
        <v>287185.16999999731</v>
      </c>
      <c r="E1047" s="7">
        <f>D1047+$Y$10</f>
        <v>280930.16999999731</v>
      </c>
      <c r="F1047" s="8">
        <v>230</v>
      </c>
      <c r="G1047" s="8">
        <v>0</v>
      </c>
      <c r="H1047" s="8">
        <v>115</v>
      </c>
      <c r="I1047" s="8">
        <v>115</v>
      </c>
      <c r="J1047" s="8">
        <v>-7184.9997324350543</v>
      </c>
      <c r="K1047" s="8">
        <v>44116.743743195701</v>
      </c>
      <c r="L1047" s="8">
        <v>-6954.9997324350543</v>
      </c>
      <c r="M1047" s="8">
        <v>44116.743743195701</v>
      </c>
      <c r="N1047" s="8">
        <v>-359.99999999999949</v>
      </c>
      <c r="O1047" s="8">
        <v>-359.99999999999949</v>
      </c>
      <c r="P1047" s="8">
        <f>D1047-F1047/2</f>
        <v>287070.16999999731</v>
      </c>
      <c r="Q1047" s="8">
        <f>D1047+F1047/2</f>
        <v>287300.16999999731</v>
      </c>
      <c r="R1047" s="9">
        <f>J1047*$AB$7+K1047*$AC$7</f>
        <v>2144.3965354672391</v>
      </c>
      <c r="S1047" s="9">
        <f>K1047*$AB$7-J1047*$AC$7+$Z$8</f>
        <v>44646.532487490731</v>
      </c>
      <c r="T1047" s="9">
        <f>L1047*$AB$7+M1047*$AC$7</f>
        <v>2369.3704836360139</v>
      </c>
      <c r="U1047" s="9">
        <f>M1047*$AB$7-L1047*$AC$7+$Z$8</f>
        <v>44598.712798602646</v>
      </c>
      <c r="V1047" s="9">
        <f>N1047+$Z$7</f>
        <v>-371.99999999999949</v>
      </c>
      <c r="W1047" s="9">
        <f>O1047+$Z$7</f>
        <v>-371.99999999999949</v>
      </c>
    </row>
    <row r="1048" spans="1:23" x14ac:dyDescent="0.25">
      <c r="A1048" t="s">
        <v>37</v>
      </c>
      <c r="B1048" t="s">
        <v>1048</v>
      </c>
      <c r="C1048" t="s">
        <v>60</v>
      </c>
      <c r="D1048" s="6">
        <v>287415.16999999731</v>
      </c>
      <c r="E1048" s="7">
        <f>D1048+$Y$10</f>
        <v>281160.16999999731</v>
      </c>
      <c r="F1048" s="8">
        <v>210</v>
      </c>
      <c r="G1048" s="8">
        <v>0</v>
      </c>
      <c r="H1048" s="8">
        <v>105</v>
      </c>
      <c r="I1048" s="8">
        <v>105</v>
      </c>
      <c r="J1048" s="8">
        <v>-6944.9997324350543</v>
      </c>
      <c r="K1048" s="8">
        <v>44116.743743195701</v>
      </c>
      <c r="L1048" s="8">
        <v>-6734.9997324350543</v>
      </c>
      <c r="M1048" s="8">
        <v>44116.743743195708</v>
      </c>
      <c r="N1048" s="8">
        <v>-359.99999999999949</v>
      </c>
      <c r="O1048" s="8">
        <v>-359.99999999999949</v>
      </c>
      <c r="P1048" s="8">
        <f>D1048-F1048/2</f>
        <v>287310.16999999731</v>
      </c>
      <c r="Q1048" s="8">
        <f>D1048+F1048/2</f>
        <v>287520.16999999731</v>
      </c>
      <c r="R1048" s="9">
        <f>J1048*$AB$7+K1048*$AC$7</f>
        <v>2379.1519596433518</v>
      </c>
      <c r="S1048" s="9">
        <f>K1048*$AB$7-J1048*$AC$7+$Z$8</f>
        <v>44596.633681694468</v>
      </c>
      <c r="T1048" s="9">
        <f>L1048*$AB$7+M1048*$AC$7</f>
        <v>2584.5629557974535</v>
      </c>
      <c r="U1048" s="9">
        <f>M1048*$AB$7-L1048*$AC$7+$Z$8</f>
        <v>44552.972226622747</v>
      </c>
      <c r="V1048" s="9">
        <f>N1048+$Z$7</f>
        <v>-371.99999999999949</v>
      </c>
      <c r="W1048" s="9">
        <f>O1048+$Z$7</f>
        <v>-371.99999999999949</v>
      </c>
    </row>
    <row r="1049" spans="1:23" x14ac:dyDescent="0.25">
      <c r="A1049" t="s">
        <v>41</v>
      </c>
      <c r="B1049" t="s">
        <v>1049</v>
      </c>
      <c r="C1049" t="s">
        <v>46</v>
      </c>
      <c r="D1049" s="6">
        <v>287555.16999999719</v>
      </c>
      <c r="E1049" s="7">
        <f>D1049+$Y$10</f>
        <v>281300.16999999719</v>
      </c>
      <c r="F1049" s="8">
        <v>25</v>
      </c>
      <c r="G1049" s="8">
        <v>0</v>
      </c>
      <c r="H1049" s="8">
        <v>12.5</v>
      </c>
      <c r="I1049" s="8">
        <v>12.5</v>
      </c>
      <c r="J1049" s="8">
        <v>-6712.4997324350543</v>
      </c>
      <c r="K1049" s="8">
        <v>44116.743743195708</v>
      </c>
      <c r="L1049" s="8">
        <v>-6687.4997324350543</v>
      </c>
      <c r="M1049" s="8">
        <v>44116.743743195708</v>
      </c>
      <c r="N1049" s="8">
        <v>-359.99999999999949</v>
      </c>
      <c r="O1049" s="8">
        <v>-359.99999999999949</v>
      </c>
      <c r="P1049" s="8">
        <f>D1049-F1049/2</f>
        <v>287542.66999999719</v>
      </c>
      <c r="Q1049" s="8">
        <f>D1049+F1049/2</f>
        <v>287567.66999999719</v>
      </c>
      <c r="R1049" s="9">
        <f>J1049*$AB$7+K1049*$AC$7</f>
        <v>2606.5712768139638</v>
      </c>
      <c r="S1049" s="9">
        <f>K1049*$AB$7-J1049*$AC$7+$Z$8</f>
        <v>44548.294213579349</v>
      </c>
      <c r="T1049" s="9">
        <f>L1049*$AB$7+M1049*$AC$7</f>
        <v>2631.0249668323086</v>
      </c>
      <c r="U1049" s="9">
        <f>M1049*$AB$7-L1049*$AC$7+$Z$8</f>
        <v>44543.096421308903</v>
      </c>
      <c r="V1049" s="9">
        <f>N1049+$Z$7</f>
        <v>-371.99999999999949</v>
      </c>
      <c r="W1049" s="9">
        <f>O1049+$Z$7</f>
        <v>-371.99999999999949</v>
      </c>
    </row>
    <row r="1050" spans="1:23" x14ac:dyDescent="0.25">
      <c r="A1050" t="s">
        <v>37</v>
      </c>
      <c r="B1050" t="s">
        <v>1050</v>
      </c>
      <c r="C1050" t="s">
        <v>47</v>
      </c>
      <c r="D1050" s="6">
        <v>287620.16999999719</v>
      </c>
      <c r="E1050" s="7">
        <f>D1050+$Y$10</f>
        <v>281365.16999999719</v>
      </c>
      <c r="F1050" s="8">
        <v>105</v>
      </c>
      <c r="G1050" s="8">
        <v>0</v>
      </c>
      <c r="H1050" s="8">
        <v>52.500000000000007</v>
      </c>
      <c r="I1050" s="8">
        <v>52.500000000000007</v>
      </c>
      <c r="J1050" s="8">
        <v>-6687.4997324350543</v>
      </c>
      <c r="K1050" s="8">
        <v>44116.743743195708</v>
      </c>
      <c r="L1050" s="8">
        <v>-6582.4997324350543</v>
      </c>
      <c r="M1050" s="8">
        <v>44116.743743195708</v>
      </c>
      <c r="N1050" s="8">
        <v>-359.99999999999949</v>
      </c>
      <c r="O1050" s="8">
        <v>-359.99999999999949</v>
      </c>
      <c r="P1050" s="8">
        <f>D1050-F1050/2</f>
        <v>287567.66999999719</v>
      </c>
      <c r="Q1050" s="8">
        <f>D1050+F1050/2</f>
        <v>287672.66999999719</v>
      </c>
      <c r="R1050" s="9">
        <f>J1050*$AB$7+K1050*$AC$7</f>
        <v>2631.0249668323086</v>
      </c>
      <c r="S1050" s="9">
        <f>K1050*$AB$7-J1050*$AC$7+$Z$8</f>
        <v>44543.096421308903</v>
      </c>
      <c r="T1050" s="9">
        <f>L1050*$AB$7+M1050*$AC$7</f>
        <v>2733.7304649093585</v>
      </c>
      <c r="U1050" s="9">
        <f>M1050*$AB$7-L1050*$AC$7+$Z$8</f>
        <v>44521.265693773043</v>
      </c>
      <c r="V1050" s="9">
        <f>N1050+$Z$7</f>
        <v>-371.99999999999949</v>
      </c>
      <c r="W1050" s="9">
        <f>O1050+$Z$7</f>
        <v>-371.99999999999949</v>
      </c>
    </row>
    <row r="1051" spans="1:23" x14ac:dyDescent="0.25">
      <c r="A1051" t="s">
        <v>37</v>
      </c>
      <c r="B1051" t="s">
        <v>1051</v>
      </c>
      <c r="C1051" t="s">
        <v>60</v>
      </c>
      <c r="D1051" s="6">
        <v>287795.16999999719</v>
      </c>
      <c r="E1051" s="7">
        <f>D1051+$Y$10</f>
        <v>281540.16999999719</v>
      </c>
      <c r="F1051" s="8">
        <v>210</v>
      </c>
      <c r="G1051" s="8">
        <v>0</v>
      </c>
      <c r="H1051" s="8">
        <v>105</v>
      </c>
      <c r="I1051" s="8">
        <v>105</v>
      </c>
      <c r="J1051" s="8">
        <v>-6564.9997324350543</v>
      </c>
      <c r="K1051" s="8">
        <v>44116.743743195708</v>
      </c>
      <c r="L1051" s="8">
        <v>-6354.9997324350543</v>
      </c>
      <c r="M1051" s="8">
        <v>44116.743743195708</v>
      </c>
      <c r="N1051" s="8">
        <v>-359.99999999999949</v>
      </c>
      <c r="O1051" s="8">
        <v>-359.99999999999949</v>
      </c>
      <c r="P1051" s="8">
        <f>D1051-F1051/2</f>
        <v>287690.16999999719</v>
      </c>
      <c r="Q1051" s="8">
        <f>D1051+F1051/2</f>
        <v>287900.16999999719</v>
      </c>
      <c r="R1051" s="9">
        <f>J1051*$AB$7+K1051*$AC$7</f>
        <v>2750.8480479221998</v>
      </c>
      <c r="S1051" s="9">
        <f>K1051*$AB$7-J1051*$AC$7+$Z$8</f>
        <v>44517.627239183726</v>
      </c>
      <c r="T1051" s="9">
        <f>L1051*$AB$7+M1051*$AC$7</f>
        <v>2956.2590440762997</v>
      </c>
      <c r="U1051" s="9">
        <f>M1051*$AB$7-L1051*$AC$7+$Z$8</f>
        <v>44473.965784111999</v>
      </c>
      <c r="V1051" s="9">
        <f>N1051+$Z$7</f>
        <v>-371.99999999999949</v>
      </c>
      <c r="W1051" s="9">
        <f>O1051+$Z$7</f>
        <v>-371.99999999999949</v>
      </c>
    </row>
    <row r="1052" spans="1:23" x14ac:dyDescent="0.25">
      <c r="A1052" t="s">
        <v>24</v>
      </c>
      <c r="B1052" t="s">
        <v>66</v>
      </c>
      <c r="C1052" t="s">
        <v>67</v>
      </c>
      <c r="D1052" s="6">
        <v>288000.16999999719</v>
      </c>
      <c r="E1052" s="7">
        <f>D1052+$Y$10</f>
        <v>281745.16999999719</v>
      </c>
      <c r="F1052" s="8">
        <v>0</v>
      </c>
      <c r="G1052" s="8">
        <v>0</v>
      </c>
      <c r="H1052" s="8">
        <v>0</v>
      </c>
      <c r="I1052" s="8">
        <v>0</v>
      </c>
      <c r="J1052" s="8">
        <v>-6255</v>
      </c>
      <c r="K1052" s="8">
        <v>44116.743834067347</v>
      </c>
      <c r="L1052" s="8">
        <v>-6255</v>
      </c>
      <c r="M1052" s="8">
        <v>44116.743834067347</v>
      </c>
      <c r="N1052" s="8">
        <v>-360</v>
      </c>
      <c r="O1052" s="8">
        <v>-360</v>
      </c>
      <c r="P1052" s="8">
        <f>D1052-F1052/2</f>
        <v>288000.16999999719</v>
      </c>
      <c r="Q1052" s="8">
        <f>D1052+F1052/2</f>
        <v>288000.16999999719</v>
      </c>
      <c r="R1052" s="9">
        <f>J1052*$AB$7+K1052*$AC$7</f>
        <v>3054.0735613249471</v>
      </c>
      <c r="S1052" s="9">
        <f>K1052*$AB$7-J1052*$AC$7+$Z$8</f>
        <v>44453.174759545975</v>
      </c>
      <c r="T1052" s="9">
        <f>L1052*$AB$7+M1052*$AC$7</f>
        <v>3054.0735613249471</v>
      </c>
      <c r="U1052" s="9">
        <f>M1052*$AB$7-L1052*$AC$7+$Z$8</f>
        <v>44453.174759545975</v>
      </c>
      <c r="V1052" s="9">
        <f>N1052+$Z$7</f>
        <v>-372</v>
      </c>
      <c r="W1052" s="9">
        <f>O1052+$Z$7</f>
        <v>-372</v>
      </c>
    </row>
  </sheetData>
  <autoFilter ref="A1:W1052"/>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439"/>
  <sheetViews>
    <sheetView workbookViewId="0">
      <selection activeCell="R23" sqref="R23"/>
    </sheetView>
  </sheetViews>
  <sheetFormatPr defaultColWidth="11.42578125" defaultRowHeight="15" x14ac:dyDescent="0.25"/>
  <sheetData>
    <row r="1" spans="1:17" x14ac:dyDescent="0.25">
      <c r="B1" t="s">
        <v>68</v>
      </c>
      <c r="C1" s="8" t="s">
        <v>69</v>
      </c>
      <c r="D1" s="8" t="s">
        <v>70</v>
      </c>
      <c r="E1" s="8" t="s">
        <v>71</v>
      </c>
      <c r="F1" s="8"/>
      <c r="G1" s="8"/>
      <c r="H1" s="8"/>
      <c r="I1" s="8"/>
      <c r="J1" s="8"/>
      <c r="K1" s="8"/>
      <c r="L1" s="74"/>
      <c r="M1" s="74"/>
      <c r="N1" s="8"/>
      <c r="O1" s="14" t="s">
        <v>72</v>
      </c>
      <c r="P1" t="s">
        <v>73</v>
      </c>
      <c r="Q1" t="s">
        <v>74</v>
      </c>
    </row>
    <row r="2" spans="1:17" x14ac:dyDescent="0.25">
      <c r="A2" t="s">
        <v>0</v>
      </c>
      <c r="B2" t="s">
        <v>2</v>
      </c>
      <c r="C2" s="8" t="s">
        <v>4</v>
      </c>
      <c r="D2" s="8" t="s">
        <v>5</v>
      </c>
      <c r="E2" s="8" t="s">
        <v>6</v>
      </c>
      <c r="F2" s="8" t="s">
        <v>7</v>
      </c>
      <c r="G2" s="8" t="s">
        <v>8</v>
      </c>
      <c r="H2" s="8" t="s">
        <v>9</v>
      </c>
      <c r="I2" s="8" t="s">
        <v>10</v>
      </c>
      <c r="J2" s="8" t="s">
        <v>11</v>
      </c>
      <c r="K2" s="8" t="s">
        <v>12</v>
      </c>
      <c r="L2" s="74" t="s">
        <v>13</v>
      </c>
      <c r="M2" s="74" t="s">
        <v>14</v>
      </c>
      <c r="N2" s="8" t="s">
        <v>75</v>
      </c>
      <c r="O2" s="14" t="s">
        <v>76</v>
      </c>
      <c r="P2" t="s">
        <v>77</v>
      </c>
    </row>
    <row r="3" spans="1:17" x14ac:dyDescent="0.25">
      <c r="A3" t="s">
        <v>78</v>
      </c>
      <c r="C3" s="8"/>
      <c r="D3" s="8"/>
      <c r="E3" s="8"/>
      <c r="F3" s="8"/>
      <c r="G3" s="8"/>
      <c r="H3" s="8"/>
      <c r="I3" s="8"/>
      <c r="J3" s="8"/>
      <c r="K3" s="8"/>
      <c r="L3" s="74"/>
      <c r="M3" s="75" t="s">
        <v>79</v>
      </c>
      <c r="N3" s="15" t="s">
        <v>1771</v>
      </c>
      <c r="O3" s="16"/>
      <c r="P3" s="76" t="s">
        <v>1772</v>
      </c>
    </row>
    <row r="4" spans="1:17" x14ac:dyDescent="0.25">
      <c r="A4" t="s">
        <v>80</v>
      </c>
      <c r="B4" t="s">
        <v>81</v>
      </c>
      <c r="C4" s="8">
        <v>8237.3892000000033</v>
      </c>
      <c r="D4" s="8">
        <v>13.7784</v>
      </c>
      <c r="E4" s="8">
        <v>-0.1</v>
      </c>
      <c r="F4" s="8">
        <v>6.8892017488091399</v>
      </c>
      <c r="G4" s="8">
        <v>6.8892017488091399</v>
      </c>
      <c r="H4" s="8">
        <v>8230.5</v>
      </c>
      <c r="I4" s="8">
        <v>44116.743804350903</v>
      </c>
      <c r="J4" s="8">
        <v>8244.2783930047663</v>
      </c>
      <c r="K4" s="8">
        <v>44116.731780431663</v>
      </c>
      <c r="L4" s="74">
        <v>0</v>
      </c>
      <c r="M4" s="74">
        <v>-0.1</v>
      </c>
      <c r="N4" s="8">
        <v>0.16541690581699381</v>
      </c>
      <c r="O4" s="14">
        <v>5.5306082180000464</v>
      </c>
      <c r="P4">
        <f t="shared" ref="P4:P67" si="0">N4*$P$1</f>
        <v>66.166762326797524</v>
      </c>
    </row>
    <row r="5" spans="1:17" x14ac:dyDescent="0.25">
      <c r="A5" t="s">
        <v>80</v>
      </c>
      <c r="B5" t="s">
        <v>82</v>
      </c>
      <c r="C5" s="8">
        <v>8358.6392000000033</v>
      </c>
      <c r="D5" s="8">
        <v>228.7216</v>
      </c>
      <c r="E5" s="8">
        <v>-1.66</v>
      </c>
      <c r="F5" s="8">
        <v>114.368800245356</v>
      </c>
      <c r="G5" s="8">
        <v>114.368800245356</v>
      </c>
      <c r="H5" s="8">
        <v>8244.2783930047663</v>
      </c>
      <c r="I5" s="8">
        <v>44116.731780431663</v>
      </c>
      <c r="J5" s="8">
        <v>8472.9618653213638</v>
      </c>
      <c r="K5" s="8">
        <v>44113.019564445429</v>
      </c>
      <c r="L5" s="74">
        <v>-0.1</v>
      </c>
      <c r="M5" s="74">
        <v>-1.76</v>
      </c>
      <c r="N5" s="8">
        <v>2.7459187156796698</v>
      </c>
      <c r="O5" s="14">
        <v>5.5306043491161496</v>
      </c>
      <c r="P5">
        <f t="shared" si="0"/>
        <v>1098.3674862718678</v>
      </c>
    </row>
    <row r="6" spans="1:17" x14ac:dyDescent="0.25">
      <c r="A6" t="s">
        <v>54</v>
      </c>
      <c r="B6" t="s">
        <v>195</v>
      </c>
      <c r="C6" s="8">
        <v>8753.0000000000018</v>
      </c>
      <c r="D6" s="8">
        <v>240</v>
      </c>
      <c r="E6" s="8">
        <v>-1</v>
      </c>
      <c r="F6" s="8">
        <v>120.0030462669925</v>
      </c>
      <c r="G6" s="8">
        <v>120.0030462669925</v>
      </c>
      <c r="H6" s="8">
        <v>8632.8863846232744</v>
      </c>
      <c r="I6" s="8">
        <v>44108.10549016299</v>
      </c>
      <c r="J6" s="8">
        <v>8872.6966613639488</v>
      </c>
      <c r="K6" s="8">
        <v>44098.641399039567</v>
      </c>
      <c r="L6" s="74">
        <v>-1.76</v>
      </c>
      <c r="M6" s="74">
        <v>-2.76</v>
      </c>
      <c r="N6" s="8">
        <v>0.94965845629536116</v>
      </c>
      <c r="O6" s="14">
        <v>3.1751221779538259</v>
      </c>
      <c r="P6">
        <f t="shared" si="0"/>
        <v>379.86338251814448</v>
      </c>
    </row>
    <row r="7" spans="1:17" x14ac:dyDescent="0.25">
      <c r="A7" t="s">
        <v>54</v>
      </c>
      <c r="B7" t="s">
        <v>196</v>
      </c>
      <c r="C7" s="8">
        <v>9257.5000000000036</v>
      </c>
      <c r="D7" s="8">
        <v>150</v>
      </c>
      <c r="E7" s="8">
        <v>0.26</v>
      </c>
      <c r="F7" s="8">
        <v>75.000128701124865</v>
      </c>
      <c r="G7" s="8">
        <v>75.000128701124865</v>
      </c>
      <c r="H7" s="8">
        <v>9181.8376405928448</v>
      </c>
      <c r="I7" s="8">
        <v>44083.738212756092</v>
      </c>
      <c r="J7" s="8">
        <v>9331.6795141550865</v>
      </c>
      <c r="K7" s="8">
        <v>44076.855312413521</v>
      </c>
      <c r="L7" s="74">
        <v>-2.76</v>
      </c>
      <c r="M7" s="74">
        <v>-2.5</v>
      </c>
      <c r="N7" s="8">
        <v>0.10271505863290629</v>
      </c>
      <c r="O7" s="14">
        <v>1.3208508260287919</v>
      </c>
      <c r="P7">
        <f t="shared" si="0"/>
        <v>41.086023453162518</v>
      </c>
    </row>
    <row r="8" spans="1:17" x14ac:dyDescent="0.25">
      <c r="A8" t="s">
        <v>54</v>
      </c>
      <c r="B8" t="s">
        <v>197</v>
      </c>
      <c r="C8" s="8">
        <v>9652.5000000000036</v>
      </c>
      <c r="D8" s="8">
        <v>140</v>
      </c>
      <c r="E8" s="8">
        <v>0.24</v>
      </c>
      <c r="F8" s="8">
        <v>70.000102351632648</v>
      </c>
      <c r="G8" s="8">
        <v>70.000102351632648</v>
      </c>
      <c r="H8" s="8">
        <v>9581.4415695505504</v>
      </c>
      <c r="I8" s="8">
        <v>44065.950465572183</v>
      </c>
      <c r="J8" s="8">
        <v>9721.3207014098971</v>
      </c>
      <c r="K8" s="8">
        <v>44060.136705009063</v>
      </c>
      <c r="L8" s="74">
        <v>-2.5</v>
      </c>
      <c r="M8" s="74">
        <v>-2.2599999999999998</v>
      </c>
      <c r="N8" s="8">
        <v>9.3771989284479065E-2</v>
      </c>
      <c r="O8" s="14">
        <v>1.3063359817867171</v>
      </c>
      <c r="P8">
        <f t="shared" si="0"/>
        <v>37.508795713791628</v>
      </c>
    </row>
    <row r="9" spans="1:17" x14ac:dyDescent="0.25">
      <c r="A9" t="s">
        <v>54</v>
      </c>
      <c r="B9" t="s">
        <v>83</v>
      </c>
      <c r="C9" s="8">
        <v>10245</v>
      </c>
      <c r="D9" s="8">
        <v>185</v>
      </c>
      <c r="E9" s="8">
        <v>-1</v>
      </c>
      <c r="F9" s="8">
        <v>92.502348164140045</v>
      </c>
      <c r="G9" s="8">
        <v>92.502348164140045</v>
      </c>
      <c r="H9" s="8">
        <v>10150.986234033089</v>
      </c>
      <c r="I9" s="8">
        <v>44043.179993192512</v>
      </c>
      <c r="J9" s="8">
        <v>10335.76928821229</v>
      </c>
      <c r="K9" s="8">
        <v>44034.271901210232</v>
      </c>
      <c r="L9" s="74">
        <v>-2.2599999999999998</v>
      </c>
      <c r="M9" s="74">
        <v>-3.26</v>
      </c>
      <c r="N9" s="8">
        <v>1.231989348707496</v>
      </c>
      <c r="O9" s="14">
        <v>4.1190774200482076</v>
      </c>
      <c r="P9">
        <f t="shared" si="0"/>
        <v>492.79573948299839</v>
      </c>
    </row>
    <row r="10" spans="1:17" x14ac:dyDescent="0.25">
      <c r="A10" t="s">
        <v>80</v>
      </c>
      <c r="B10" t="s">
        <v>84</v>
      </c>
      <c r="C10" s="8">
        <v>10540</v>
      </c>
      <c r="D10" s="8">
        <v>405</v>
      </c>
      <c r="E10" s="8">
        <v>-3.48</v>
      </c>
      <c r="F10" s="8">
        <v>202.56227550353569</v>
      </c>
      <c r="G10" s="8">
        <v>202.56227550353569</v>
      </c>
      <c r="H10" s="8">
        <v>10335.76928821229</v>
      </c>
      <c r="I10" s="8">
        <v>44034.271901210232</v>
      </c>
      <c r="J10" s="8">
        <v>10739.16612815902</v>
      </c>
      <c r="K10" s="8">
        <v>43998.979250812707</v>
      </c>
      <c r="L10" s="74">
        <v>-3.26</v>
      </c>
      <c r="M10" s="74">
        <v>-6.74</v>
      </c>
      <c r="N10" s="8">
        <v>6.8152555668855346</v>
      </c>
      <c r="O10" s="14">
        <v>6.547807513647002</v>
      </c>
      <c r="P10">
        <f t="shared" si="0"/>
        <v>2726.1022267542139</v>
      </c>
    </row>
    <row r="11" spans="1:17" x14ac:dyDescent="0.25">
      <c r="A11" t="s">
        <v>54</v>
      </c>
      <c r="B11" t="s">
        <v>57</v>
      </c>
      <c r="C11" s="8">
        <v>10835</v>
      </c>
      <c r="D11" s="8">
        <v>185</v>
      </c>
      <c r="E11" s="8">
        <v>-1</v>
      </c>
      <c r="F11" s="8">
        <v>92.502348164140045</v>
      </c>
      <c r="G11" s="8">
        <v>92.502348164140045</v>
      </c>
      <c r="H11" s="8">
        <v>10739.16612815902</v>
      </c>
      <c r="I11" s="8">
        <v>43998.979250812707</v>
      </c>
      <c r="J11" s="8">
        <v>10922.688786479181</v>
      </c>
      <c r="K11" s="8">
        <v>43975.664768239461</v>
      </c>
      <c r="L11" s="74">
        <v>-6.74</v>
      </c>
      <c r="M11" s="74">
        <v>-7.74</v>
      </c>
      <c r="N11" s="8">
        <v>1.231989348707496</v>
      </c>
      <c r="O11" s="14">
        <v>4.1190774200482076</v>
      </c>
      <c r="P11">
        <f t="shared" si="0"/>
        <v>492.79573948299839</v>
      </c>
    </row>
    <row r="12" spans="1:17" x14ac:dyDescent="0.25">
      <c r="A12" t="s">
        <v>54</v>
      </c>
      <c r="B12" t="s">
        <v>198</v>
      </c>
      <c r="C12" s="8">
        <v>11427.500000000009</v>
      </c>
      <c r="D12" s="8">
        <v>140</v>
      </c>
      <c r="E12" s="8">
        <v>0.24</v>
      </c>
      <c r="F12" s="8">
        <v>70.000102351632648</v>
      </c>
      <c r="G12" s="8">
        <v>70.000102351632648</v>
      </c>
      <c r="H12" s="8">
        <v>11348.77123631478</v>
      </c>
      <c r="I12" s="8">
        <v>43917.753232755676</v>
      </c>
      <c r="J12" s="8">
        <v>11487.534838781659</v>
      </c>
      <c r="K12" s="8">
        <v>43899.188912891397</v>
      </c>
      <c r="L12" s="74">
        <v>-7.74</v>
      </c>
      <c r="M12" s="74">
        <v>-7.5</v>
      </c>
      <c r="N12" s="8">
        <v>9.3771989284479065E-2</v>
      </c>
      <c r="O12" s="14">
        <v>1.3063359817867171</v>
      </c>
      <c r="P12">
        <f t="shared" si="0"/>
        <v>37.508795713791628</v>
      </c>
    </row>
    <row r="13" spans="1:17" x14ac:dyDescent="0.25">
      <c r="A13" t="s">
        <v>54</v>
      </c>
      <c r="B13" t="s">
        <v>197</v>
      </c>
      <c r="C13" s="8">
        <v>11817.500000000009</v>
      </c>
      <c r="D13" s="8">
        <v>140</v>
      </c>
      <c r="E13" s="8">
        <v>0.24</v>
      </c>
      <c r="F13" s="8">
        <v>70.000102351632648</v>
      </c>
      <c r="G13" s="8">
        <v>70.000102351632648</v>
      </c>
      <c r="H13" s="8">
        <v>11735.3960541251</v>
      </c>
      <c r="I13" s="8">
        <v>43866.557364836393</v>
      </c>
      <c r="J13" s="8">
        <v>11874.23620103702</v>
      </c>
      <c r="K13" s="8">
        <v>43848.574457755327</v>
      </c>
      <c r="L13" s="74">
        <v>-7.5</v>
      </c>
      <c r="M13" s="74">
        <v>-7.26</v>
      </c>
      <c r="N13" s="8">
        <v>9.3771989284479065E-2</v>
      </c>
      <c r="O13" s="14">
        <v>1.3063359817867171</v>
      </c>
      <c r="P13">
        <f t="shared" si="0"/>
        <v>37.508795713791628</v>
      </c>
    </row>
    <row r="14" spans="1:17" x14ac:dyDescent="0.25">
      <c r="A14" t="s">
        <v>54</v>
      </c>
      <c r="B14" t="s">
        <v>56</v>
      </c>
      <c r="C14" s="8">
        <v>12410.00000000002</v>
      </c>
      <c r="D14" s="8">
        <v>185</v>
      </c>
      <c r="E14" s="8">
        <v>-1</v>
      </c>
      <c r="F14" s="8">
        <v>92.502348164140045</v>
      </c>
      <c r="G14" s="8">
        <v>92.502348164140045</v>
      </c>
      <c r="H14" s="8">
        <v>12300.78885177608</v>
      </c>
      <c r="I14" s="8">
        <v>43794.234452717763</v>
      </c>
      <c r="J14" s="8">
        <v>12484.09235927342</v>
      </c>
      <c r="K14" s="8">
        <v>43769.255354380737</v>
      </c>
      <c r="L14" s="74">
        <v>-7.26</v>
      </c>
      <c r="M14" s="74">
        <v>-8.26</v>
      </c>
      <c r="N14" s="8">
        <v>1.231989348707496</v>
      </c>
      <c r="O14" s="14">
        <v>4.1190774200482076</v>
      </c>
      <c r="P14">
        <f t="shared" si="0"/>
        <v>492.79573948299839</v>
      </c>
    </row>
    <row r="15" spans="1:17" x14ac:dyDescent="0.25">
      <c r="A15" t="s">
        <v>80</v>
      </c>
      <c r="B15" t="s">
        <v>84</v>
      </c>
      <c r="C15" s="8">
        <v>12705.000000000009</v>
      </c>
      <c r="D15" s="8">
        <v>405</v>
      </c>
      <c r="E15" s="8">
        <v>-3.48</v>
      </c>
      <c r="F15" s="8">
        <v>202.56227550353569</v>
      </c>
      <c r="G15" s="8">
        <v>202.56227550353569</v>
      </c>
      <c r="H15" s="8">
        <v>12484.09235927342</v>
      </c>
      <c r="I15" s="8">
        <v>43769.255354380737</v>
      </c>
      <c r="J15" s="8">
        <v>12882.878195296389</v>
      </c>
      <c r="K15" s="8">
        <v>43698.938651965509</v>
      </c>
      <c r="L15" s="74">
        <v>-8.26</v>
      </c>
      <c r="M15" s="74">
        <v>-11.74</v>
      </c>
      <c r="N15" s="8">
        <v>6.8152555668855346</v>
      </c>
      <c r="O15" s="14">
        <v>6.547807513647002</v>
      </c>
      <c r="P15">
        <f t="shared" si="0"/>
        <v>2726.1022267542139</v>
      </c>
    </row>
    <row r="16" spans="1:17" x14ac:dyDescent="0.25">
      <c r="A16" t="s">
        <v>54</v>
      </c>
      <c r="B16" t="s">
        <v>57</v>
      </c>
      <c r="C16" s="8">
        <v>13000.00000000002</v>
      </c>
      <c r="D16" s="8">
        <v>185</v>
      </c>
      <c r="E16" s="8">
        <v>-1</v>
      </c>
      <c r="F16" s="8">
        <v>92.502348164140045</v>
      </c>
      <c r="G16" s="8">
        <v>92.502348164140045</v>
      </c>
      <c r="H16" s="8">
        <v>12882.878195296389</v>
      </c>
      <c r="I16" s="8">
        <v>43698.938651965509</v>
      </c>
      <c r="J16" s="8">
        <v>13063.670503449181</v>
      </c>
      <c r="K16" s="8">
        <v>43659.717834440358</v>
      </c>
      <c r="L16" s="74">
        <v>-11.74</v>
      </c>
      <c r="M16" s="74">
        <v>-12.74</v>
      </c>
      <c r="N16" s="8">
        <v>1.231989348707496</v>
      </c>
      <c r="O16" s="14">
        <v>4.1190774200482076</v>
      </c>
      <c r="P16">
        <f t="shared" si="0"/>
        <v>492.79573948299839</v>
      </c>
    </row>
    <row r="17" spans="1:16" x14ac:dyDescent="0.25">
      <c r="A17" t="s">
        <v>54</v>
      </c>
      <c r="B17" t="s">
        <v>198</v>
      </c>
      <c r="C17" s="8">
        <v>13592.50000000002</v>
      </c>
      <c r="D17" s="8">
        <v>140</v>
      </c>
      <c r="E17" s="8">
        <v>0.24</v>
      </c>
      <c r="F17" s="8">
        <v>70.000102351632648</v>
      </c>
      <c r="G17" s="8">
        <v>70.000102351632648</v>
      </c>
      <c r="H17" s="8">
        <v>13483.08425803661</v>
      </c>
      <c r="I17" s="8">
        <v>43564.891137445913</v>
      </c>
      <c r="J17" s="8">
        <v>13619.701836015851</v>
      </c>
      <c r="K17" s="8">
        <v>43534.303415584087</v>
      </c>
      <c r="L17" s="74">
        <v>-12.74</v>
      </c>
      <c r="M17" s="74">
        <v>-12.5</v>
      </c>
      <c r="N17" s="8">
        <v>9.3771989284479065E-2</v>
      </c>
      <c r="O17" s="14">
        <v>1.3063359817867171</v>
      </c>
      <c r="P17">
        <f t="shared" si="0"/>
        <v>37.508795713791628</v>
      </c>
    </row>
    <row r="18" spans="1:16" x14ac:dyDescent="0.25">
      <c r="A18" t="s">
        <v>54</v>
      </c>
      <c r="B18" t="s">
        <v>197</v>
      </c>
      <c r="C18" s="8">
        <v>13982.500000000029</v>
      </c>
      <c r="D18" s="8">
        <v>140</v>
      </c>
      <c r="E18" s="8">
        <v>0.24</v>
      </c>
      <c r="F18" s="8">
        <v>70.000102351632648</v>
      </c>
      <c r="G18" s="8">
        <v>70.000102351632648</v>
      </c>
      <c r="H18" s="8">
        <v>13863.775837795831</v>
      </c>
      <c r="I18" s="8">
        <v>43480.193512099562</v>
      </c>
      <c r="J18" s="8">
        <v>14000.520342408359</v>
      </c>
      <c r="K18" s="8">
        <v>43450.178319281833</v>
      </c>
      <c r="L18" s="74">
        <v>-12.5</v>
      </c>
      <c r="M18" s="74">
        <v>-12.26</v>
      </c>
      <c r="N18" s="8">
        <v>9.3771989284479065E-2</v>
      </c>
      <c r="O18" s="14">
        <v>1.3063359817867171</v>
      </c>
      <c r="P18">
        <f t="shared" si="0"/>
        <v>37.508795713791628</v>
      </c>
    </row>
    <row r="19" spans="1:16" x14ac:dyDescent="0.25">
      <c r="A19" t="s">
        <v>54</v>
      </c>
      <c r="B19" t="s">
        <v>56</v>
      </c>
      <c r="C19" s="8">
        <v>14575.000000000029</v>
      </c>
      <c r="D19" s="8">
        <v>185</v>
      </c>
      <c r="E19" s="8">
        <v>-1</v>
      </c>
      <c r="F19" s="8">
        <v>92.502348164140045</v>
      </c>
      <c r="G19" s="8">
        <v>92.502348164140045</v>
      </c>
      <c r="H19" s="8">
        <v>14420.71378803163</v>
      </c>
      <c r="I19" s="8">
        <v>43358.868581272989</v>
      </c>
      <c r="J19" s="8">
        <v>14601.142698473361</v>
      </c>
      <c r="K19" s="8">
        <v>43318.00858260235</v>
      </c>
      <c r="L19" s="74">
        <v>-12.26</v>
      </c>
      <c r="M19" s="74">
        <v>-13.26</v>
      </c>
      <c r="N19" s="8">
        <v>1.231989348707496</v>
      </c>
      <c r="O19" s="14">
        <v>4.1190774200482076</v>
      </c>
      <c r="P19">
        <f t="shared" si="0"/>
        <v>492.79573948299839</v>
      </c>
    </row>
    <row r="20" spans="1:16" x14ac:dyDescent="0.25">
      <c r="A20" t="s">
        <v>54</v>
      </c>
      <c r="B20" t="s">
        <v>96</v>
      </c>
      <c r="C20" s="8">
        <v>14692.581500000029</v>
      </c>
      <c r="D20" s="8">
        <v>50.16</v>
      </c>
      <c r="E20" s="8">
        <v>-0.29349999999999998</v>
      </c>
      <c r="F20" s="8">
        <v>25.080054842642468</v>
      </c>
      <c r="G20" s="8">
        <v>25.080054842642468</v>
      </c>
      <c r="H20" s="8">
        <v>14601.144158482221</v>
      </c>
      <c r="I20" s="8">
        <v>43318.008238546943</v>
      </c>
      <c r="J20" s="8">
        <v>14649.93717337047</v>
      </c>
      <c r="K20" s="8">
        <v>43306.378028044957</v>
      </c>
      <c r="L20" s="74">
        <v>-13.26</v>
      </c>
      <c r="M20" s="74">
        <v>-13.5535</v>
      </c>
      <c r="N20" s="8">
        <v>0.39141490984119159</v>
      </c>
      <c r="O20" s="14">
        <v>4.4588438240643429</v>
      </c>
      <c r="P20">
        <f t="shared" si="0"/>
        <v>156.56596393647663</v>
      </c>
    </row>
    <row r="21" spans="1:16" x14ac:dyDescent="0.25">
      <c r="A21" t="s">
        <v>54</v>
      </c>
      <c r="B21" t="s">
        <v>97</v>
      </c>
      <c r="C21" s="8">
        <v>14737.741500000029</v>
      </c>
      <c r="D21" s="8">
        <v>40.159999999999997</v>
      </c>
      <c r="E21" s="8">
        <v>-0.28939999999999999</v>
      </c>
      <c r="F21" s="8">
        <v>20.080042690904779</v>
      </c>
      <c r="G21" s="8">
        <v>20.080042690904779</v>
      </c>
      <c r="H21" s="8">
        <v>14649.93717337047</v>
      </c>
      <c r="I21" s="8">
        <v>43306.378028044957</v>
      </c>
      <c r="J21" s="8">
        <v>14688.954843343879</v>
      </c>
      <c r="K21" s="8">
        <v>43296.867843981338</v>
      </c>
      <c r="L21" s="74">
        <v>-13.5535</v>
      </c>
      <c r="M21" s="74">
        <v>-13.8429</v>
      </c>
      <c r="N21" s="8">
        <v>0.47531555921529889</v>
      </c>
      <c r="O21" s="14">
        <v>5.4913168822699436</v>
      </c>
      <c r="P21">
        <f t="shared" si="0"/>
        <v>190.12622368611954</v>
      </c>
    </row>
    <row r="22" spans="1:16" x14ac:dyDescent="0.25">
      <c r="A22" t="s">
        <v>54</v>
      </c>
      <c r="B22" t="s">
        <v>98</v>
      </c>
      <c r="C22" s="8">
        <v>14775.036500000029</v>
      </c>
      <c r="D22" s="8">
        <v>34.43</v>
      </c>
      <c r="E22" s="8">
        <v>-0.28920000000000001</v>
      </c>
      <c r="F22" s="8">
        <v>17.21503654922731</v>
      </c>
      <c r="G22" s="8">
        <v>17.21503654922731</v>
      </c>
      <c r="H22" s="8">
        <v>14688.954843343879</v>
      </c>
      <c r="I22" s="8">
        <v>43296.867843981338</v>
      </c>
      <c r="J22" s="8">
        <v>14722.36390612596</v>
      </c>
      <c r="K22" s="8">
        <v>43288.545770486577</v>
      </c>
      <c r="L22" s="74">
        <v>-13.8429</v>
      </c>
      <c r="M22" s="74">
        <v>-14.132099999999999</v>
      </c>
      <c r="N22" s="8">
        <v>0.55365373754607616</v>
      </c>
      <c r="O22" s="14">
        <v>6.4007807181939924</v>
      </c>
      <c r="P22">
        <f t="shared" si="0"/>
        <v>221.46149501843047</v>
      </c>
    </row>
    <row r="23" spans="1:16" x14ac:dyDescent="0.25">
      <c r="A23" t="s">
        <v>54</v>
      </c>
      <c r="B23" t="s">
        <v>99</v>
      </c>
      <c r="C23" s="8">
        <v>14807.09150000003</v>
      </c>
      <c r="D23" s="8">
        <v>29.68</v>
      </c>
      <c r="E23" s="8">
        <v>-0.2898</v>
      </c>
      <c r="F23" s="8">
        <v>14.840031637726209</v>
      </c>
      <c r="G23" s="8">
        <v>14.840031637726209</v>
      </c>
      <c r="H23" s="8">
        <v>14722.36390612596</v>
      </c>
      <c r="I23" s="8">
        <v>43288.545770486577</v>
      </c>
      <c r="J23" s="8">
        <v>14751.127202880471</v>
      </c>
      <c r="K23" s="8">
        <v>43281.22639334073</v>
      </c>
      <c r="L23" s="74">
        <v>-14.132099999999999</v>
      </c>
      <c r="M23" s="74">
        <v>-14.421900000000001</v>
      </c>
      <c r="N23" s="8">
        <v>0.64492846722248942</v>
      </c>
      <c r="O23" s="14">
        <v>7.4405693302238713</v>
      </c>
      <c r="P23">
        <f t="shared" si="0"/>
        <v>257.97138688899577</v>
      </c>
    </row>
    <row r="24" spans="1:16" x14ac:dyDescent="0.25">
      <c r="A24" t="s">
        <v>54</v>
      </c>
      <c r="B24" t="s">
        <v>100</v>
      </c>
      <c r="C24" s="8">
        <v>14834.741500000029</v>
      </c>
      <c r="D24" s="8">
        <v>25.62</v>
      </c>
      <c r="E24" s="8">
        <v>-0.28910000000000002</v>
      </c>
      <c r="F24" s="8">
        <v>12.81002717815104</v>
      </c>
      <c r="G24" s="8">
        <v>12.81002717815104</v>
      </c>
      <c r="H24" s="8">
        <v>14751.127202880471</v>
      </c>
      <c r="I24" s="8">
        <v>43281.22639334073</v>
      </c>
      <c r="J24" s="8">
        <v>14775.923662816351</v>
      </c>
      <c r="K24" s="8">
        <v>43274.782901892402</v>
      </c>
      <c r="L24" s="74">
        <v>-14.421900000000001</v>
      </c>
      <c r="M24" s="74">
        <v>-14.711</v>
      </c>
      <c r="N24" s="8">
        <v>0.74352528040846189</v>
      </c>
      <c r="O24" s="14">
        <v>8.5988554720979042</v>
      </c>
      <c r="P24">
        <f t="shared" si="0"/>
        <v>297.41011216338478</v>
      </c>
    </row>
    <row r="25" spans="1:16" x14ac:dyDescent="0.25">
      <c r="A25" t="s">
        <v>54</v>
      </c>
      <c r="B25" t="s">
        <v>101</v>
      </c>
      <c r="C25" s="8">
        <v>14870.007500000031</v>
      </c>
      <c r="D25" s="8">
        <v>44.911999999999999</v>
      </c>
      <c r="E25" s="8">
        <v>-0.57799999999999996</v>
      </c>
      <c r="F25" s="8">
        <v>22.456190443425871</v>
      </c>
      <c r="G25" s="8">
        <v>22.456190443425871</v>
      </c>
      <c r="H25" s="8">
        <v>14775.923662816351</v>
      </c>
      <c r="I25" s="8">
        <v>43274.782901892402</v>
      </c>
      <c r="J25" s="8">
        <v>14819.305139574521</v>
      </c>
      <c r="K25" s="8">
        <v>43263.158870228581</v>
      </c>
      <c r="L25" s="74">
        <v>-14.711</v>
      </c>
      <c r="M25" s="74">
        <v>-15.289</v>
      </c>
      <c r="N25" s="8">
        <v>1.6953991577109691</v>
      </c>
      <c r="O25" s="14">
        <v>9.8070214759029817</v>
      </c>
      <c r="P25">
        <f t="shared" si="0"/>
        <v>678.1596630843876</v>
      </c>
    </row>
    <row r="26" spans="1:16" x14ac:dyDescent="0.25">
      <c r="A26" t="s">
        <v>54</v>
      </c>
      <c r="B26" t="s">
        <v>100</v>
      </c>
      <c r="C26" s="8">
        <v>14905.27350000003</v>
      </c>
      <c r="D26" s="8">
        <v>25.62</v>
      </c>
      <c r="E26" s="8">
        <v>-0.28910000000000002</v>
      </c>
      <c r="F26" s="8">
        <v>12.81002717815104</v>
      </c>
      <c r="G26" s="8">
        <v>12.81002717815104</v>
      </c>
      <c r="H26" s="8">
        <v>14819.305139574521</v>
      </c>
      <c r="I26" s="8">
        <v>43263.158870228581</v>
      </c>
      <c r="J26" s="8">
        <v>14844.00124952708</v>
      </c>
      <c r="K26" s="8">
        <v>43256.340867543957</v>
      </c>
      <c r="L26" s="74">
        <v>-15.289</v>
      </c>
      <c r="M26" s="74">
        <v>-15.578099999999999</v>
      </c>
      <c r="N26" s="8">
        <v>0.74352528040846189</v>
      </c>
      <c r="O26" s="14">
        <v>8.5988554720979042</v>
      </c>
      <c r="P26">
        <f t="shared" si="0"/>
        <v>297.41011216338478</v>
      </c>
    </row>
    <row r="27" spans="1:16" x14ac:dyDescent="0.25">
      <c r="A27" t="s">
        <v>54</v>
      </c>
      <c r="B27" t="s">
        <v>99</v>
      </c>
      <c r="C27" s="8">
        <v>14932.92350000003</v>
      </c>
      <c r="D27" s="8">
        <v>29.68</v>
      </c>
      <c r="E27" s="8">
        <v>-0.2898</v>
      </c>
      <c r="F27" s="8">
        <v>14.840031637726209</v>
      </c>
      <c r="G27" s="8">
        <v>14.840031637726209</v>
      </c>
      <c r="H27" s="8">
        <v>14844.00124952708</v>
      </c>
      <c r="I27" s="8">
        <v>43256.340867543957</v>
      </c>
      <c r="J27" s="8">
        <v>14872.570683786</v>
      </c>
      <c r="K27" s="8">
        <v>43248.297985714897</v>
      </c>
      <c r="L27" s="74">
        <v>-15.578099999999999</v>
      </c>
      <c r="M27" s="74">
        <v>-15.867900000000001</v>
      </c>
      <c r="N27" s="8">
        <v>0.64492846722248942</v>
      </c>
      <c r="O27" s="14">
        <v>7.4405693302238713</v>
      </c>
      <c r="P27">
        <f t="shared" si="0"/>
        <v>257.97138688899577</v>
      </c>
    </row>
    <row r="28" spans="1:16" x14ac:dyDescent="0.25">
      <c r="A28" t="s">
        <v>54</v>
      </c>
      <c r="B28" t="s">
        <v>98</v>
      </c>
      <c r="C28" s="8">
        <v>14964.97850000003</v>
      </c>
      <c r="D28" s="8">
        <v>34.43</v>
      </c>
      <c r="E28" s="8">
        <v>-0.28920000000000001</v>
      </c>
      <c r="F28" s="8">
        <v>17.21503654922731</v>
      </c>
      <c r="G28" s="8">
        <v>17.21503654922731</v>
      </c>
      <c r="H28" s="8">
        <v>14872.570683786</v>
      </c>
      <c r="I28" s="8">
        <v>43248.297985714897</v>
      </c>
      <c r="J28" s="8">
        <v>14905.66481761929</v>
      </c>
      <c r="K28" s="8">
        <v>43238.800581382478</v>
      </c>
      <c r="L28" s="74">
        <v>-15.867900000000001</v>
      </c>
      <c r="M28" s="74">
        <v>-16.1571</v>
      </c>
      <c r="N28" s="8">
        <v>0.55365373754607616</v>
      </c>
      <c r="O28" s="14">
        <v>6.4007807181939924</v>
      </c>
      <c r="P28">
        <f t="shared" si="0"/>
        <v>221.46149501843047</v>
      </c>
    </row>
    <row r="29" spans="1:16" x14ac:dyDescent="0.25">
      <c r="A29" t="s">
        <v>54</v>
      </c>
      <c r="B29" t="s">
        <v>97</v>
      </c>
      <c r="C29" s="8">
        <v>15002.27350000003</v>
      </c>
      <c r="D29" s="8">
        <v>40.159999999999997</v>
      </c>
      <c r="E29" s="8">
        <v>-0.28939999999999999</v>
      </c>
      <c r="F29" s="8">
        <v>20.080042690904779</v>
      </c>
      <c r="G29" s="8">
        <v>20.080042690904779</v>
      </c>
      <c r="H29" s="8">
        <v>14905.66481761929</v>
      </c>
      <c r="I29" s="8">
        <v>43238.800581382478</v>
      </c>
      <c r="J29" s="8">
        <v>14944.210203044549</v>
      </c>
      <c r="K29" s="8">
        <v>43227.527807389539</v>
      </c>
      <c r="L29" s="74">
        <v>-16.1571</v>
      </c>
      <c r="M29" s="74">
        <v>-16.4465</v>
      </c>
      <c r="N29" s="8">
        <v>0.47531555921529889</v>
      </c>
      <c r="O29" s="14">
        <v>5.4913168822699436</v>
      </c>
      <c r="P29">
        <f t="shared" si="0"/>
        <v>190.12622368611954</v>
      </c>
    </row>
    <row r="30" spans="1:16" x14ac:dyDescent="0.25">
      <c r="A30" t="s">
        <v>54</v>
      </c>
      <c r="B30" t="s">
        <v>96</v>
      </c>
      <c r="C30" s="8">
        <v>15047.43350000003</v>
      </c>
      <c r="D30" s="8">
        <v>50.16</v>
      </c>
      <c r="E30" s="8">
        <v>-0.29349999999999998</v>
      </c>
      <c r="F30" s="8">
        <v>25.080054842642468</v>
      </c>
      <c r="G30" s="8">
        <v>25.080054842642468</v>
      </c>
      <c r="H30" s="8">
        <v>14944.210203044549</v>
      </c>
      <c r="I30" s="8">
        <v>43227.527807389539</v>
      </c>
      <c r="J30" s="8">
        <v>14992.281298716</v>
      </c>
      <c r="K30" s="8">
        <v>43213.203357691476</v>
      </c>
      <c r="L30" s="74">
        <v>-16.4465</v>
      </c>
      <c r="M30" s="74">
        <v>-16.739999999999998</v>
      </c>
      <c r="N30" s="8">
        <v>0.39141490984119159</v>
      </c>
      <c r="O30" s="14">
        <v>4.4588438240643429</v>
      </c>
      <c r="P30">
        <f t="shared" si="0"/>
        <v>156.56596393647663</v>
      </c>
    </row>
    <row r="31" spans="1:16" x14ac:dyDescent="0.25">
      <c r="A31" t="s">
        <v>54</v>
      </c>
      <c r="B31" t="s">
        <v>57</v>
      </c>
      <c r="C31" s="8">
        <v>15165.01500000003</v>
      </c>
      <c r="D31" s="8">
        <v>185</v>
      </c>
      <c r="E31" s="8">
        <v>-1</v>
      </c>
      <c r="F31" s="8">
        <v>92.502348164140045</v>
      </c>
      <c r="G31" s="8">
        <v>92.502348164140045</v>
      </c>
      <c r="H31" s="8">
        <v>14992.282735148459</v>
      </c>
      <c r="I31" s="8">
        <v>43213.202925647784</v>
      </c>
      <c r="J31" s="8">
        <v>15168.96875450347</v>
      </c>
      <c r="K31" s="8">
        <v>43158.374267274281</v>
      </c>
      <c r="L31" s="74">
        <v>-16.739999999999998</v>
      </c>
      <c r="M31" s="74">
        <v>-17.739999999999998</v>
      </c>
      <c r="N31" s="8">
        <v>1.231989348707496</v>
      </c>
      <c r="O31" s="14">
        <v>4.1190774200482076</v>
      </c>
      <c r="P31">
        <f t="shared" si="0"/>
        <v>492.79573948299839</v>
      </c>
    </row>
    <row r="32" spans="1:16" x14ac:dyDescent="0.25">
      <c r="A32" t="s">
        <v>54</v>
      </c>
      <c r="B32" t="s">
        <v>198</v>
      </c>
      <c r="C32" s="8">
        <v>15757.51500000003</v>
      </c>
      <c r="D32" s="8">
        <v>140</v>
      </c>
      <c r="E32" s="8">
        <v>0.24</v>
      </c>
      <c r="F32" s="8">
        <v>70.000102351632648</v>
      </c>
      <c r="G32" s="8">
        <v>70.000102351632648</v>
      </c>
      <c r="H32" s="8">
        <v>15578.52182192136</v>
      </c>
      <c r="I32" s="8">
        <v>43027.354097191208</v>
      </c>
      <c r="J32" s="8">
        <v>15711.953633152591</v>
      </c>
      <c r="K32" s="8">
        <v>42984.975764364593</v>
      </c>
      <c r="L32" s="74">
        <v>-17.739999999999998</v>
      </c>
      <c r="M32" s="74">
        <v>-17.5</v>
      </c>
      <c r="N32" s="8">
        <v>9.3771989284479065E-2</v>
      </c>
      <c r="O32" s="14">
        <v>1.3063359817867171</v>
      </c>
      <c r="P32">
        <f t="shared" si="0"/>
        <v>37.508795713791628</v>
      </c>
    </row>
    <row r="33" spans="1:16" x14ac:dyDescent="0.25">
      <c r="A33" t="s">
        <v>54</v>
      </c>
      <c r="B33" t="s">
        <v>197</v>
      </c>
      <c r="C33" s="8">
        <v>16147.515000000039</v>
      </c>
      <c r="D33" s="8">
        <v>140</v>
      </c>
      <c r="E33" s="8">
        <v>0.24</v>
      </c>
      <c r="F33" s="8">
        <v>70.000102351632648</v>
      </c>
      <c r="G33" s="8">
        <v>70.000102351632648</v>
      </c>
      <c r="H33" s="8">
        <v>15950.38287083965</v>
      </c>
      <c r="I33" s="8">
        <v>42909.799314488519</v>
      </c>
      <c r="J33" s="8">
        <v>16083.99102490408</v>
      </c>
      <c r="K33" s="8">
        <v>42867.980269675129</v>
      </c>
      <c r="L33" s="74">
        <v>-17.5</v>
      </c>
      <c r="M33" s="74">
        <v>-17.260000000000002</v>
      </c>
      <c r="N33" s="8">
        <v>9.3771989284479065E-2</v>
      </c>
      <c r="O33" s="14">
        <v>1.3063359817867171</v>
      </c>
      <c r="P33">
        <f t="shared" si="0"/>
        <v>37.508795713791628</v>
      </c>
    </row>
    <row r="34" spans="1:16" x14ac:dyDescent="0.25">
      <c r="A34" t="s">
        <v>54</v>
      </c>
      <c r="B34" t="s">
        <v>56</v>
      </c>
      <c r="C34" s="8">
        <v>16740.015000000039</v>
      </c>
      <c r="D34" s="8">
        <v>185</v>
      </c>
      <c r="E34" s="8">
        <v>-1</v>
      </c>
      <c r="F34" s="8">
        <v>92.502348164140045</v>
      </c>
      <c r="G34" s="8">
        <v>92.502348164140045</v>
      </c>
      <c r="H34" s="8">
        <v>16494.627339570641</v>
      </c>
      <c r="I34" s="8">
        <v>42740.395720935579</v>
      </c>
      <c r="J34" s="8">
        <v>16670.80848000235</v>
      </c>
      <c r="K34" s="8">
        <v>42683.965791193157</v>
      </c>
      <c r="L34" s="74">
        <v>-17.260000000000002</v>
      </c>
      <c r="M34" s="74">
        <v>-18.260000000000002</v>
      </c>
      <c r="N34" s="8">
        <v>1.231989348707496</v>
      </c>
      <c r="O34" s="14">
        <v>4.1190774200482076</v>
      </c>
      <c r="P34">
        <f t="shared" si="0"/>
        <v>492.79573948299839</v>
      </c>
    </row>
    <row r="35" spans="1:16" x14ac:dyDescent="0.25">
      <c r="A35" t="s">
        <v>80</v>
      </c>
      <c r="B35" t="s">
        <v>84</v>
      </c>
      <c r="C35" s="8">
        <v>17035.015000000039</v>
      </c>
      <c r="D35" s="8">
        <v>405</v>
      </c>
      <c r="E35" s="8">
        <v>-3.48</v>
      </c>
      <c r="F35" s="8">
        <v>202.56227550353569</v>
      </c>
      <c r="G35" s="8">
        <v>202.56227550353569</v>
      </c>
      <c r="H35" s="8">
        <v>16670.80848000235</v>
      </c>
      <c r="I35" s="8">
        <v>42683.965791193157</v>
      </c>
      <c r="J35" s="8">
        <v>17051.32549587528</v>
      </c>
      <c r="K35" s="8">
        <v>42545.468923783606</v>
      </c>
      <c r="L35" s="74">
        <v>-18.260000000000002</v>
      </c>
      <c r="M35" s="74">
        <v>-21.74</v>
      </c>
      <c r="N35" s="8">
        <v>6.8152555668855346</v>
      </c>
      <c r="O35" s="14">
        <v>6.547807513647002</v>
      </c>
      <c r="P35">
        <f t="shared" si="0"/>
        <v>2726.1022267542139</v>
      </c>
    </row>
    <row r="36" spans="1:16" x14ac:dyDescent="0.25">
      <c r="A36" t="s">
        <v>54</v>
      </c>
      <c r="B36" t="s">
        <v>57</v>
      </c>
      <c r="C36" s="8">
        <v>17330.015000000039</v>
      </c>
      <c r="D36" s="8">
        <v>185</v>
      </c>
      <c r="E36" s="8">
        <v>-1</v>
      </c>
      <c r="F36" s="8">
        <v>92.502348164140045</v>
      </c>
      <c r="G36" s="8">
        <v>92.502348164140045</v>
      </c>
      <c r="H36" s="8">
        <v>17051.32549587528</v>
      </c>
      <c r="I36" s="8">
        <v>42545.468923783606</v>
      </c>
      <c r="J36" s="8">
        <v>17222.560539139271</v>
      </c>
      <c r="K36" s="8">
        <v>42475.449703758437</v>
      </c>
      <c r="L36" s="74">
        <v>-21.74</v>
      </c>
      <c r="M36" s="74">
        <v>-22.74</v>
      </c>
      <c r="N36" s="8">
        <v>1.231989348707496</v>
      </c>
      <c r="O36" s="14">
        <v>4.1190774200482076</v>
      </c>
      <c r="P36">
        <f t="shared" si="0"/>
        <v>492.79573948299839</v>
      </c>
    </row>
    <row r="37" spans="1:16" x14ac:dyDescent="0.25">
      <c r="A37" t="s">
        <v>54</v>
      </c>
      <c r="B37" t="s">
        <v>198</v>
      </c>
      <c r="C37" s="8">
        <v>17922.51500000005</v>
      </c>
      <c r="D37" s="8">
        <v>140</v>
      </c>
      <c r="E37" s="8">
        <v>0.24</v>
      </c>
      <c r="F37" s="8">
        <v>70.000102351632648</v>
      </c>
      <c r="G37" s="8">
        <v>70.000102351632648</v>
      </c>
      <c r="H37" s="8">
        <v>17619.135973249671</v>
      </c>
      <c r="I37" s="8">
        <v>42309.233203193209</v>
      </c>
      <c r="J37" s="8">
        <v>17748.36652108109</v>
      </c>
      <c r="K37" s="8">
        <v>42255.386784103343</v>
      </c>
      <c r="L37" s="74">
        <v>-22.74</v>
      </c>
      <c r="M37" s="74">
        <v>-22.5</v>
      </c>
      <c r="N37" s="8">
        <v>9.3771989284479065E-2</v>
      </c>
      <c r="O37" s="14">
        <v>1.3063359817867171</v>
      </c>
      <c r="P37">
        <f t="shared" si="0"/>
        <v>37.508795713791628</v>
      </c>
    </row>
    <row r="38" spans="1:16" x14ac:dyDescent="0.25">
      <c r="A38" t="s">
        <v>54</v>
      </c>
      <c r="B38" t="s">
        <v>197</v>
      </c>
      <c r="C38" s="8">
        <v>18312.51500000005</v>
      </c>
      <c r="D38" s="8">
        <v>140</v>
      </c>
      <c r="E38" s="8">
        <v>0.24</v>
      </c>
      <c r="F38" s="8">
        <v>70.000102351632648</v>
      </c>
      <c r="G38" s="8">
        <v>70.000102351632648</v>
      </c>
      <c r="H38" s="8">
        <v>17979.336404208909</v>
      </c>
      <c r="I38" s="8">
        <v>42159.715926012068</v>
      </c>
      <c r="J38" s="8">
        <v>18108.791368998009</v>
      </c>
      <c r="K38" s="8">
        <v>42106.411297385079</v>
      </c>
      <c r="L38" s="74">
        <v>-22.5</v>
      </c>
      <c r="M38" s="74">
        <v>-22.260000000000009</v>
      </c>
      <c r="N38" s="8">
        <v>9.3771989284479065E-2</v>
      </c>
      <c r="O38" s="14">
        <v>1.3063359817867171</v>
      </c>
      <c r="P38">
        <f t="shared" si="0"/>
        <v>37.508795713791628</v>
      </c>
    </row>
    <row r="39" spans="1:16" x14ac:dyDescent="0.25">
      <c r="A39" t="s">
        <v>54</v>
      </c>
      <c r="B39" t="s">
        <v>56</v>
      </c>
      <c r="C39" s="8">
        <v>18905.01500000005</v>
      </c>
      <c r="D39" s="8">
        <v>185</v>
      </c>
      <c r="E39" s="8">
        <v>-1</v>
      </c>
      <c r="F39" s="8">
        <v>92.502348164140045</v>
      </c>
      <c r="G39" s="8">
        <v>92.502348164140045</v>
      </c>
      <c r="H39" s="8">
        <v>18506.74536240425</v>
      </c>
      <c r="I39" s="8">
        <v>41943.522933368389</v>
      </c>
      <c r="J39" s="8">
        <v>18677.33788796618</v>
      </c>
      <c r="K39" s="8">
        <v>41871.952538392841</v>
      </c>
      <c r="L39" s="74">
        <v>-22.260000000000009</v>
      </c>
      <c r="M39" s="74">
        <v>-23.260000000000009</v>
      </c>
      <c r="N39" s="8">
        <v>1.231989348707496</v>
      </c>
      <c r="O39" s="14">
        <v>4.1190774200482076</v>
      </c>
      <c r="P39">
        <f t="shared" si="0"/>
        <v>492.79573948299839</v>
      </c>
    </row>
    <row r="40" spans="1:16" x14ac:dyDescent="0.25">
      <c r="A40" t="s">
        <v>80</v>
      </c>
      <c r="B40" t="s">
        <v>84</v>
      </c>
      <c r="C40" s="8">
        <v>19200.01500000005</v>
      </c>
      <c r="D40" s="8">
        <v>405</v>
      </c>
      <c r="E40" s="8">
        <v>-3.48</v>
      </c>
      <c r="F40" s="8">
        <v>202.56227550353569</v>
      </c>
      <c r="G40" s="8">
        <v>202.56227550353569</v>
      </c>
      <c r="H40" s="8">
        <v>18677.33788796618</v>
      </c>
      <c r="I40" s="8">
        <v>41871.952538392841</v>
      </c>
      <c r="J40" s="8">
        <v>19044.336124365182</v>
      </c>
      <c r="K40" s="8">
        <v>41700.81845023061</v>
      </c>
      <c r="L40" s="74">
        <v>-23.260000000000009</v>
      </c>
      <c r="M40" s="74">
        <v>-26.740000000000009</v>
      </c>
      <c r="N40" s="8">
        <v>6.8152555668855346</v>
      </c>
      <c r="O40" s="14">
        <v>6.547807513647002</v>
      </c>
      <c r="P40">
        <f t="shared" si="0"/>
        <v>2726.1022267542139</v>
      </c>
    </row>
    <row r="41" spans="1:16" x14ac:dyDescent="0.25">
      <c r="A41" t="s">
        <v>54</v>
      </c>
      <c r="B41" t="s">
        <v>85</v>
      </c>
      <c r="C41" s="8">
        <v>19495.01500000005</v>
      </c>
      <c r="D41" s="8">
        <v>185</v>
      </c>
      <c r="E41" s="8">
        <v>-1</v>
      </c>
      <c r="F41" s="8">
        <v>92.502348164140045</v>
      </c>
      <c r="G41" s="8">
        <v>92.502348164140045</v>
      </c>
      <c r="H41" s="8">
        <v>19044.336124365182</v>
      </c>
      <c r="I41" s="8">
        <v>41700.81845023061</v>
      </c>
      <c r="J41" s="8">
        <v>19208.816989464369</v>
      </c>
      <c r="K41" s="8">
        <v>41616.141557096911</v>
      </c>
      <c r="L41" s="74">
        <v>-26.740000000000009</v>
      </c>
      <c r="M41" s="74">
        <v>-27.740000000000009</v>
      </c>
      <c r="N41" s="8">
        <v>1.231989348707496</v>
      </c>
      <c r="O41" s="14">
        <v>4.1190774200482076</v>
      </c>
      <c r="P41">
        <f t="shared" si="0"/>
        <v>492.79573948299839</v>
      </c>
    </row>
    <row r="42" spans="1:16" x14ac:dyDescent="0.25">
      <c r="A42" t="s">
        <v>54</v>
      </c>
      <c r="B42" t="s">
        <v>198</v>
      </c>
      <c r="C42" s="8">
        <v>20087.515000000061</v>
      </c>
      <c r="D42" s="8">
        <v>140</v>
      </c>
      <c r="E42" s="8">
        <v>0.24</v>
      </c>
      <c r="F42" s="8">
        <v>70.000102351632648</v>
      </c>
      <c r="G42" s="8">
        <v>70.000102351632648</v>
      </c>
      <c r="H42" s="8">
        <v>19589.396611754899</v>
      </c>
      <c r="I42" s="8">
        <v>41415.993733983101</v>
      </c>
      <c r="J42" s="8">
        <v>19713.442373685972</v>
      </c>
      <c r="K42" s="8">
        <v>41351.089032392607</v>
      </c>
      <c r="L42" s="74">
        <v>-27.740000000000009</v>
      </c>
      <c r="M42" s="74">
        <v>-27.500000000000011</v>
      </c>
      <c r="N42" s="8">
        <v>9.3771989284479065E-2</v>
      </c>
      <c r="O42" s="14">
        <v>1.3063359817867171</v>
      </c>
      <c r="P42">
        <f t="shared" si="0"/>
        <v>37.508795713791628</v>
      </c>
    </row>
    <row r="43" spans="1:16" x14ac:dyDescent="0.25">
      <c r="A43" t="s">
        <v>54</v>
      </c>
      <c r="B43" t="s">
        <v>199</v>
      </c>
      <c r="C43" s="8">
        <v>20482.515000000061</v>
      </c>
      <c r="D43" s="8">
        <v>150</v>
      </c>
      <c r="E43" s="8">
        <v>0.26</v>
      </c>
      <c r="F43" s="8">
        <v>75.000128701124865</v>
      </c>
      <c r="G43" s="8">
        <v>75.000128701124865</v>
      </c>
      <c r="H43" s="8">
        <v>19935.195081980532</v>
      </c>
      <c r="I43" s="8">
        <v>41235.65187908386</v>
      </c>
      <c r="J43" s="8">
        <v>20068.403401207379</v>
      </c>
      <c r="K43" s="8">
        <v>41166.691708851133</v>
      </c>
      <c r="L43" s="74">
        <v>-27.500000000000011</v>
      </c>
      <c r="M43" s="74">
        <v>-27.240000000000009</v>
      </c>
      <c r="N43" s="8">
        <v>0.10271505863290629</v>
      </c>
      <c r="O43" s="14">
        <v>1.3208508260287919</v>
      </c>
      <c r="P43">
        <f t="shared" si="0"/>
        <v>41.086023453162518</v>
      </c>
    </row>
    <row r="44" spans="1:16" x14ac:dyDescent="0.25">
      <c r="A44" t="s">
        <v>54</v>
      </c>
      <c r="B44" t="s">
        <v>200</v>
      </c>
      <c r="C44" s="8">
        <v>20987.015000000061</v>
      </c>
      <c r="D44" s="8">
        <v>240</v>
      </c>
      <c r="E44" s="8">
        <v>-1</v>
      </c>
      <c r="F44" s="8">
        <v>120.0030462669925</v>
      </c>
      <c r="G44" s="8">
        <v>120.0030462669925</v>
      </c>
      <c r="H44" s="8">
        <v>20343.578935712128</v>
      </c>
      <c r="I44" s="8">
        <v>41025.027757155498</v>
      </c>
      <c r="J44" s="8">
        <v>20555.99277301984</v>
      </c>
      <c r="K44" s="8">
        <v>40913.318762121773</v>
      </c>
      <c r="L44" s="74">
        <v>-27.240000000000009</v>
      </c>
      <c r="M44" s="74">
        <v>-28.240000000000009</v>
      </c>
      <c r="N44" s="8">
        <v>0.94965845629536116</v>
      </c>
      <c r="O44" s="14">
        <v>3.1751221779538259</v>
      </c>
      <c r="P44">
        <f t="shared" si="0"/>
        <v>379.86338251814448</v>
      </c>
    </row>
    <row r="45" spans="1:16" x14ac:dyDescent="0.25">
      <c r="A45" t="s">
        <v>80</v>
      </c>
      <c r="B45" t="s">
        <v>86</v>
      </c>
      <c r="C45" s="8">
        <v>21381.37580000006</v>
      </c>
      <c r="D45" s="8">
        <v>228.7216</v>
      </c>
      <c r="E45" s="8">
        <v>-1.66</v>
      </c>
      <c r="F45" s="8">
        <v>114.368800245356</v>
      </c>
      <c r="G45" s="8">
        <v>114.368800245356</v>
      </c>
      <c r="H45" s="8">
        <v>20696.948506564531</v>
      </c>
      <c r="I45" s="8">
        <v>40837.612215635498</v>
      </c>
      <c r="J45" s="8">
        <v>20896.850311009461</v>
      </c>
      <c r="K45" s="8">
        <v>40726.485352825614</v>
      </c>
      <c r="L45" s="74">
        <v>-28.240000000000009</v>
      </c>
      <c r="M45" s="74">
        <v>-29.900000000000009</v>
      </c>
      <c r="N45" s="8">
        <v>2.7459187156796698</v>
      </c>
      <c r="O45" s="14">
        <v>5.5306043491161496</v>
      </c>
      <c r="P45">
        <f t="shared" si="0"/>
        <v>1098.3674862718678</v>
      </c>
    </row>
    <row r="46" spans="1:16" x14ac:dyDescent="0.25">
      <c r="A46" t="s">
        <v>80</v>
      </c>
      <c r="B46" t="s">
        <v>87</v>
      </c>
      <c r="C46" s="8">
        <v>21502.62580000006</v>
      </c>
      <c r="D46" s="8">
        <v>13.7784</v>
      </c>
      <c r="E46" s="8">
        <v>-0.1</v>
      </c>
      <c r="F46" s="8">
        <v>6.8892017488091399</v>
      </c>
      <c r="G46" s="8">
        <v>6.8892017488091399</v>
      </c>
      <c r="H46" s="8">
        <v>20896.850311009461</v>
      </c>
      <c r="I46" s="8">
        <v>40726.485352825614</v>
      </c>
      <c r="J46" s="8">
        <v>20908.78876133453</v>
      </c>
      <c r="K46" s="8">
        <v>40719.606569342737</v>
      </c>
      <c r="L46" s="74">
        <v>-29.900000000000009</v>
      </c>
      <c r="M46" s="74">
        <v>-30.000000000000011</v>
      </c>
      <c r="N46" s="8">
        <v>0.16541690581699381</v>
      </c>
      <c r="O46" s="14">
        <v>5.5306082180000464</v>
      </c>
      <c r="P46">
        <f t="shared" si="0"/>
        <v>66.166762326797524</v>
      </c>
    </row>
    <row r="47" spans="1:16" x14ac:dyDescent="0.25">
      <c r="A47" t="s">
        <v>80</v>
      </c>
      <c r="B47" t="s">
        <v>81</v>
      </c>
      <c r="C47" s="8">
        <v>29577.404200000059</v>
      </c>
      <c r="D47" s="8">
        <v>13.7784</v>
      </c>
      <c r="E47" s="8">
        <v>-0.1</v>
      </c>
      <c r="F47" s="8">
        <v>6.8892017488091399</v>
      </c>
      <c r="G47" s="8">
        <v>6.8892017488091399</v>
      </c>
      <c r="H47" s="8">
        <v>27889.819541240871</v>
      </c>
      <c r="I47" s="8">
        <v>36689.106569342737</v>
      </c>
      <c r="J47" s="8">
        <v>27901.745967646712</v>
      </c>
      <c r="K47" s="8">
        <v>36682.206959820847</v>
      </c>
      <c r="L47" s="74">
        <v>-30.000000000000011</v>
      </c>
      <c r="M47" s="74">
        <v>-30.100000000000009</v>
      </c>
      <c r="N47" s="8">
        <v>0.16541690581699381</v>
      </c>
      <c r="O47" s="14">
        <v>5.5306082180000464</v>
      </c>
      <c r="P47">
        <f t="shared" si="0"/>
        <v>66.166762326797524</v>
      </c>
    </row>
    <row r="48" spans="1:16" x14ac:dyDescent="0.25">
      <c r="A48" t="s">
        <v>80</v>
      </c>
      <c r="B48" t="s">
        <v>82</v>
      </c>
      <c r="C48" s="8">
        <v>29698.654200000059</v>
      </c>
      <c r="D48" s="8">
        <v>228.7216</v>
      </c>
      <c r="E48" s="8">
        <v>-1.66</v>
      </c>
      <c r="F48" s="8">
        <v>114.368800245356</v>
      </c>
      <c r="G48" s="8">
        <v>114.368800245356</v>
      </c>
      <c r="H48" s="8">
        <v>27901.745967646712</v>
      </c>
      <c r="I48" s="8">
        <v>36682.206959820847</v>
      </c>
      <c r="J48" s="8">
        <v>28097.9355561054</v>
      </c>
      <c r="K48" s="8">
        <v>36564.650350314128</v>
      </c>
      <c r="L48" s="74">
        <v>-30.100000000000009</v>
      </c>
      <c r="M48" s="74">
        <v>-31.760000000000009</v>
      </c>
      <c r="N48" s="8">
        <v>2.7459187156796698</v>
      </c>
      <c r="O48" s="14">
        <v>5.5306043491161496</v>
      </c>
      <c r="P48">
        <f t="shared" si="0"/>
        <v>1098.3674862718678</v>
      </c>
    </row>
    <row r="49" spans="1:16" x14ac:dyDescent="0.25">
      <c r="A49" t="s">
        <v>54</v>
      </c>
      <c r="B49" t="s">
        <v>195</v>
      </c>
      <c r="C49" s="8">
        <v>30093.01500000005</v>
      </c>
      <c r="D49" s="8">
        <v>240</v>
      </c>
      <c r="E49" s="8">
        <v>-1</v>
      </c>
      <c r="F49" s="8">
        <v>120.0030462669925</v>
      </c>
      <c r="G49" s="8">
        <v>120.0030462669925</v>
      </c>
      <c r="H49" s="8">
        <v>28233.977215367649</v>
      </c>
      <c r="I49" s="8">
        <v>36480.432377498502</v>
      </c>
      <c r="J49" s="8">
        <v>28436.926961551941</v>
      </c>
      <c r="K49" s="8">
        <v>36352.331095791553</v>
      </c>
      <c r="L49" s="74">
        <v>-31.760000000000009</v>
      </c>
      <c r="M49" s="74">
        <v>-32.760000000000012</v>
      </c>
      <c r="N49" s="8">
        <v>0.94965845629536116</v>
      </c>
      <c r="O49" s="14">
        <v>3.1751221779538259</v>
      </c>
      <c r="P49">
        <f t="shared" si="0"/>
        <v>379.86338251814448</v>
      </c>
    </row>
    <row r="50" spans="1:16" x14ac:dyDescent="0.25">
      <c r="A50" t="s">
        <v>54</v>
      </c>
      <c r="B50" t="s">
        <v>196</v>
      </c>
      <c r="C50" s="8">
        <v>30597.515000000061</v>
      </c>
      <c r="D50" s="8">
        <v>150</v>
      </c>
      <c r="E50" s="8">
        <v>0.26</v>
      </c>
      <c r="F50" s="8">
        <v>75.000128701124865</v>
      </c>
      <c r="G50" s="8">
        <v>75.000128701124865</v>
      </c>
      <c r="H50" s="8">
        <v>28697.19930977323</v>
      </c>
      <c r="I50" s="8">
        <v>36184.854068258282</v>
      </c>
      <c r="J50" s="8">
        <v>28823.5247286575</v>
      </c>
      <c r="K50" s="8">
        <v>36103.972364928777</v>
      </c>
      <c r="L50" s="74">
        <v>-32.760000000000012</v>
      </c>
      <c r="M50" s="74">
        <v>-32.500000000000007</v>
      </c>
      <c r="N50" s="8">
        <v>0.10271505863290629</v>
      </c>
      <c r="O50" s="14">
        <v>1.3208508260287919</v>
      </c>
      <c r="P50">
        <f t="shared" si="0"/>
        <v>41.086023453162518</v>
      </c>
    </row>
    <row r="51" spans="1:16" x14ac:dyDescent="0.25">
      <c r="A51" t="s">
        <v>54</v>
      </c>
      <c r="B51" t="s">
        <v>197</v>
      </c>
      <c r="C51" s="8">
        <v>30992.515000000039</v>
      </c>
      <c r="D51" s="8">
        <v>140</v>
      </c>
      <c r="E51" s="8">
        <v>0.24</v>
      </c>
      <c r="F51" s="8">
        <v>70.000102351632648</v>
      </c>
      <c r="G51" s="8">
        <v>70.000102351632648</v>
      </c>
      <c r="H51" s="8">
        <v>29034.372590110728</v>
      </c>
      <c r="I51" s="8">
        <v>35969.647462842069</v>
      </c>
      <c r="J51" s="8">
        <v>29152.60459147867</v>
      </c>
      <c r="K51" s="8">
        <v>35894.673032573213</v>
      </c>
      <c r="L51" s="74">
        <v>-32.500000000000007</v>
      </c>
      <c r="M51" s="74">
        <v>-32.260000000000012</v>
      </c>
      <c r="N51" s="8">
        <v>9.3771989284479065E-2</v>
      </c>
      <c r="O51" s="14">
        <v>1.3063359817867171</v>
      </c>
      <c r="P51">
        <f t="shared" si="0"/>
        <v>37.508795713791628</v>
      </c>
    </row>
    <row r="52" spans="1:16" x14ac:dyDescent="0.25">
      <c r="A52" t="s">
        <v>54</v>
      </c>
      <c r="B52" t="s">
        <v>83</v>
      </c>
      <c r="C52" s="8">
        <v>31585.015000000029</v>
      </c>
      <c r="D52" s="8">
        <v>185</v>
      </c>
      <c r="E52" s="8">
        <v>-1</v>
      </c>
      <c r="F52" s="8">
        <v>92.502348164140045</v>
      </c>
      <c r="G52" s="8">
        <v>92.502348164140045</v>
      </c>
      <c r="H52" s="8">
        <v>29516.227501952661</v>
      </c>
      <c r="I52" s="8">
        <v>35665.155323063831</v>
      </c>
      <c r="J52" s="8">
        <v>29671.80027506957</v>
      </c>
      <c r="K52" s="8">
        <v>35565.049162018331</v>
      </c>
      <c r="L52" s="74">
        <v>-32.260000000000012</v>
      </c>
      <c r="M52" s="74">
        <v>-33.260000000000012</v>
      </c>
      <c r="N52" s="8">
        <v>1.231989348707496</v>
      </c>
      <c r="O52" s="14">
        <v>4.1190774200482076</v>
      </c>
      <c r="P52">
        <f t="shared" si="0"/>
        <v>492.79573948299839</v>
      </c>
    </row>
    <row r="53" spans="1:16" x14ac:dyDescent="0.25">
      <c r="A53" t="s">
        <v>80</v>
      </c>
      <c r="B53" t="s">
        <v>84</v>
      </c>
      <c r="C53" s="8">
        <v>31880.015000000029</v>
      </c>
      <c r="D53" s="8">
        <v>405</v>
      </c>
      <c r="E53" s="8">
        <v>-3.48</v>
      </c>
      <c r="F53" s="8">
        <v>202.56227550353569</v>
      </c>
      <c r="G53" s="8">
        <v>202.56227550353569</v>
      </c>
      <c r="H53" s="8">
        <v>29671.80027506957</v>
      </c>
      <c r="I53" s="8">
        <v>35565.049162018331</v>
      </c>
      <c r="J53" s="8">
        <v>30003.505861071051</v>
      </c>
      <c r="K53" s="8">
        <v>35332.786410233843</v>
      </c>
      <c r="L53" s="74">
        <v>-33.260000000000012</v>
      </c>
      <c r="M53" s="74">
        <v>-36.74</v>
      </c>
      <c r="N53" s="8">
        <v>6.8152555668855346</v>
      </c>
      <c r="O53" s="14">
        <v>6.547807513647002</v>
      </c>
      <c r="P53">
        <f t="shared" si="0"/>
        <v>2726.1022267542139</v>
      </c>
    </row>
    <row r="54" spans="1:16" x14ac:dyDescent="0.25">
      <c r="A54" t="s">
        <v>54</v>
      </c>
      <c r="B54" t="s">
        <v>57</v>
      </c>
      <c r="C54" s="8">
        <v>32175.015000000039</v>
      </c>
      <c r="D54" s="8">
        <v>185</v>
      </c>
      <c r="E54" s="8">
        <v>-1</v>
      </c>
      <c r="F54" s="8">
        <v>92.502348164140045</v>
      </c>
      <c r="G54" s="8">
        <v>92.502348164140045</v>
      </c>
      <c r="H54" s="8">
        <v>30003.505861071051</v>
      </c>
      <c r="I54" s="8">
        <v>35332.786410233843</v>
      </c>
      <c r="J54" s="8">
        <v>30150.783904059721</v>
      </c>
      <c r="K54" s="8">
        <v>35220.834146889218</v>
      </c>
      <c r="L54" s="74">
        <v>-36.74</v>
      </c>
      <c r="M54" s="74">
        <v>-37.74</v>
      </c>
      <c r="N54" s="8">
        <v>1.231989348707496</v>
      </c>
      <c r="O54" s="14">
        <v>4.1190774200482076</v>
      </c>
      <c r="P54">
        <f t="shared" si="0"/>
        <v>492.79573948299839</v>
      </c>
    </row>
    <row r="55" spans="1:16" x14ac:dyDescent="0.25">
      <c r="A55" t="s">
        <v>54</v>
      </c>
      <c r="B55" t="s">
        <v>198</v>
      </c>
      <c r="C55" s="8">
        <v>32767.515000000029</v>
      </c>
      <c r="D55" s="8">
        <v>140</v>
      </c>
      <c r="E55" s="8">
        <v>0.24</v>
      </c>
      <c r="F55" s="8">
        <v>70.000102351632648</v>
      </c>
      <c r="G55" s="8">
        <v>70.000102351632648</v>
      </c>
      <c r="H55" s="8">
        <v>30490.826361982181</v>
      </c>
      <c r="I55" s="8">
        <v>34957.640061070313</v>
      </c>
      <c r="J55" s="8">
        <v>30601.717006907009</v>
      </c>
      <c r="K55" s="8">
        <v>34872.181087230412</v>
      </c>
      <c r="L55" s="74">
        <v>-37.74</v>
      </c>
      <c r="M55" s="74">
        <v>-37.5</v>
      </c>
      <c r="N55" s="8">
        <v>9.3771989284479065E-2</v>
      </c>
      <c r="O55" s="14">
        <v>1.3063359817867171</v>
      </c>
      <c r="P55">
        <f t="shared" si="0"/>
        <v>37.508795713791628</v>
      </c>
    </row>
    <row r="56" spans="1:16" x14ac:dyDescent="0.25">
      <c r="A56" t="s">
        <v>54</v>
      </c>
      <c r="B56" t="s">
        <v>197</v>
      </c>
      <c r="C56" s="8">
        <v>33157.515000000007</v>
      </c>
      <c r="D56" s="8">
        <v>140</v>
      </c>
      <c r="E56" s="8">
        <v>0.24</v>
      </c>
      <c r="F56" s="8">
        <v>70.000102351632648</v>
      </c>
      <c r="G56" s="8">
        <v>70.000102351632648</v>
      </c>
      <c r="H56" s="8">
        <v>30800.055341979802</v>
      </c>
      <c r="I56" s="8">
        <v>34719.990729978243</v>
      </c>
      <c r="J56" s="8">
        <v>30911.302982730162</v>
      </c>
      <c r="K56" s="8">
        <v>34634.997002156182</v>
      </c>
      <c r="L56" s="74">
        <v>-37.5</v>
      </c>
      <c r="M56" s="74">
        <v>-37.26</v>
      </c>
      <c r="N56" s="8">
        <v>9.3771989284479065E-2</v>
      </c>
      <c r="O56" s="14">
        <v>1.3063359817867171</v>
      </c>
      <c r="P56">
        <f t="shared" si="0"/>
        <v>37.508795713791628</v>
      </c>
    </row>
    <row r="57" spans="1:16" x14ac:dyDescent="0.25">
      <c r="A57" t="s">
        <v>54</v>
      </c>
      <c r="B57" t="s">
        <v>56</v>
      </c>
      <c r="C57" s="8">
        <v>33750.014999999999</v>
      </c>
      <c r="D57" s="8">
        <v>185</v>
      </c>
      <c r="E57" s="8">
        <v>-1</v>
      </c>
      <c r="F57" s="8">
        <v>92.502348164140045</v>
      </c>
      <c r="G57" s="8">
        <v>92.502348164140045</v>
      </c>
      <c r="H57" s="8">
        <v>31253.538411803002</v>
      </c>
      <c r="I57" s="8">
        <v>34374.660851982349</v>
      </c>
      <c r="J57" s="8">
        <v>31399.79435672997</v>
      </c>
      <c r="K57" s="8">
        <v>34261.376564510188</v>
      </c>
      <c r="L57" s="74">
        <v>-37.26</v>
      </c>
      <c r="M57" s="74">
        <v>-38.26</v>
      </c>
      <c r="N57" s="8">
        <v>1.231989348707496</v>
      </c>
      <c r="O57" s="14">
        <v>4.1190774200482076</v>
      </c>
      <c r="P57">
        <f t="shared" si="0"/>
        <v>492.79573948299839</v>
      </c>
    </row>
    <row r="58" spans="1:16" x14ac:dyDescent="0.25">
      <c r="A58" t="s">
        <v>80</v>
      </c>
      <c r="B58" t="s">
        <v>84</v>
      </c>
      <c r="C58" s="8">
        <v>34045.014999999999</v>
      </c>
      <c r="D58" s="8">
        <v>405</v>
      </c>
      <c r="E58" s="8">
        <v>-3.48</v>
      </c>
      <c r="F58" s="8">
        <v>202.56227550353569</v>
      </c>
      <c r="G58" s="8">
        <v>202.56227550353569</v>
      </c>
      <c r="H58" s="8">
        <v>31399.79435672997</v>
      </c>
      <c r="I58" s="8">
        <v>34261.376564510188</v>
      </c>
      <c r="J58" s="8">
        <v>31709.994670187651</v>
      </c>
      <c r="K58" s="8">
        <v>34001.087595896774</v>
      </c>
      <c r="L58" s="74">
        <v>-38.26</v>
      </c>
      <c r="M58" s="74">
        <v>-41.739999999999988</v>
      </c>
      <c r="N58" s="8">
        <v>6.8152555668855346</v>
      </c>
      <c r="O58" s="14">
        <v>6.547807513647002</v>
      </c>
      <c r="P58">
        <f t="shared" si="0"/>
        <v>2726.1022267542139</v>
      </c>
    </row>
    <row r="59" spans="1:16" x14ac:dyDescent="0.25">
      <c r="A59" t="s">
        <v>54</v>
      </c>
      <c r="B59" t="s">
        <v>57</v>
      </c>
      <c r="C59" s="8">
        <v>34340.015000000007</v>
      </c>
      <c r="D59" s="8">
        <v>185</v>
      </c>
      <c r="E59" s="8">
        <v>-1</v>
      </c>
      <c r="F59" s="8">
        <v>92.502348164140045</v>
      </c>
      <c r="G59" s="8">
        <v>92.502348164140045</v>
      </c>
      <c r="H59" s="8">
        <v>31709.994670187651</v>
      </c>
      <c r="I59" s="8">
        <v>34001.087595896774</v>
      </c>
      <c r="J59" s="8">
        <v>31846.954993094219</v>
      </c>
      <c r="K59" s="8">
        <v>33876.725217486397</v>
      </c>
      <c r="L59" s="74">
        <v>-41.739999999999988</v>
      </c>
      <c r="M59" s="74">
        <v>-42.739999999999988</v>
      </c>
      <c r="N59" s="8">
        <v>1.231989348707496</v>
      </c>
      <c r="O59" s="14">
        <v>4.1190774200482076</v>
      </c>
      <c r="P59">
        <f t="shared" si="0"/>
        <v>492.79573948299839</v>
      </c>
    </row>
    <row r="60" spans="1:16" x14ac:dyDescent="0.25">
      <c r="A60" t="s">
        <v>54</v>
      </c>
      <c r="B60" t="s">
        <v>198</v>
      </c>
      <c r="C60" s="8">
        <v>34932.514999999999</v>
      </c>
      <c r="D60" s="8">
        <v>140</v>
      </c>
      <c r="E60" s="8">
        <v>0.24</v>
      </c>
      <c r="F60" s="8">
        <v>70.000102351632648</v>
      </c>
      <c r="G60" s="8">
        <v>70.000102351632648</v>
      </c>
      <c r="H60" s="8">
        <v>32162.76461076632</v>
      </c>
      <c r="I60" s="8">
        <v>33584.896011638513</v>
      </c>
      <c r="J60" s="8">
        <v>32265.785042968932</v>
      </c>
      <c r="K60" s="8">
        <v>33490.097478472657</v>
      </c>
      <c r="L60" s="74">
        <v>-42.739999999999988</v>
      </c>
      <c r="M60" s="74">
        <v>-42.499999999999993</v>
      </c>
      <c r="N60" s="8">
        <v>9.3771989284479065E-2</v>
      </c>
      <c r="O60" s="14">
        <v>1.3063359817867171</v>
      </c>
      <c r="P60">
        <f t="shared" si="0"/>
        <v>37.508795713791628</v>
      </c>
    </row>
    <row r="61" spans="1:16" x14ac:dyDescent="0.25">
      <c r="A61" t="s">
        <v>54</v>
      </c>
      <c r="B61" t="s">
        <v>197</v>
      </c>
      <c r="C61" s="8">
        <v>35322.514999999978</v>
      </c>
      <c r="D61" s="8">
        <v>140</v>
      </c>
      <c r="E61" s="8">
        <v>0.24</v>
      </c>
      <c r="F61" s="8">
        <v>70.000102351632648</v>
      </c>
      <c r="G61" s="8">
        <v>70.000102351632648</v>
      </c>
      <c r="H61" s="8">
        <v>32450.104377171461</v>
      </c>
      <c r="I61" s="8">
        <v>33321.199926568748</v>
      </c>
      <c r="J61" s="8">
        <v>32553.52099558496</v>
      </c>
      <c r="K61" s="8">
        <v>33226.833754782841</v>
      </c>
      <c r="L61" s="74">
        <v>-42.499999999999993</v>
      </c>
      <c r="M61" s="74">
        <v>-42.259999999999991</v>
      </c>
      <c r="N61" s="8">
        <v>9.3771989284479065E-2</v>
      </c>
      <c r="O61" s="14">
        <v>1.3063359817867171</v>
      </c>
      <c r="P61">
        <f t="shared" si="0"/>
        <v>37.508795713791628</v>
      </c>
    </row>
    <row r="62" spans="1:16" x14ac:dyDescent="0.25">
      <c r="A62" t="s">
        <v>54</v>
      </c>
      <c r="B62" t="s">
        <v>56</v>
      </c>
      <c r="C62" s="8">
        <v>35915.01499999997</v>
      </c>
      <c r="D62" s="8">
        <v>185</v>
      </c>
      <c r="E62" s="8">
        <v>-1</v>
      </c>
      <c r="F62" s="8">
        <v>92.502348164140045</v>
      </c>
      <c r="G62" s="8">
        <v>92.502348164140045</v>
      </c>
      <c r="H62" s="8">
        <v>32871.764324993987</v>
      </c>
      <c r="I62" s="8">
        <v>32937.660479242651</v>
      </c>
      <c r="J62" s="8">
        <v>33007.590345678364</v>
      </c>
      <c r="K62" s="8">
        <v>32812.060227174406</v>
      </c>
      <c r="L62" s="74">
        <v>-42.259999999999991</v>
      </c>
      <c r="M62" s="74">
        <v>-43.259999999999991</v>
      </c>
      <c r="N62" s="8">
        <v>1.231989348707496</v>
      </c>
      <c r="O62" s="14">
        <v>4.1190774200482076</v>
      </c>
      <c r="P62">
        <f t="shared" si="0"/>
        <v>492.79573948299839</v>
      </c>
    </row>
    <row r="63" spans="1:16" x14ac:dyDescent="0.25">
      <c r="A63" t="s">
        <v>54</v>
      </c>
      <c r="B63" t="s">
        <v>96</v>
      </c>
      <c r="C63" s="8">
        <v>36032.596499999978</v>
      </c>
      <c r="D63" s="8">
        <v>50.16</v>
      </c>
      <c r="E63" s="8">
        <v>-0.29349999999999998</v>
      </c>
      <c r="F63" s="8">
        <v>25.080054842642468</v>
      </c>
      <c r="G63" s="8">
        <v>25.080054842642468</v>
      </c>
      <c r="H63" s="8">
        <v>33007.591438055417</v>
      </c>
      <c r="I63" s="8">
        <v>32812.059199209252</v>
      </c>
      <c r="J63" s="8">
        <v>33044.032323224892</v>
      </c>
      <c r="K63" s="8">
        <v>32777.590634019063</v>
      </c>
      <c r="L63" s="74">
        <v>-43.259999999999991</v>
      </c>
      <c r="M63" s="74">
        <v>-43.553499999999993</v>
      </c>
      <c r="N63" s="8">
        <v>0.39141490984119159</v>
      </c>
      <c r="O63" s="14">
        <v>4.4588438240643429</v>
      </c>
      <c r="P63">
        <f t="shared" si="0"/>
        <v>156.56596393647663</v>
      </c>
    </row>
    <row r="64" spans="1:16" x14ac:dyDescent="0.25">
      <c r="A64" t="s">
        <v>54</v>
      </c>
      <c r="B64" t="s">
        <v>97</v>
      </c>
      <c r="C64" s="8">
        <v>36077.756499999981</v>
      </c>
      <c r="D64" s="8">
        <v>40.159999999999997</v>
      </c>
      <c r="E64" s="8">
        <v>-0.28939999999999999</v>
      </c>
      <c r="F64" s="8">
        <v>20.080042690904779</v>
      </c>
      <c r="G64" s="8">
        <v>20.080042690904779</v>
      </c>
      <c r="H64" s="8">
        <v>33044.032323224892</v>
      </c>
      <c r="I64" s="8">
        <v>32777.590634019063</v>
      </c>
      <c r="J64" s="8">
        <v>33073.067524586528</v>
      </c>
      <c r="K64" s="8">
        <v>32749.845738038581</v>
      </c>
      <c r="L64" s="74">
        <v>-43.553499999999993</v>
      </c>
      <c r="M64" s="74">
        <v>-43.842899999999993</v>
      </c>
      <c r="N64" s="8">
        <v>0.47531555921529889</v>
      </c>
      <c r="O64" s="14">
        <v>5.4913168822699436</v>
      </c>
      <c r="P64">
        <f t="shared" si="0"/>
        <v>190.12622368611954</v>
      </c>
    </row>
    <row r="65" spans="1:16" x14ac:dyDescent="0.25">
      <c r="A65" t="s">
        <v>54</v>
      </c>
      <c r="B65" t="s">
        <v>98</v>
      </c>
      <c r="C65" s="8">
        <v>36115.05149999998</v>
      </c>
      <c r="D65" s="8">
        <v>34.43</v>
      </c>
      <c r="E65" s="8">
        <v>-0.28920000000000001</v>
      </c>
      <c r="F65" s="8">
        <v>17.21503654922731</v>
      </c>
      <c r="G65" s="8">
        <v>17.21503654922731</v>
      </c>
      <c r="H65" s="8">
        <v>33073.067524586528</v>
      </c>
      <c r="I65" s="8">
        <v>32749.845738038581</v>
      </c>
      <c r="J65" s="8">
        <v>33097.839584925059</v>
      </c>
      <c r="K65" s="8">
        <v>32725.934079588929</v>
      </c>
      <c r="L65" s="74">
        <v>-43.842899999999993</v>
      </c>
      <c r="M65" s="74">
        <v>-44.132099999999987</v>
      </c>
      <c r="N65" s="8">
        <v>0.55365373754607616</v>
      </c>
      <c r="O65" s="14">
        <v>6.4007807181939924</v>
      </c>
      <c r="P65">
        <f t="shared" si="0"/>
        <v>221.46149501843047</v>
      </c>
    </row>
    <row r="66" spans="1:16" x14ac:dyDescent="0.25">
      <c r="A66" t="s">
        <v>54</v>
      </c>
      <c r="B66" t="s">
        <v>99</v>
      </c>
      <c r="C66" s="8">
        <v>36147.10649999998</v>
      </c>
      <c r="D66" s="8">
        <v>29.68</v>
      </c>
      <c r="E66" s="8">
        <v>-0.2898</v>
      </c>
      <c r="F66" s="8">
        <v>14.840031637726209</v>
      </c>
      <c r="G66" s="8">
        <v>14.840031637726209</v>
      </c>
      <c r="H66" s="8">
        <v>33097.839584925059</v>
      </c>
      <c r="I66" s="8">
        <v>32725.934079588929</v>
      </c>
      <c r="J66" s="8">
        <v>33119.089642038132</v>
      </c>
      <c r="K66" s="8">
        <v>32705.21366466349</v>
      </c>
      <c r="L66" s="74">
        <v>-44.132099999999987</v>
      </c>
      <c r="M66" s="74">
        <v>-44.421899999999987</v>
      </c>
      <c r="N66" s="8">
        <v>0.64492846722248942</v>
      </c>
      <c r="O66" s="14">
        <v>7.4405693302238713</v>
      </c>
      <c r="P66">
        <f t="shared" si="0"/>
        <v>257.97138688899577</v>
      </c>
    </row>
    <row r="67" spans="1:16" x14ac:dyDescent="0.25">
      <c r="A67" t="s">
        <v>54</v>
      </c>
      <c r="B67" t="s">
        <v>100</v>
      </c>
      <c r="C67" s="8">
        <v>36174.756499999981</v>
      </c>
      <c r="D67" s="8">
        <v>25.62</v>
      </c>
      <c r="E67" s="8">
        <v>-0.28910000000000002</v>
      </c>
      <c r="F67" s="8">
        <v>12.81002717815104</v>
      </c>
      <c r="G67" s="8">
        <v>12.81002717815104</v>
      </c>
      <c r="H67" s="8">
        <v>33119.089642038132</v>
      </c>
      <c r="I67" s="8">
        <v>32705.21366466349</v>
      </c>
      <c r="J67" s="8">
        <v>33137.342260542348</v>
      </c>
      <c r="K67" s="8">
        <v>32687.235207412228</v>
      </c>
      <c r="L67" s="74">
        <v>-44.421899999999987</v>
      </c>
      <c r="M67" s="74">
        <v>-44.710999999999991</v>
      </c>
      <c r="N67" s="8">
        <v>0.74352528040846189</v>
      </c>
      <c r="O67" s="14">
        <v>8.5988554720979042</v>
      </c>
      <c r="P67">
        <f t="shared" si="0"/>
        <v>297.41011216338478</v>
      </c>
    </row>
    <row r="68" spans="1:16" x14ac:dyDescent="0.25">
      <c r="A68" t="s">
        <v>54</v>
      </c>
      <c r="B68" t="s">
        <v>101</v>
      </c>
      <c r="C68" s="8">
        <v>36210.022499999977</v>
      </c>
      <c r="D68" s="8">
        <v>44.911999999999999</v>
      </c>
      <c r="E68" s="8">
        <v>-0.57799999999999996</v>
      </c>
      <c r="F68" s="8">
        <v>22.456190443425871</v>
      </c>
      <c r="G68" s="8">
        <v>22.456190443425871</v>
      </c>
      <c r="H68" s="8">
        <v>33137.342260542348</v>
      </c>
      <c r="I68" s="8">
        <v>32687.235207412228</v>
      </c>
      <c r="J68" s="8">
        <v>33169.099705636712</v>
      </c>
      <c r="K68" s="8">
        <v>32655.477762317882</v>
      </c>
      <c r="L68" s="74">
        <v>-44.710999999999991</v>
      </c>
      <c r="M68" s="74">
        <v>-45.288999999999987</v>
      </c>
      <c r="N68" s="8">
        <v>1.6953991577109691</v>
      </c>
      <c r="O68" s="14">
        <v>9.8070214759029817</v>
      </c>
      <c r="P68">
        <f t="shared" ref="P68:P131" si="1">N68*$P$1</f>
        <v>678.1596630843876</v>
      </c>
    </row>
    <row r="69" spans="1:16" x14ac:dyDescent="0.25">
      <c r="A69" t="s">
        <v>54</v>
      </c>
      <c r="B69" t="s">
        <v>100</v>
      </c>
      <c r="C69" s="8">
        <v>36245.288499999981</v>
      </c>
      <c r="D69" s="8">
        <v>25.62</v>
      </c>
      <c r="E69" s="8">
        <v>-0.28910000000000002</v>
      </c>
      <c r="F69" s="8">
        <v>12.81002717815104</v>
      </c>
      <c r="G69" s="8">
        <v>12.81002717815104</v>
      </c>
      <c r="H69" s="8">
        <v>33169.099705636712</v>
      </c>
      <c r="I69" s="8">
        <v>32655.477762317882</v>
      </c>
      <c r="J69" s="8">
        <v>33187.07816288797</v>
      </c>
      <c r="K69" s="8">
        <v>32637.225143813652</v>
      </c>
      <c r="L69" s="74">
        <v>-45.288999999999987</v>
      </c>
      <c r="M69" s="74">
        <v>-45.578099999999992</v>
      </c>
      <c r="N69" s="8">
        <v>0.74352528040846189</v>
      </c>
      <c r="O69" s="14">
        <v>8.5988554720979042</v>
      </c>
      <c r="P69">
        <f t="shared" si="1"/>
        <v>297.41011216338478</v>
      </c>
    </row>
    <row r="70" spans="1:16" x14ac:dyDescent="0.25">
      <c r="A70" t="s">
        <v>54</v>
      </c>
      <c r="B70" t="s">
        <v>99</v>
      </c>
      <c r="C70" s="8">
        <v>36272.938499999982</v>
      </c>
      <c r="D70" s="8">
        <v>29.68</v>
      </c>
      <c r="E70" s="8">
        <v>-0.2898</v>
      </c>
      <c r="F70" s="8">
        <v>14.840031637726209</v>
      </c>
      <c r="G70" s="8">
        <v>14.840031637726209</v>
      </c>
      <c r="H70" s="8">
        <v>33187.07816288797</v>
      </c>
      <c r="I70" s="8">
        <v>32637.225143813652</v>
      </c>
      <c r="J70" s="8">
        <v>33207.79857781341</v>
      </c>
      <c r="K70" s="8">
        <v>32615.975086700579</v>
      </c>
      <c r="L70" s="74">
        <v>-45.578099999999992</v>
      </c>
      <c r="M70" s="74">
        <v>-45.867899999999992</v>
      </c>
      <c r="N70" s="8">
        <v>0.64492846722248942</v>
      </c>
      <c r="O70" s="14">
        <v>7.4405693302238713</v>
      </c>
      <c r="P70">
        <f t="shared" si="1"/>
        <v>257.97138688899577</v>
      </c>
    </row>
    <row r="71" spans="1:16" x14ac:dyDescent="0.25">
      <c r="A71" t="s">
        <v>54</v>
      </c>
      <c r="B71" t="s">
        <v>98</v>
      </c>
      <c r="C71" s="8">
        <v>36304.993499999982</v>
      </c>
      <c r="D71" s="8">
        <v>34.43</v>
      </c>
      <c r="E71" s="8">
        <v>-0.28920000000000001</v>
      </c>
      <c r="F71" s="8">
        <v>17.21503654922731</v>
      </c>
      <c r="G71" s="8">
        <v>17.21503654922731</v>
      </c>
      <c r="H71" s="8">
        <v>33207.79857781341</v>
      </c>
      <c r="I71" s="8">
        <v>32615.975086700579</v>
      </c>
      <c r="J71" s="8">
        <v>33231.710236263061</v>
      </c>
      <c r="K71" s="8">
        <v>32591.203026362051</v>
      </c>
      <c r="L71" s="74">
        <v>-45.867899999999992</v>
      </c>
      <c r="M71" s="74">
        <v>-46.157099999999993</v>
      </c>
      <c r="N71" s="8">
        <v>0.55365373754607616</v>
      </c>
      <c r="O71" s="14">
        <v>6.4007807181939924</v>
      </c>
      <c r="P71">
        <f t="shared" si="1"/>
        <v>221.46149501843047</v>
      </c>
    </row>
    <row r="72" spans="1:16" x14ac:dyDescent="0.25">
      <c r="A72" t="s">
        <v>54</v>
      </c>
      <c r="B72" t="s">
        <v>97</v>
      </c>
      <c r="C72" s="8">
        <v>36342.288499999981</v>
      </c>
      <c r="D72" s="8">
        <v>40.159999999999997</v>
      </c>
      <c r="E72" s="8">
        <v>-0.28939999999999999</v>
      </c>
      <c r="F72" s="8">
        <v>20.080042690904779</v>
      </c>
      <c r="G72" s="8">
        <v>20.080042690904779</v>
      </c>
      <c r="H72" s="8">
        <v>33231.710236263061</v>
      </c>
      <c r="I72" s="8">
        <v>32591.203026362051</v>
      </c>
      <c r="J72" s="8">
        <v>33259.455132243544</v>
      </c>
      <c r="K72" s="8">
        <v>32562.167825000412</v>
      </c>
      <c r="L72" s="74">
        <v>-46.157099999999993</v>
      </c>
      <c r="M72" s="74">
        <v>-46.446499999999993</v>
      </c>
      <c r="N72" s="8">
        <v>0.47531555921529889</v>
      </c>
      <c r="O72" s="14">
        <v>5.4913168822699436</v>
      </c>
      <c r="P72">
        <f t="shared" si="1"/>
        <v>190.12622368611954</v>
      </c>
    </row>
    <row r="73" spans="1:16" x14ac:dyDescent="0.25">
      <c r="A73" t="s">
        <v>54</v>
      </c>
      <c r="B73" t="s">
        <v>96</v>
      </c>
      <c r="C73" s="8">
        <v>36387.448499999977</v>
      </c>
      <c r="D73" s="8">
        <v>50.16</v>
      </c>
      <c r="E73" s="8">
        <v>-0.29349999999999998</v>
      </c>
      <c r="F73" s="8">
        <v>25.080054842642468</v>
      </c>
      <c r="G73" s="8">
        <v>25.080054842642468</v>
      </c>
      <c r="H73" s="8">
        <v>33259.455132243544</v>
      </c>
      <c r="I73" s="8">
        <v>32562.167825000412</v>
      </c>
      <c r="J73" s="8">
        <v>33293.923697433733</v>
      </c>
      <c r="K73" s="8">
        <v>32525.72693983094</v>
      </c>
      <c r="L73" s="74">
        <v>-46.446499999999993</v>
      </c>
      <c r="M73" s="74">
        <v>-46.739999999999988</v>
      </c>
      <c r="N73" s="8">
        <v>0.39141490984119159</v>
      </c>
      <c r="O73" s="14">
        <v>4.4588438240643429</v>
      </c>
      <c r="P73">
        <f t="shared" si="1"/>
        <v>156.56596393647663</v>
      </c>
    </row>
    <row r="74" spans="1:16" x14ac:dyDescent="0.25">
      <c r="A74" t="s">
        <v>54</v>
      </c>
      <c r="B74" t="s">
        <v>57</v>
      </c>
      <c r="C74" s="8">
        <v>36505.029999999977</v>
      </c>
      <c r="D74" s="8">
        <v>185</v>
      </c>
      <c r="E74" s="8">
        <v>-1</v>
      </c>
      <c r="F74" s="8">
        <v>92.502348164140045</v>
      </c>
      <c r="G74" s="8">
        <v>92.502348164140045</v>
      </c>
      <c r="H74" s="8">
        <v>33293.924725398887</v>
      </c>
      <c r="I74" s="8">
        <v>32525.72584745389</v>
      </c>
      <c r="J74" s="8">
        <v>33419.524977467132</v>
      </c>
      <c r="K74" s="8">
        <v>32389.899826769521</v>
      </c>
      <c r="L74" s="74">
        <v>-46.739999999999988</v>
      </c>
      <c r="M74" s="74">
        <v>-47.739999999999988</v>
      </c>
      <c r="N74" s="8">
        <v>1.231989348707496</v>
      </c>
      <c r="O74" s="14">
        <v>4.1190774200482076</v>
      </c>
      <c r="P74">
        <f t="shared" si="1"/>
        <v>492.79573948299839</v>
      </c>
    </row>
    <row r="75" spans="1:16" x14ac:dyDescent="0.25">
      <c r="A75" t="s">
        <v>54</v>
      </c>
      <c r="B75" t="s">
        <v>198</v>
      </c>
      <c r="C75" s="8">
        <v>37097.52999999997</v>
      </c>
      <c r="D75" s="8">
        <v>140</v>
      </c>
      <c r="E75" s="8">
        <v>0.24</v>
      </c>
      <c r="F75" s="8">
        <v>70.000102351632648</v>
      </c>
      <c r="G75" s="8">
        <v>70.000102351632648</v>
      </c>
      <c r="H75" s="8">
        <v>33708.698253007322</v>
      </c>
      <c r="I75" s="8">
        <v>32071.656497360469</v>
      </c>
      <c r="J75" s="8">
        <v>33803.064424793229</v>
      </c>
      <c r="K75" s="8">
        <v>31968.23987894697</v>
      </c>
      <c r="L75" s="74">
        <v>-47.739999999999988</v>
      </c>
      <c r="M75" s="74">
        <v>-47.499999999999993</v>
      </c>
      <c r="N75" s="8">
        <v>9.3771989284479065E-2</v>
      </c>
      <c r="O75" s="14">
        <v>1.3063359817867171</v>
      </c>
      <c r="P75">
        <f t="shared" si="1"/>
        <v>37.508795713791628</v>
      </c>
    </row>
    <row r="76" spans="1:16" x14ac:dyDescent="0.25">
      <c r="A76" t="s">
        <v>54</v>
      </c>
      <c r="B76" t="s">
        <v>197</v>
      </c>
      <c r="C76" s="8">
        <v>37487.529999999962</v>
      </c>
      <c r="D76" s="8">
        <v>140</v>
      </c>
      <c r="E76" s="8">
        <v>0.24</v>
      </c>
      <c r="F76" s="8">
        <v>70.000102351632648</v>
      </c>
      <c r="G76" s="8">
        <v>70.000102351632648</v>
      </c>
      <c r="H76" s="8">
        <v>33971.961976697137</v>
      </c>
      <c r="I76" s="8">
        <v>31783.92054474444</v>
      </c>
      <c r="J76" s="8">
        <v>34066.760509862987</v>
      </c>
      <c r="K76" s="8">
        <v>31680.900112541829</v>
      </c>
      <c r="L76" s="74">
        <v>-47.499999999999993</v>
      </c>
      <c r="M76" s="74">
        <v>-47.259999999999977</v>
      </c>
      <c r="N76" s="8">
        <v>9.3771989284479065E-2</v>
      </c>
      <c r="O76" s="14">
        <v>1.3063359817867171</v>
      </c>
      <c r="P76">
        <f t="shared" si="1"/>
        <v>37.508795713791628</v>
      </c>
    </row>
    <row r="77" spans="1:16" x14ac:dyDescent="0.25">
      <c r="A77" t="s">
        <v>54</v>
      </c>
      <c r="B77" t="s">
        <v>56</v>
      </c>
      <c r="C77" s="8">
        <v>38080.029999999948</v>
      </c>
      <c r="D77" s="8">
        <v>185</v>
      </c>
      <c r="E77" s="8">
        <v>-1</v>
      </c>
      <c r="F77" s="8">
        <v>92.502348164140045</v>
      </c>
      <c r="G77" s="8">
        <v>92.502348164140045</v>
      </c>
      <c r="H77" s="8">
        <v>34358.589715710877</v>
      </c>
      <c r="I77" s="8">
        <v>31365.090494869732</v>
      </c>
      <c r="J77" s="8">
        <v>34482.952094121247</v>
      </c>
      <c r="K77" s="8">
        <v>31228.130171963159</v>
      </c>
      <c r="L77" s="74">
        <v>-47.259999999999977</v>
      </c>
      <c r="M77" s="74">
        <v>-48.259999999999977</v>
      </c>
      <c r="N77" s="8">
        <v>1.231989348707496</v>
      </c>
      <c r="O77" s="14">
        <v>4.1190774200482076</v>
      </c>
      <c r="P77">
        <f t="shared" si="1"/>
        <v>492.79573948299839</v>
      </c>
    </row>
    <row r="78" spans="1:16" x14ac:dyDescent="0.25">
      <c r="A78" t="s">
        <v>80</v>
      </c>
      <c r="B78" t="s">
        <v>84</v>
      </c>
      <c r="C78" s="8">
        <v>38375.029999999948</v>
      </c>
      <c r="D78" s="8">
        <v>405</v>
      </c>
      <c r="E78" s="8">
        <v>-3.48</v>
      </c>
      <c r="F78" s="8">
        <v>202.56227550353569</v>
      </c>
      <c r="G78" s="8">
        <v>202.56227550353569</v>
      </c>
      <c r="H78" s="8">
        <v>34482.952094121247</v>
      </c>
      <c r="I78" s="8">
        <v>31228.130171963159</v>
      </c>
      <c r="J78" s="8">
        <v>34743.241062734669</v>
      </c>
      <c r="K78" s="8">
        <v>30917.929858505471</v>
      </c>
      <c r="L78" s="74">
        <v>-48.259999999999977</v>
      </c>
      <c r="M78" s="74">
        <v>-51.739999999999981</v>
      </c>
      <c r="N78" s="8">
        <v>6.8152555668855346</v>
      </c>
      <c r="O78" s="14">
        <v>6.547807513647002</v>
      </c>
      <c r="P78">
        <f t="shared" si="1"/>
        <v>2726.1022267542139</v>
      </c>
    </row>
    <row r="79" spans="1:16" x14ac:dyDescent="0.25">
      <c r="A79" t="s">
        <v>54</v>
      </c>
      <c r="B79" t="s">
        <v>57</v>
      </c>
      <c r="C79" s="8">
        <v>38670.029999999948</v>
      </c>
      <c r="D79" s="8">
        <v>185</v>
      </c>
      <c r="E79" s="8">
        <v>-1</v>
      </c>
      <c r="F79" s="8">
        <v>92.502348164140045</v>
      </c>
      <c r="G79" s="8">
        <v>92.502348164140045</v>
      </c>
      <c r="H79" s="8">
        <v>34743.241062734669</v>
      </c>
      <c r="I79" s="8">
        <v>30917.929858505471</v>
      </c>
      <c r="J79" s="8">
        <v>34856.52535020683</v>
      </c>
      <c r="K79" s="8">
        <v>30771.673913578499</v>
      </c>
      <c r="L79" s="74">
        <v>-51.739999999999981</v>
      </c>
      <c r="M79" s="74">
        <v>-52.739999999999981</v>
      </c>
      <c r="N79" s="8">
        <v>1.231989348707496</v>
      </c>
      <c r="O79" s="14">
        <v>4.1190774200482076</v>
      </c>
      <c r="P79">
        <f t="shared" si="1"/>
        <v>492.79573948299839</v>
      </c>
    </row>
    <row r="80" spans="1:16" x14ac:dyDescent="0.25">
      <c r="A80" t="s">
        <v>54</v>
      </c>
      <c r="B80" t="s">
        <v>198</v>
      </c>
      <c r="C80" s="8">
        <v>39262.529999999941</v>
      </c>
      <c r="D80" s="8">
        <v>140</v>
      </c>
      <c r="E80" s="8">
        <v>0.24</v>
      </c>
      <c r="F80" s="8">
        <v>70.000102351632648</v>
      </c>
      <c r="G80" s="8">
        <v>70.000102351632648</v>
      </c>
      <c r="H80" s="8">
        <v>35116.861500380663</v>
      </c>
      <c r="I80" s="8">
        <v>30429.438484505659</v>
      </c>
      <c r="J80" s="8">
        <v>35201.855228202723</v>
      </c>
      <c r="K80" s="8">
        <v>30318.19084375531</v>
      </c>
      <c r="L80" s="74">
        <v>-52.739999999999981</v>
      </c>
      <c r="M80" s="74">
        <v>-52.499999999999979</v>
      </c>
      <c r="N80" s="8">
        <v>9.3771989284479065E-2</v>
      </c>
      <c r="O80" s="14">
        <v>1.3063359817867171</v>
      </c>
      <c r="P80">
        <f t="shared" si="1"/>
        <v>37.508795713791628</v>
      </c>
    </row>
    <row r="81" spans="1:16" x14ac:dyDescent="0.25">
      <c r="A81" t="s">
        <v>54</v>
      </c>
      <c r="B81" t="s">
        <v>197</v>
      </c>
      <c r="C81" s="8">
        <v>39652.529999999933</v>
      </c>
      <c r="D81" s="8">
        <v>140</v>
      </c>
      <c r="E81" s="8">
        <v>0.24</v>
      </c>
      <c r="F81" s="8">
        <v>70.000102351632648</v>
      </c>
      <c r="G81" s="8">
        <v>70.000102351632648</v>
      </c>
      <c r="H81" s="8">
        <v>35354.0455854549</v>
      </c>
      <c r="I81" s="8">
        <v>30119.852508682499</v>
      </c>
      <c r="J81" s="8">
        <v>35439.504559294794</v>
      </c>
      <c r="K81" s="8">
        <v>30008.961863757679</v>
      </c>
      <c r="L81" s="74">
        <v>-52.499999999999979</v>
      </c>
      <c r="M81" s="74">
        <v>-52.259999999999977</v>
      </c>
      <c r="N81" s="8">
        <v>9.3771989284479065E-2</v>
      </c>
      <c r="O81" s="14">
        <v>1.3063359817867171</v>
      </c>
      <c r="P81">
        <f t="shared" si="1"/>
        <v>37.508795713791628</v>
      </c>
    </row>
    <row r="82" spans="1:16" x14ac:dyDescent="0.25">
      <c r="A82" t="s">
        <v>54</v>
      </c>
      <c r="B82" t="s">
        <v>56</v>
      </c>
      <c r="C82" s="8">
        <v>40245.029999999919</v>
      </c>
      <c r="D82" s="8">
        <v>185</v>
      </c>
      <c r="E82" s="8">
        <v>-1</v>
      </c>
      <c r="F82" s="8">
        <v>92.502348164140045</v>
      </c>
      <c r="G82" s="8">
        <v>92.502348164140045</v>
      </c>
      <c r="H82" s="8">
        <v>35702.69864511372</v>
      </c>
      <c r="I82" s="8">
        <v>29668.919405835219</v>
      </c>
      <c r="J82" s="8">
        <v>35814.65090845833</v>
      </c>
      <c r="K82" s="8">
        <v>29521.641362846549</v>
      </c>
      <c r="L82" s="74">
        <v>-52.259999999999977</v>
      </c>
      <c r="M82" s="74">
        <v>-53.259999999999977</v>
      </c>
      <c r="N82" s="8">
        <v>1.231989348707496</v>
      </c>
      <c r="O82" s="14">
        <v>4.1190774200482076</v>
      </c>
      <c r="P82">
        <f t="shared" si="1"/>
        <v>492.79573948299839</v>
      </c>
    </row>
    <row r="83" spans="1:16" x14ac:dyDescent="0.25">
      <c r="A83" t="s">
        <v>80</v>
      </c>
      <c r="B83" t="s">
        <v>84</v>
      </c>
      <c r="C83" s="8">
        <v>40540.029999999919</v>
      </c>
      <c r="D83" s="8">
        <v>405</v>
      </c>
      <c r="E83" s="8">
        <v>-3.48</v>
      </c>
      <c r="F83" s="8">
        <v>202.56227550353569</v>
      </c>
      <c r="G83" s="8">
        <v>202.56227550353569</v>
      </c>
      <c r="H83" s="8">
        <v>35814.65090845833</v>
      </c>
      <c r="I83" s="8">
        <v>29521.641362846549</v>
      </c>
      <c r="J83" s="8">
        <v>36046.913660242833</v>
      </c>
      <c r="K83" s="8">
        <v>29189.935776845072</v>
      </c>
      <c r="L83" s="74">
        <v>-53.259999999999977</v>
      </c>
      <c r="M83" s="74">
        <v>-56.739999999999966</v>
      </c>
      <c r="N83" s="8">
        <v>6.8152555668855346</v>
      </c>
      <c r="O83" s="14">
        <v>6.547807513647002</v>
      </c>
      <c r="P83">
        <f t="shared" si="1"/>
        <v>2726.1022267542139</v>
      </c>
    </row>
    <row r="84" spans="1:16" x14ac:dyDescent="0.25">
      <c r="A84" t="s">
        <v>54</v>
      </c>
      <c r="B84" t="s">
        <v>85</v>
      </c>
      <c r="C84" s="8">
        <v>40835.029999999919</v>
      </c>
      <c r="D84" s="8">
        <v>185</v>
      </c>
      <c r="E84" s="8">
        <v>-1</v>
      </c>
      <c r="F84" s="8">
        <v>92.502348164140045</v>
      </c>
      <c r="G84" s="8">
        <v>92.502348164140045</v>
      </c>
      <c r="H84" s="8">
        <v>36046.913660242833</v>
      </c>
      <c r="I84" s="8">
        <v>29189.935776845072</v>
      </c>
      <c r="J84" s="8">
        <v>36147.019821288333</v>
      </c>
      <c r="K84" s="8">
        <v>29034.363003728151</v>
      </c>
      <c r="L84" s="74">
        <v>-56.739999999999966</v>
      </c>
      <c r="M84" s="74">
        <v>-57.739999999999966</v>
      </c>
      <c r="N84" s="8">
        <v>1.231989348707496</v>
      </c>
      <c r="O84" s="14">
        <v>4.1190774200482076</v>
      </c>
      <c r="P84">
        <f t="shared" si="1"/>
        <v>492.79573948299839</v>
      </c>
    </row>
    <row r="85" spans="1:16" x14ac:dyDescent="0.25">
      <c r="A85" t="s">
        <v>54</v>
      </c>
      <c r="B85" t="s">
        <v>198</v>
      </c>
      <c r="C85" s="8">
        <v>41427.529999999912</v>
      </c>
      <c r="D85" s="8">
        <v>140</v>
      </c>
      <c r="E85" s="8">
        <v>0.24</v>
      </c>
      <c r="F85" s="8">
        <v>70.000102351632648</v>
      </c>
      <c r="G85" s="8">
        <v>70.000102351632648</v>
      </c>
      <c r="H85" s="8">
        <v>36376.537530797708</v>
      </c>
      <c r="I85" s="8">
        <v>28670.740093254171</v>
      </c>
      <c r="J85" s="8">
        <v>36451.511961066572</v>
      </c>
      <c r="K85" s="8">
        <v>28552.508091886219</v>
      </c>
      <c r="L85" s="74">
        <v>-57.739999999999966</v>
      </c>
      <c r="M85" s="74">
        <v>-57.499999999999972</v>
      </c>
      <c r="N85" s="8">
        <v>9.3771989284479065E-2</v>
      </c>
      <c r="O85" s="14">
        <v>1.3063359817867171</v>
      </c>
      <c r="P85">
        <f t="shared" si="1"/>
        <v>37.508795713791628</v>
      </c>
    </row>
    <row r="86" spans="1:16" x14ac:dyDescent="0.25">
      <c r="A86" t="s">
        <v>54</v>
      </c>
      <c r="B86" t="s">
        <v>199</v>
      </c>
      <c r="C86" s="8">
        <v>41822.529999999897</v>
      </c>
      <c r="D86" s="8">
        <v>150</v>
      </c>
      <c r="E86" s="8">
        <v>0.26</v>
      </c>
      <c r="F86" s="8">
        <v>75.000128701124865</v>
      </c>
      <c r="G86" s="8">
        <v>75.000128701124865</v>
      </c>
      <c r="H86" s="8">
        <v>36585.836863153272</v>
      </c>
      <c r="I86" s="8">
        <v>28341.660230433001</v>
      </c>
      <c r="J86" s="8">
        <v>36666.718566482778</v>
      </c>
      <c r="K86" s="8">
        <v>28215.334811548732</v>
      </c>
      <c r="L86" s="74">
        <v>-57.499999999999972</v>
      </c>
      <c r="M86" s="74">
        <v>-57.239999999999966</v>
      </c>
      <c r="N86" s="8">
        <v>0.10271505863290629</v>
      </c>
      <c r="O86" s="14">
        <v>1.3208508260287919</v>
      </c>
      <c r="P86">
        <f t="shared" si="1"/>
        <v>41.086023453162518</v>
      </c>
    </row>
    <row r="87" spans="1:16" x14ac:dyDescent="0.25">
      <c r="A87" t="s">
        <v>54</v>
      </c>
      <c r="B87" t="s">
        <v>200</v>
      </c>
      <c r="C87" s="8">
        <v>42327.02999999989</v>
      </c>
      <c r="D87" s="8">
        <v>240</v>
      </c>
      <c r="E87" s="8">
        <v>-1</v>
      </c>
      <c r="F87" s="8">
        <v>120.0030462669925</v>
      </c>
      <c r="G87" s="8">
        <v>120.0030462669925</v>
      </c>
      <c r="H87" s="8">
        <v>36834.195594016041</v>
      </c>
      <c r="I87" s="8">
        <v>27955.062463327449</v>
      </c>
      <c r="J87" s="8">
        <v>36962.29687572299</v>
      </c>
      <c r="K87" s="8">
        <v>27752.112717143162</v>
      </c>
      <c r="L87" s="74">
        <v>-57.239999999999966</v>
      </c>
      <c r="M87" s="74">
        <v>-58.239999999999966</v>
      </c>
      <c r="N87" s="8">
        <v>0.94965845629536116</v>
      </c>
      <c r="O87" s="14">
        <v>3.1751221779538259</v>
      </c>
      <c r="P87">
        <f t="shared" si="1"/>
        <v>379.86338251814448</v>
      </c>
    </row>
    <row r="88" spans="1:16" x14ac:dyDescent="0.25">
      <c r="A88" t="s">
        <v>80</v>
      </c>
      <c r="B88" t="s">
        <v>86</v>
      </c>
      <c r="C88" s="8">
        <v>42721.390799999892</v>
      </c>
      <c r="D88" s="8">
        <v>228.7216</v>
      </c>
      <c r="E88" s="8">
        <v>-1.66</v>
      </c>
      <c r="F88" s="8">
        <v>114.368800245356</v>
      </c>
      <c r="G88" s="8">
        <v>114.368800245356</v>
      </c>
      <c r="H88" s="8">
        <v>37046.514848538623</v>
      </c>
      <c r="I88" s="8">
        <v>27616.071057880908</v>
      </c>
      <c r="J88" s="8">
        <v>37164.071458045342</v>
      </c>
      <c r="K88" s="8">
        <v>27419.88146942222</v>
      </c>
      <c r="L88" s="74">
        <v>-58.239999999999966</v>
      </c>
      <c r="M88" s="74">
        <v>-59.89999999999997</v>
      </c>
      <c r="N88" s="8">
        <v>2.7459187156796698</v>
      </c>
      <c r="O88" s="14">
        <v>5.5306043491161496</v>
      </c>
      <c r="P88">
        <f t="shared" si="1"/>
        <v>1098.3674862718678</v>
      </c>
    </row>
    <row r="89" spans="1:16" x14ac:dyDescent="0.25">
      <c r="A89" t="s">
        <v>80</v>
      </c>
      <c r="B89" t="s">
        <v>87</v>
      </c>
      <c r="C89" s="8">
        <v>42842.640799999892</v>
      </c>
      <c r="D89" s="8">
        <v>13.7784</v>
      </c>
      <c r="E89" s="8">
        <v>-0.1</v>
      </c>
      <c r="F89" s="8">
        <v>6.8892017488091399</v>
      </c>
      <c r="G89" s="8">
        <v>6.8892017488091399</v>
      </c>
      <c r="H89" s="8">
        <v>37164.071458045342</v>
      </c>
      <c r="I89" s="8">
        <v>27419.88146942222</v>
      </c>
      <c r="J89" s="8">
        <v>37170.971067567218</v>
      </c>
      <c r="K89" s="8">
        <v>27407.95504301638</v>
      </c>
      <c r="L89" s="74">
        <v>-59.89999999999997</v>
      </c>
      <c r="M89" s="74">
        <v>-59.999999999999972</v>
      </c>
      <c r="N89" s="8">
        <v>0.16541690581699381</v>
      </c>
      <c r="O89" s="14">
        <v>5.5306082180000464</v>
      </c>
      <c r="P89">
        <f t="shared" si="1"/>
        <v>66.166762326797524</v>
      </c>
    </row>
    <row r="90" spans="1:16" x14ac:dyDescent="0.25">
      <c r="A90" t="s">
        <v>80</v>
      </c>
      <c r="B90" t="s">
        <v>81</v>
      </c>
      <c r="C90" s="8">
        <v>53157.419199999851</v>
      </c>
      <c r="D90" s="8">
        <v>13.7784</v>
      </c>
      <c r="E90" s="8">
        <v>-0.1</v>
      </c>
      <c r="F90" s="8">
        <v>6.8892017488091399</v>
      </c>
      <c r="G90" s="8">
        <v>6.8892017488091399</v>
      </c>
      <c r="H90" s="8">
        <v>42321.471067567218</v>
      </c>
      <c r="I90" s="8">
        <v>18487.02735863288</v>
      </c>
      <c r="J90" s="8">
        <v>42328.349851050101</v>
      </c>
      <c r="K90" s="8">
        <v>18475.088908307811</v>
      </c>
      <c r="L90" s="74">
        <v>-59.999999999999972</v>
      </c>
      <c r="M90" s="74">
        <v>-60.099999999999973</v>
      </c>
      <c r="N90" s="8">
        <v>0.16541690581699381</v>
      </c>
      <c r="O90" s="14">
        <v>5.5306082180000464</v>
      </c>
      <c r="P90">
        <f t="shared" si="1"/>
        <v>66.166762326797524</v>
      </c>
    </row>
    <row r="91" spans="1:16" x14ac:dyDescent="0.25">
      <c r="A91" t="s">
        <v>80</v>
      </c>
      <c r="B91" t="s">
        <v>82</v>
      </c>
      <c r="C91" s="8">
        <v>53278.669199999851</v>
      </c>
      <c r="D91" s="8">
        <v>228.7216</v>
      </c>
      <c r="E91" s="8">
        <v>-1.66</v>
      </c>
      <c r="F91" s="8">
        <v>114.368800245356</v>
      </c>
      <c r="G91" s="8">
        <v>114.368800245356</v>
      </c>
      <c r="H91" s="8">
        <v>42328.349851050101</v>
      </c>
      <c r="I91" s="8">
        <v>18475.088908307811</v>
      </c>
      <c r="J91" s="8">
        <v>42439.476713859993</v>
      </c>
      <c r="K91" s="8">
        <v>18275.187103862889</v>
      </c>
      <c r="L91" s="74">
        <v>-60.099999999999973</v>
      </c>
      <c r="M91" s="74">
        <v>-61.75999999999997</v>
      </c>
      <c r="N91" s="8">
        <v>2.7459187156796698</v>
      </c>
      <c r="O91" s="14">
        <v>5.5306043491161496</v>
      </c>
      <c r="P91">
        <f t="shared" si="1"/>
        <v>1098.3674862718678</v>
      </c>
    </row>
    <row r="92" spans="1:16" x14ac:dyDescent="0.25">
      <c r="A92" t="s">
        <v>54</v>
      </c>
      <c r="B92" t="s">
        <v>195</v>
      </c>
      <c r="C92" s="8">
        <v>53673.029999999853</v>
      </c>
      <c r="D92" s="8">
        <v>240</v>
      </c>
      <c r="E92" s="8">
        <v>-1</v>
      </c>
      <c r="F92" s="8">
        <v>120.0030462669925</v>
      </c>
      <c r="G92" s="8">
        <v>120.0030462669925</v>
      </c>
      <c r="H92" s="8">
        <v>42515.183260346261</v>
      </c>
      <c r="I92" s="8">
        <v>18134.23137031819</v>
      </c>
      <c r="J92" s="8">
        <v>42626.892255379993</v>
      </c>
      <c r="K92" s="8">
        <v>17921.817533010479</v>
      </c>
      <c r="L92" s="74">
        <v>-61.75999999999997</v>
      </c>
      <c r="M92" s="74">
        <v>-62.75999999999997</v>
      </c>
      <c r="N92" s="8">
        <v>0.94965845629536116</v>
      </c>
      <c r="O92" s="14">
        <v>3.1751221779538259</v>
      </c>
      <c r="P92">
        <f t="shared" si="1"/>
        <v>379.86338251814448</v>
      </c>
    </row>
    <row r="93" spans="1:16" x14ac:dyDescent="0.25">
      <c r="A93" t="s">
        <v>54</v>
      </c>
      <c r="B93" t="s">
        <v>196</v>
      </c>
      <c r="C93" s="8">
        <v>54177.529999999853</v>
      </c>
      <c r="D93" s="8">
        <v>150</v>
      </c>
      <c r="E93" s="8">
        <v>0.26</v>
      </c>
      <c r="F93" s="8">
        <v>75.000128701124865</v>
      </c>
      <c r="G93" s="8">
        <v>75.000128701124865</v>
      </c>
      <c r="H93" s="8">
        <v>42768.556207075613</v>
      </c>
      <c r="I93" s="8">
        <v>17646.641998505729</v>
      </c>
      <c r="J93" s="8">
        <v>42837.516377308348</v>
      </c>
      <c r="K93" s="8">
        <v>17513.433679278882</v>
      </c>
      <c r="L93" s="74">
        <v>-62.75999999999997</v>
      </c>
      <c r="M93" s="74">
        <v>-62.499999999999972</v>
      </c>
      <c r="N93" s="8">
        <v>0.10271505863290629</v>
      </c>
      <c r="O93" s="14">
        <v>1.3208508260287919</v>
      </c>
      <c r="P93">
        <f t="shared" si="1"/>
        <v>41.086023453162518</v>
      </c>
    </row>
    <row r="94" spans="1:16" x14ac:dyDescent="0.25">
      <c r="A94" t="s">
        <v>54</v>
      </c>
      <c r="B94" t="s">
        <v>197</v>
      </c>
      <c r="C94" s="8">
        <v>54572.529999999831</v>
      </c>
      <c r="D94" s="8">
        <v>140</v>
      </c>
      <c r="E94" s="8">
        <v>0.24</v>
      </c>
      <c r="F94" s="8">
        <v>70.000102351632648</v>
      </c>
      <c r="G94" s="8">
        <v>70.000102351632648</v>
      </c>
      <c r="H94" s="8">
        <v>42952.953530617116</v>
      </c>
      <c r="I94" s="8">
        <v>17291.680970984318</v>
      </c>
      <c r="J94" s="8">
        <v>43017.858232207604</v>
      </c>
      <c r="K94" s="8">
        <v>17167.635209053249</v>
      </c>
      <c r="L94" s="74">
        <v>-62.499999999999972</v>
      </c>
      <c r="M94" s="74">
        <v>-62.25999999999997</v>
      </c>
      <c r="N94" s="8">
        <v>9.3771989284479065E-2</v>
      </c>
      <c r="O94" s="14">
        <v>1.3063359817867171</v>
      </c>
      <c r="P94">
        <f t="shared" si="1"/>
        <v>37.508795713791628</v>
      </c>
    </row>
    <row r="95" spans="1:16" x14ac:dyDescent="0.25">
      <c r="A95" t="s">
        <v>54</v>
      </c>
      <c r="B95" t="s">
        <v>83</v>
      </c>
      <c r="C95" s="8">
        <v>55165.029999999817</v>
      </c>
      <c r="D95" s="8">
        <v>185</v>
      </c>
      <c r="E95" s="8">
        <v>-1</v>
      </c>
      <c r="F95" s="8">
        <v>92.502348164140045</v>
      </c>
      <c r="G95" s="8">
        <v>92.502348164140045</v>
      </c>
      <c r="H95" s="8">
        <v>43218.006055321413</v>
      </c>
      <c r="I95" s="8">
        <v>16787.05558676273</v>
      </c>
      <c r="J95" s="8">
        <v>43302.682948455113</v>
      </c>
      <c r="K95" s="8">
        <v>16622.574721663532</v>
      </c>
      <c r="L95" s="74">
        <v>-62.25999999999997</v>
      </c>
      <c r="M95" s="74">
        <v>-63.25999999999997</v>
      </c>
      <c r="N95" s="8">
        <v>1.231989348707496</v>
      </c>
      <c r="O95" s="14">
        <v>4.1190774200482076</v>
      </c>
      <c r="P95">
        <f t="shared" si="1"/>
        <v>492.79573948299839</v>
      </c>
    </row>
    <row r="96" spans="1:16" x14ac:dyDescent="0.25">
      <c r="A96" t="s">
        <v>80</v>
      </c>
      <c r="B96" t="s">
        <v>84</v>
      </c>
      <c r="C96" s="8">
        <v>55460.029999999817</v>
      </c>
      <c r="D96" s="8">
        <v>405</v>
      </c>
      <c r="E96" s="8">
        <v>-3.48</v>
      </c>
      <c r="F96" s="8">
        <v>202.56227550353569</v>
      </c>
      <c r="G96" s="8">
        <v>202.56227550353569</v>
      </c>
      <c r="H96" s="8">
        <v>43302.682948455113</v>
      </c>
      <c r="I96" s="8">
        <v>16622.574721663532</v>
      </c>
      <c r="J96" s="8">
        <v>43473.817036617344</v>
      </c>
      <c r="K96" s="8">
        <v>16255.576485264541</v>
      </c>
      <c r="L96" s="74">
        <v>-63.25999999999997</v>
      </c>
      <c r="M96" s="74">
        <v>-66.739999999999966</v>
      </c>
      <c r="N96" s="8">
        <v>6.8152555668855346</v>
      </c>
      <c r="O96" s="14">
        <v>6.547807513647002</v>
      </c>
      <c r="P96">
        <f t="shared" si="1"/>
        <v>2726.1022267542139</v>
      </c>
    </row>
    <row r="97" spans="1:16" x14ac:dyDescent="0.25">
      <c r="A97" t="s">
        <v>54</v>
      </c>
      <c r="B97" t="s">
        <v>57</v>
      </c>
      <c r="C97" s="8">
        <v>55755.029999999817</v>
      </c>
      <c r="D97" s="8">
        <v>185</v>
      </c>
      <c r="E97" s="8">
        <v>-1</v>
      </c>
      <c r="F97" s="8">
        <v>92.502348164140045</v>
      </c>
      <c r="G97" s="8">
        <v>92.502348164140045</v>
      </c>
      <c r="H97" s="8">
        <v>43473.817036617344</v>
      </c>
      <c r="I97" s="8">
        <v>16255.576485264541</v>
      </c>
      <c r="J97" s="8">
        <v>43545.387431592877</v>
      </c>
      <c r="K97" s="8">
        <v>16084.9839597026</v>
      </c>
      <c r="L97" s="74">
        <v>-66.739999999999966</v>
      </c>
      <c r="M97" s="74">
        <v>-67.739999999999966</v>
      </c>
      <c r="N97" s="8">
        <v>1.231989348707496</v>
      </c>
      <c r="O97" s="14">
        <v>4.1190774200482076</v>
      </c>
      <c r="P97">
        <f t="shared" si="1"/>
        <v>492.79573948299839</v>
      </c>
    </row>
    <row r="98" spans="1:16" x14ac:dyDescent="0.25">
      <c r="A98" t="s">
        <v>54</v>
      </c>
      <c r="B98" t="s">
        <v>198</v>
      </c>
      <c r="C98" s="8">
        <v>56347.529999999817</v>
      </c>
      <c r="D98" s="8">
        <v>140</v>
      </c>
      <c r="E98" s="8">
        <v>0.24</v>
      </c>
      <c r="F98" s="8">
        <v>70.000102351632648</v>
      </c>
      <c r="G98" s="8">
        <v>70.000102351632648</v>
      </c>
      <c r="H98" s="8">
        <v>43708.275795609567</v>
      </c>
      <c r="I98" s="8">
        <v>15687.02996629637</v>
      </c>
      <c r="J98" s="8">
        <v>43761.580424236563</v>
      </c>
      <c r="K98" s="8">
        <v>15557.575001507261</v>
      </c>
      <c r="L98" s="74">
        <v>-67.739999999999966</v>
      </c>
      <c r="M98" s="74">
        <v>-67.499999999999972</v>
      </c>
      <c r="N98" s="8">
        <v>9.3771989284479065E-2</v>
      </c>
      <c r="O98" s="14">
        <v>1.3063359817867171</v>
      </c>
      <c r="P98">
        <f t="shared" si="1"/>
        <v>37.508795713791628</v>
      </c>
    </row>
    <row r="99" spans="1:16" x14ac:dyDescent="0.25">
      <c r="A99" t="s">
        <v>54</v>
      </c>
      <c r="B99" t="s">
        <v>197</v>
      </c>
      <c r="C99" s="8">
        <v>56737.529999999802</v>
      </c>
      <c r="D99" s="8">
        <v>140</v>
      </c>
      <c r="E99" s="8">
        <v>0.24</v>
      </c>
      <c r="F99" s="8">
        <v>70.000102351632648</v>
      </c>
      <c r="G99" s="8">
        <v>70.000102351632648</v>
      </c>
      <c r="H99" s="8">
        <v>43857.251282327823</v>
      </c>
      <c r="I99" s="8">
        <v>15326.605118379441</v>
      </c>
      <c r="J99" s="8">
        <v>43911.09770141769</v>
      </c>
      <c r="K99" s="8">
        <v>15197.374570548031</v>
      </c>
      <c r="L99" s="74">
        <v>-67.499999999999972</v>
      </c>
      <c r="M99" s="74">
        <v>-67.259999999999977</v>
      </c>
      <c r="N99" s="8">
        <v>9.3771989284479065E-2</v>
      </c>
      <c r="O99" s="14">
        <v>1.3063359817867171</v>
      </c>
      <c r="P99">
        <f t="shared" si="1"/>
        <v>37.508795713791628</v>
      </c>
    </row>
    <row r="100" spans="1:16" x14ac:dyDescent="0.25">
      <c r="A100" t="s">
        <v>54</v>
      </c>
      <c r="B100" t="s">
        <v>56</v>
      </c>
      <c r="C100" s="8">
        <v>57330.029999999788</v>
      </c>
      <c r="D100" s="8">
        <v>185</v>
      </c>
      <c r="E100" s="8">
        <v>-1</v>
      </c>
      <c r="F100" s="8">
        <v>92.502348164140045</v>
      </c>
      <c r="G100" s="8">
        <v>92.502348164140045</v>
      </c>
      <c r="H100" s="8">
        <v>44077.314201982917</v>
      </c>
      <c r="I100" s="8">
        <v>14800.79913643763</v>
      </c>
      <c r="J100" s="8">
        <v>44147.333422008087</v>
      </c>
      <c r="K100" s="8">
        <v>14629.564093173631</v>
      </c>
      <c r="L100" s="74">
        <v>-67.259999999999977</v>
      </c>
      <c r="M100" s="74">
        <v>-68.259999999999977</v>
      </c>
      <c r="N100" s="8">
        <v>1.231989348707496</v>
      </c>
      <c r="O100" s="14">
        <v>4.1190774200482076</v>
      </c>
      <c r="P100">
        <f t="shared" si="1"/>
        <v>492.79573948299839</v>
      </c>
    </row>
    <row r="101" spans="1:16" x14ac:dyDescent="0.25">
      <c r="A101" t="s">
        <v>80</v>
      </c>
      <c r="B101" t="s">
        <v>84</v>
      </c>
      <c r="C101" s="8">
        <v>57625.029999999802</v>
      </c>
      <c r="D101" s="8">
        <v>405</v>
      </c>
      <c r="E101" s="8">
        <v>-3.48</v>
      </c>
      <c r="F101" s="8">
        <v>202.56227550353569</v>
      </c>
      <c r="G101" s="8">
        <v>202.56227550353569</v>
      </c>
      <c r="H101" s="8">
        <v>44147.333422008087</v>
      </c>
      <c r="I101" s="8">
        <v>14629.564093173631</v>
      </c>
      <c r="J101" s="8">
        <v>44285.830289417638</v>
      </c>
      <c r="K101" s="8">
        <v>14249.047077300709</v>
      </c>
      <c r="L101" s="74">
        <v>-68.259999999999977</v>
      </c>
      <c r="M101" s="74">
        <v>-71.739999999999981</v>
      </c>
      <c r="N101" s="8">
        <v>6.8152555668855346</v>
      </c>
      <c r="O101" s="14">
        <v>6.547807513647002</v>
      </c>
      <c r="P101">
        <f t="shared" si="1"/>
        <v>2726.1022267542139</v>
      </c>
    </row>
    <row r="102" spans="1:16" x14ac:dyDescent="0.25">
      <c r="A102" t="s">
        <v>54</v>
      </c>
      <c r="B102" t="s">
        <v>57</v>
      </c>
      <c r="C102" s="8">
        <v>57920.029999999802</v>
      </c>
      <c r="D102" s="8">
        <v>185</v>
      </c>
      <c r="E102" s="8">
        <v>-1</v>
      </c>
      <c r="F102" s="8">
        <v>92.502348164140045</v>
      </c>
      <c r="G102" s="8">
        <v>92.502348164140045</v>
      </c>
      <c r="H102" s="8">
        <v>44285.830289417638</v>
      </c>
      <c r="I102" s="8">
        <v>14249.047077300709</v>
      </c>
      <c r="J102" s="8">
        <v>44342.26021916006</v>
      </c>
      <c r="K102" s="8">
        <v>14072.865936869001</v>
      </c>
      <c r="L102" s="74">
        <v>-71.739999999999981</v>
      </c>
      <c r="M102" s="74">
        <v>-72.739999999999981</v>
      </c>
      <c r="N102" s="8">
        <v>1.231989348707496</v>
      </c>
      <c r="O102" s="14">
        <v>4.1190774200482076</v>
      </c>
      <c r="P102">
        <f t="shared" si="1"/>
        <v>492.79573948299839</v>
      </c>
    </row>
    <row r="103" spans="1:16" x14ac:dyDescent="0.25">
      <c r="A103" t="s">
        <v>54</v>
      </c>
      <c r="B103" t="s">
        <v>198</v>
      </c>
      <c r="C103" s="8">
        <v>58512.529999999802</v>
      </c>
      <c r="D103" s="8">
        <v>140</v>
      </c>
      <c r="E103" s="8">
        <v>0.24</v>
      </c>
      <c r="F103" s="8">
        <v>70.000102351632648</v>
      </c>
      <c r="G103" s="8">
        <v>70.000102351632648</v>
      </c>
      <c r="H103" s="8">
        <v>44469.844767899609</v>
      </c>
      <c r="I103" s="8">
        <v>13662.22962220244</v>
      </c>
      <c r="J103" s="8">
        <v>44511.663812712999</v>
      </c>
      <c r="K103" s="8">
        <v>13528.62146813801</v>
      </c>
      <c r="L103" s="74">
        <v>-72.739999999999981</v>
      </c>
      <c r="M103" s="74">
        <v>-72.499999999999986</v>
      </c>
      <c r="N103" s="8">
        <v>9.3771989284479065E-2</v>
      </c>
      <c r="O103" s="14">
        <v>1.3063359817867171</v>
      </c>
      <c r="P103">
        <f t="shared" si="1"/>
        <v>37.508795713791628</v>
      </c>
    </row>
    <row r="104" spans="1:16" x14ac:dyDescent="0.25">
      <c r="A104" t="s">
        <v>54</v>
      </c>
      <c r="B104" t="s">
        <v>197</v>
      </c>
      <c r="C104" s="8">
        <v>58902.52999999981</v>
      </c>
      <c r="D104" s="8">
        <v>140</v>
      </c>
      <c r="E104" s="8">
        <v>0.24</v>
      </c>
      <c r="F104" s="8">
        <v>70.000102351632648</v>
      </c>
      <c r="G104" s="8">
        <v>70.000102351632648</v>
      </c>
      <c r="H104" s="8">
        <v>44586.840262589059</v>
      </c>
      <c r="I104" s="8">
        <v>13290.19223045095</v>
      </c>
      <c r="J104" s="8">
        <v>44629.218595415681</v>
      </c>
      <c r="K104" s="8">
        <v>13156.76041921972</v>
      </c>
      <c r="L104" s="74">
        <v>-72.499999999999986</v>
      </c>
      <c r="M104" s="74">
        <v>-72.259999999999991</v>
      </c>
      <c r="N104" s="8">
        <v>9.3771989284479065E-2</v>
      </c>
      <c r="O104" s="14">
        <v>1.3063359817867171</v>
      </c>
      <c r="P104">
        <f t="shared" si="1"/>
        <v>37.508795713791628</v>
      </c>
    </row>
    <row r="105" spans="1:16" x14ac:dyDescent="0.25">
      <c r="A105" t="s">
        <v>54</v>
      </c>
      <c r="B105" t="s">
        <v>56</v>
      </c>
      <c r="C105" s="8">
        <v>59495.029999999839</v>
      </c>
      <c r="D105" s="8">
        <v>185</v>
      </c>
      <c r="E105" s="8">
        <v>-1</v>
      </c>
      <c r="F105" s="8">
        <v>92.502348164140045</v>
      </c>
      <c r="G105" s="8">
        <v>92.502348164140045</v>
      </c>
      <c r="H105" s="8">
        <v>44760.238765498747</v>
      </c>
      <c r="I105" s="8">
        <v>12747.20735180183</v>
      </c>
      <c r="J105" s="8">
        <v>44815.067423872242</v>
      </c>
      <c r="K105" s="8">
        <v>12570.52133244682</v>
      </c>
      <c r="L105" s="74">
        <v>-72.259999999999991</v>
      </c>
      <c r="M105" s="74">
        <v>-73.259999999999991</v>
      </c>
      <c r="N105" s="8">
        <v>1.231989348707496</v>
      </c>
      <c r="O105" s="14">
        <v>4.1190774200482076</v>
      </c>
      <c r="P105">
        <f t="shared" si="1"/>
        <v>492.79573948299839</v>
      </c>
    </row>
    <row r="106" spans="1:16" x14ac:dyDescent="0.25">
      <c r="A106" t="s">
        <v>80</v>
      </c>
      <c r="B106" t="s">
        <v>84</v>
      </c>
      <c r="C106" s="8">
        <v>59790.029999999839</v>
      </c>
      <c r="D106" s="8">
        <v>405</v>
      </c>
      <c r="E106" s="8">
        <v>-3.48</v>
      </c>
      <c r="F106" s="8">
        <v>202.56227550353569</v>
      </c>
      <c r="G106" s="8">
        <v>202.56227550353569</v>
      </c>
      <c r="H106" s="8">
        <v>44815.067423872242</v>
      </c>
      <c r="I106" s="8">
        <v>12570.52133244682</v>
      </c>
      <c r="J106" s="8">
        <v>44919.873025741421</v>
      </c>
      <c r="K106" s="8">
        <v>12179.381501353229</v>
      </c>
      <c r="L106" s="74">
        <v>-73.259999999999991</v>
      </c>
      <c r="M106" s="74">
        <v>-76.739999999999995</v>
      </c>
      <c r="N106" s="8">
        <v>6.8152555668855346</v>
      </c>
      <c r="O106" s="14">
        <v>6.547807513647002</v>
      </c>
      <c r="P106">
        <f t="shared" si="1"/>
        <v>2726.1022267542139</v>
      </c>
    </row>
    <row r="107" spans="1:16" x14ac:dyDescent="0.25">
      <c r="A107" t="s">
        <v>54</v>
      </c>
      <c r="B107" t="s">
        <v>57</v>
      </c>
      <c r="C107" s="8">
        <v>60085.029999999839</v>
      </c>
      <c r="D107" s="8">
        <v>185</v>
      </c>
      <c r="E107" s="8">
        <v>-1</v>
      </c>
      <c r="F107" s="8">
        <v>92.502348164140045</v>
      </c>
      <c r="G107" s="8">
        <v>92.502348164140045</v>
      </c>
      <c r="H107" s="8">
        <v>44919.873025741421</v>
      </c>
      <c r="I107" s="8">
        <v>12179.381501353229</v>
      </c>
      <c r="J107" s="8">
        <v>44960.73302441206</v>
      </c>
      <c r="K107" s="8">
        <v>11998.952590911489</v>
      </c>
      <c r="L107" s="74">
        <v>-76.739999999999995</v>
      </c>
      <c r="M107" s="74">
        <v>-77.739999999999995</v>
      </c>
      <c r="N107" s="8">
        <v>1.231989348707496</v>
      </c>
      <c r="O107" s="14">
        <v>4.1190774200482076</v>
      </c>
      <c r="P107">
        <f t="shared" si="1"/>
        <v>492.79573948299839</v>
      </c>
    </row>
    <row r="108" spans="1:16" x14ac:dyDescent="0.25">
      <c r="A108" t="s">
        <v>54</v>
      </c>
      <c r="B108" t="s">
        <v>198</v>
      </c>
      <c r="C108" s="8">
        <v>60677.529999999839</v>
      </c>
      <c r="D108" s="8">
        <v>140</v>
      </c>
      <c r="E108" s="8">
        <v>0.24</v>
      </c>
      <c r="F108" s="8">
        <v>70.000102351632648</v>
      </c>
      <c r="G108" s="8">
        <v>70.000102351632648</v>
      </c>
      <c r="H108" s="8">
        <v>45052.042762420897</v>
      </c>
      <c r="I108" s="8">
        <v>11578.759145288221</v>
      </c>
      <c r="J108" s="8">
        <v>45082.057955238633</v>
      </c>
      <c r="K108" s="8">
        <v>11442.014640675699</v>
      </c>
      <c r="L108" s="74">
        <v>-77.739999999999995</v>
      </c>
      <c r="M108" s="74">
        <v>-77.5</v>
      </c>
      <c r="N108" s="8">
        <v>9.3771989284479065E-2</v>
      </c>
      <c r="O108" s="14">
        <v>1.3063359817867171</v>
      </c>
      <c r="P108">
        <f t="shared" si="1"/>
        <v>37.508795713791628</v>
      </c>
    </row>
    <row r="109" spans="1:16" x14ac:dyDescent="0.25">
      <c r="A109" t="s">
        <v>54</v>
      </c>
      <c r="B109" t="s">
        <v>197</v>
      </c>
      <c r="C109" s="8">
        <v>61067.529999999853</v>
      </c>
      <c r="D109" s="8">
        <v>140</v>
      </c>
      <c r="E109" s="8">
        <v>0.24</v>
      </c>
      <c r="F109" s="8">
        <v>70.000102351632648</v>
      </c>
      <c r="G109" s="8">
        <v>70.000102351632648</v>
      </c>
      <c r="H109" s="8">
        <v>45136.167858723151</v>
      </c>
      <c r="I109" s="8">
        <v>11197.94063889571</v>
      </c>
      <c r="J109" s="8">
        <v>45166.75558058497</v>
      </c>
      <c r="K109" s="8">
        <v>11061.323060916469</v>
      </c>
      <c r="L109" s="74">
        <v>-77.5</v>
      </c>
      <c r="M109" s="74">
        <v>-77.260000000000005</v>
      </c>
      <c r="N109" s="8">
        <v>9.3771989284479065E-2</v>
      </c>
      <c r="O109" s="14">
        <v>1.3063359817867171</v>
      </c>
      <c r="P109">
        <f t="shared" si="1"/>
        <v>37.508795713791628</v>
      </c>
    </row>
    <row r="110" spans="1:16" x14ac:dyDescent="0.25">
      <c r="A110" t="s">
        <v>54</v>
      </c>
      <c r="B110" t="s">
        <v>56</v>
      </c>
      <c r="C110" s="8">
        <v>61660.029999999882</v>
      </c>
      <c r="D110" s="8">
        <v>185</v>
      </c>
      <c r="E110" s="8">
        <v>-1</v>
      </c>
      <c r="F110" s="8">
        <v>92.502348164140045</v>
      </c>
      <c r="G110" s="8">
        <v>92.502348164140045</v>
      </c>
      <c r="H110" s="8">
        <v>45261.582277579422</v>
      </c>
      <c r="I110" s="8">
        <v>10641.90930632906</v>
      </c>
      <c r="J110" s="8">
        <v>45300.803095104573</v>
      </c>
      <c r="K110" s="8">
        <v>10461.11699817627</v>
      </c>
      <c r="L110" s="74">
        <v>-77.260000000000005</v>
      </c>
      <c r="M110" s="74">
        <v>-78.260000000000005</v>
      </c>
      <c r="N110" s="8">
        <v>1.231989348707496</v>
      </c>
      <c r="O110" s="14">
        <v>4.1190774200482076</v>
      </c>
      <c r="P110">
        <f t="shared" si="1"/>
        <v>492.79573948299839</v>
      </c>
    </row>
    <row r="111" spans="1:16" x14ac:dyDescent="0.25">
      <c r="A111" t="s">
        <v>80</v>
      </c>
      <c r="B111" t="s">
        <v>84</v>
      </c>
      <c r="C111" s="8">
        <v>61955.029999999882</v>
      </c>
      <c r="D111" s="8">
        <v>405</v>
      </c>
      <c r="E111" s="8">
        <v>-3.48</v>
      </c>
      <c r="F111" s="8">
        <v>202.56227550353569</v>
      </c>
      <c r="G111" s="8">
        <v>202.56227550353569</v>
      </c>
      <c r="H111" s="8">
        <v>45300.803095104573</v>
      </c>
      <c r="I111" s="8">
        <v>10461.11699817627</v>
      </c>
      <c r="J111" s="8">
        <v>45371.119797519801</v>
      </c>
      <c r="K111" s="8">
        <v>10062.331162153299</v>
      </c>
      <c r="L111" s="74">
        <v>-78.260000000000005</v>
      </c>
      <c r="M111" s="74">
        <v>-81.740000000000009</v>
      </c>
      <c r="N111" s="8">
        <v>6.8152555668855346</v>
      </c>
      <c r="O111" s="14">
        <v>6.547807513647002</v>
      </c>
      <c r="P111">
        <f t="shared" si="1"/>
        <v>2726.1022267542139</v>
      </c>
    </row>
    <row r="112" spans="1:16" x14ac:dyDescent="0.25">
      <c r="A112" t="s">
        <v>54</v>
      </c>
      <c r="B112" t="s">
        <v>57</v>
      </c>
      <c r="C112" s="8">
        <v>62250.029999999897</v>
      </c>
      <c r="D112" s="8">
        <v>185</v>
      </c>
      <c r="E112" s="8">
        <v>-1</v>
      </c>
      <c r="F112" s="8">
        <v>92.502348164140045</v>
      </c>
      <c r="G112" s="8">
        <v>92.502348164140045</v>
      </c>
      <c r="H112" s="8">
        <v>45371.119797519801</v>
      </c>
      <c r="I112" s="8">
        <v>10062.331162153299</v>
      </c>
      <c r="J112" s="8">
        <v>45396.098895856827</v>
      </c>
      <c r="K112" s="8">
        <v>9879.0276546559689</v>
      </c>
      <c r="L112" s="74">
        <v>-81.740000000000009</v>
      </c>
      <c r="M112" s="74">
        <v>-82.740000000000009</v>
      </c>
      <c r="N112" s="8">
        <v>1.231989348707496</v>
      </c>
      <c r="O112" s="14">
        <v>4.1190774200482076</v>
      </c>
      <c r="P112">
        <f t="shared" si="1"/>
        <v>492.79573948299839</v>
      </c>
    </row>
    <row r="113" spans="1:16" x14ac:dyDescent="0.25">
      <c r="A113" t="s">
        <v>54</v>
      </c>
      <c r="B113" t="s">
        <v>198</v>
      </c>
      <c r="C113" s="8">
        <v>62842.529999999897</v>
      </c>
      <c r="D113" s="8">
        <v>140</v>
      </c>
      <c r="E113" s="8">
        <v>0.24</v>
      </c>
      <c r="F113" s="8">
        <v>70.000102351632648</v>
      </c>
      <c r="G113" s="8">
        <v>70.000102351632648</v>
      </c>
      <c r="H113" s="8">
        <v>45450.438900894384</v>
      </c>
      <c r="I113" s="8">
        <v>9452.4750039169157</v>
      </c>
      <c r="J113" s="8">
        <v>45468.421807975443</v>
      </c>
      <c r="K113" s="8">
        <v>9313.6348570049959</v>
      </c>
      <c r="L113" s="74">
        <v>-82.740000000000009</v>
      </c>
      <c r="M113" s="74">
        <v>-82.500000000000014</v>
      </c>
      <c r="N113" s="8">
        <v>9.3771989284479065E-2</v>
      </c>
      <c r="O113" s="14">
        <v>1.3063359817867171</v>
      </c>
      <c r="P113">
        <f t="shared" si="1"/>
        <v>37.508795713791628</v>
      </c>
    </row>
    <row r="114" spans="1:16" x14ac:dyDescent="0.25">
      <c r="A114" t="s">
        <v>54</v>
      </c>
      <c r="B114" t="s">
        <v>197</v>
      </c>
      <c r="C114" s="8">
        <v>63232.529999999912</v>
      </c>
      <c r="D114" s="8">
        <v>140</v>
      </c>
      <c r="E114" s="8">
        <v>0.24</v>
      </c>
      <c r="F114" s="8">
        <v>70.000102351632648</v>
      </c>
      <c r="G114" s="8">
        <v>70.000102351632648</v>
      </c>
      <c r="H114" s="8">
        <v>45501.053356030447</v>
      </c>
      <c r="I114" s="8">
        <v>9065.7736416615444</v>
      </c>
      <c r="J114" s="8">
        <v>45519.61767589474</v>
      </c>
      <c r="K114" s="8">
        <v>8927.0100391946617</v>
      </c>
      <c r="L114" s="74">
        <v>-82.500000000000014</v>
      </c>
      <c r="M114" s="74">
        <v>-82.260000000000019</v>
      </c>
      <c r="N114" s="8">
        <v>9.3771989284479065E-2</v>
      </c>
      <c r="O114" s="14">
        <v>1.3063359817867171</v>
      </c>
      <c r="P114">
        <f t="shared" si="1"/>
        <v>37.508795713791628</v>
      </c>
    </row>
    <row r="115" spans="1:16" x14ac:dyDescent="0.25">
      <c r="A115" t="s">
        <v>54</v>
      </c>
      <c r="B115" t="s">
        <v>56</v>
      </c>
      <c r="C115" s="8">
        <v>63825.029999999941</v>
      </c>
      <c r="D115" s="8">
        <v>185</v>
      </c>
      <c r="E115" s="8">
        <v>-1</v>
      </c>
      <c r="F115" s="8">
        <v>92.502348164140045</v>
      </c>
      <c r="G115" s="8">
        <v>92.502348164140045</v>
      </c>
      <c r="H115" s="8">
        <v>45577.529211378518</v>
      </c>
      <c r="I115" s="8">
        <v>8500.9275893590384</v>
      </c>
      <c r="J115" s="8">
        <v>45600.843693951771</v>
      </c>
      <c r="K115" s="8">
        <v>8317.40493103888</v>
      </c>
      <c r="L115" s="74">
        <v>-82.260000000000019</v>
      </c>
      <c r="M115" s="74">
        <v>-83.260000000000019</v>
      </c>
      <c r="N115" s="8">
        <v>1.231989348707496</v>
      </c>
      <c r="O115" s="14">
        <v>4.1190774200482076</v>
      </c>
      <c r="P115">
        <f t="shared" si="1"/>
        <v>492.79573948299839</v>
      </c>
    </row>
    <row r="116" spans="1:16" x14ac:dyDescent="0.25">
      <c r="A116" t="s">
        <v>80</v>
      </c>
      <c r="B116" t="s">
        <v>84</v>
      </c>
      <c r="C116" s="8">
        <v>64120.029999999941</v>
      </c>
      <c r="D116" s="8">
        <v>405</v>
      </c>
      <c r="E116" s="8">
        <v>-3.48</v>
      </c>
      <c r="F116" s="8">
        <v>202.56227550353569</v>
      </c>
      <c r="G116" s="8">
        <v>202.56227550353569</v>
      </c>
      <c r="H116" s="8">
        <v>45600.843693951771</v>
      </c>
      <c r="I116" s="8">
        <v>8317.40493103888</v>
      </c>
      <c r="J116" s="8">
        <v>45636.136344349288</v>
      </c>
      <c r="K116" s="8">
        <v>7914.0080910921461</v>
      </c>
      <c r="L116" s="74">
        <v>-83.260000000000019</v>
      </c>
      <c r="M116" s="74">
        <v>-86.740000000000023</v>
      </c>
      <c r="N116" s="8">
        <v>6.8152555668855346</v>
      </c>
      <c r="O116" s="14">
        <v>6.547807513647002</v>
      </c>
      <c r="P116">
        <f t="shared" si="1"/>
        <v>2726.1022267542139</v>
      </c>
    </row>
    <row r="117" spans="1:16" x14ac:dyDescent="0.25">
      <c r="A117" t="s">
        <v>54</v>
      </c>
      <c r="B117" t="s">
        <v>85</v>
      </c>
      <c r="C117" s="8">
        <v>64415.029999999941</v>
      </c>
      <c r="D117" s="8">
        <v>185</v>
      </c>
      <c r="E117" s="8">
        <v>-1</v>
      </c>
      <c r="F117" s="8">
        <v>92.502348164140045</v>
      </c>
      <c r="G117" s="8">
        <v>92.502348164140045</v>
      </c>
      <c r="H117" s="8">
        <v>45636.136344349288</v>
      </c>
      <c r="I117" s="8">
        <v>7914.0080910921461</v>
      </c>
      <c r="J117" s="8">
        <v>45645.044436331562</v>
      </c>
      <c r="K117" s="8">
        <v>7729.2250369129542</v>
      </c>
      <c r="L117" s="74">
        <v>-86.740000000000023</v>
      </c>
      <c r="M117" s="74">
        <v>-87.740000000000023</v>
      </c>
      <c r="N117" s="8">
        <v>1.231989348707496</v>
      </c>
      <c r="O117" s="14">
        <v>4.1190774200482076</v>
      </c>
      <c r="P117">
        <f t="shared" si="1"/>
        <v>492.79573948299839</v>
      </c>
    </row>
    <row r="118" spans="1:16" x14ac:dyDescent="0.25">
      <c r="A118" t="s">
        <v>54</v>
      </c>
      <c r="B118" t="s">
        <v>198</v>
      </c>
      <c r="C118" s="8">
        <v>65007.529999999941</v>
      </c>
      <c r="D118" s="8">
        <v>140</v>
      </c>
      <c r="E118" s="8">
        <v>0.24</v>
      </c>
      <c r="F118" s="8">
        <v>70.000102351632648</v>
      </c>
      <c r="G118" s="8">
        <v>70.000102351632648</v>
      </c>
      <c r="H118" s="8">
        <v>45662.001148148112</v>
      </c>
      <c r="I118" s="8">
        <v>7299.5595042897548</v>
      </c>
      <c r="J118" s="8">
        <v>45667.81490871124</v>
      </c>
      <c r="K118" s="8">
        <v>7159.6803724304054</v>
      </c>
      <c r="L118" s="74">
        <v>-87.740000000000023</v>
      </c>
      <c r="M118" s="74">
        <v>-87.500000000000028</v>
      </c>
      <c r="N118" s="8">
        <v>9.3771989284479065E-2</v>
      </c>
      <c r="O118" s="14">
        <v>1.3063359817867171</v>
      </c>
      <c r="P118">
        <f t="shared" si="1"/>
        <v>37.508795713791628</v>
      </c>
    </row>
    <row r="119" spans="1:16" x14ac:dyDescent="0.25">
      <c r="A119" t="s">
        <v>54</v>
      </c>
      <c r="B119" t="s">
        <v>199</v>
      </c>
      <c r="C119" s="8">
        <v>65402.52999999997</v>
      </c>
      <c r="D119" s="8">
        <v>150</v>
      </c>
      <c r="E119" s="8">
        <v>0.26</v>
      </c>
      <c r="F119" s="8">
        <v>75.000128701124865</v>
      </c>
      <c r="G119" s="8">
        <v>75.000128701124865</v>
      </c>
      <c r="H119" s="8">
        <v>45678.719755552593</v>
      </c>
      <c r="I119" s="8">
        <v>6909.9183170349279</v>
      </c>
      <c r="J119" s="8">
        <v>45685.602655895163</v>
      </c>
      <c r="K119" s="8">
        <v>6760.076443472688</v>
      </c>
      <c r="L119" s="74">
        <v>-87.500000000000028</v>
      </c>
      <c r="M119" s="74">
        <v>-87.240000000000023</v>
      </c>
      <c r="N119" s="8">
        <v>0.10271505863290629</v>
      </c>
      <c r="O119" s="14">
        <v>1.3208508260287919</v>
      </c>
      <c r="P119">
        <f t="shared" si="1"/>
        <v>41.086023453162518</v>
      </c>
    </row>
    <row r="120" spans="1:16" x14ac:dyDescent="0.25">
      <c r="A120" t="s">
        <v>54</v>
      </c>
      <c r="B120" t="s">
        <v>200</v>
      </c>
      <c r="C120" s="8">
        <v>65907.029999999984</v>
      </c>
      <c r="D120" s="8">
        <v>240</v>
      </c>
      <c r="E120" s="8">
        <v>-1</v>
      </c>
      <c r="F120" s="8">
        <v>120.0030462669925</v>
      </c>
      <c r="G120" s="8">
        <v>120.0030462669925</v>
      </c>
      <c r="H120" s="8">
        <v>45700.505842178631</v>
      </c>
      <c r="I120" s="8">
        <v>6450.9354642437902</v>
      </c>
      <c r="J120" s="8">
        <v>45709.969933302047</v>
      </c>
      <c r="K120" s="8">
        <v>6211.1251875031157</v>
      </c>
      <c r="L120" s="74">
        <v>-87.240000000000023</v>
      </c>
      <c r="M120" s="74">
        <v>-88.240000000000023</v>
      </c>
      <c r="N120" s="8">
        <v>0.94965845629536116</v>
      </c>
      <c r="O120" s="14">
        <v>3.1751221779538259</v>
      </c>
      <c r="P120">
        <f t="shared" si="1"/>
        <v>379.86338251814448</v>
      </c>
    </row>
    <row r="121" spans="1:16" x14ac:dyDescent="0.25">
      <c r="A121" t="s">
        <v>80</v>
      </c>
      <c r="B121" t="s">
        <v>86</v>
      </c>
      <c r="C121" s="8">
        <v>66301.390799999994</v>
      </c>
      <c r="D121" s="8">
        <v>228.7216</v>
      </c>
      <c r="E121" s="8">
        <v>-1.66</v>
      </c>
      <c r="F121" s="8">
        <v>114.368800245356</v>
      </c>
      <c r="G121" s="8">
        <v>114.368800245356</v>
      </c>
      <c r="H121" s="8">
        <v>45714.884007584493</v>
      </c>
      <c r="I121" s="8">
        <v>6051.2006682012143</v>
      </c>
      <c r="J121" s="8">
        <v>45718.596223570719</v>
      </c>
      <c r="K121" s="8">
        <v>5822.5171958846186</v>
      </c>
      <c r="L121" s="74">
        <v>-88.240000000000023</v>
      </c>
      <c r="M121" s="74">
        <v>-89.90000000000002</v>
      </c>
      <c r="N121" s="8">
        <v>2.7459187156796698</v>
      </c>
      <c r="O121" s="14">
        <v>5.5306043491161496</v>
      </c>
      <c r="P121">
        <f t="shared" si="1"/>
        <v>1098.3674862718678</v>
      </c>
    </row>
    <row r="122" spans="1:16" x14ac:dyDescent="0.25">
      <c r="A122" t="s">
        <v>80</v>
      </c>
      <c r="B122" t="s">
        <v>87</v>
      </c>
      <c r="C122" s="8">
        <v>66422.640799999994</v>
      </c>
      <c r="D122" s="8">
        <v>13.7784</v>
      </c>
      <c r="E122" s="8">
        <v>-0.1</v>
      </c>
      <c r="F122" s="8">
        <v>6.8892017488091399</v>
      </c>
      <c r="G122" s="8">
        <v>6.8892017488091399</v>
      </c>
      <c r="H122" s="8">
        <v>45718.596223570719</v>
      </c>
      <c r="I122" s="8">
        <v>5822.5171958846186</v>
      </c>
      <c r="J122" s="8">
        <v>45718.608247489952</v>
      </c>
      <c r="K122" s="8">
        <v>5808.7388028798523</v>
      </c>
      <c r="L122" s="74">
        <v>-89.90000000000002</v>
      </c>
      <c r="M122" s="74">
        <v>-90.000000000000014</v>
      </c>
      <c r="N122" s="8">
        <v>0.16541690581699381</v>
      </c>
      <c r="O122" s="14">
        <v>5.5306082180000464</v>
      </c>
      <c r="P122">
        <f t="shared" si="1"/>
        <v>66.166762326797524</v>
      </c>
    </row>
    <row r="123" spans="1:16" x14ac:dyDescent="0.25">
      <c r="A123" t="s">
        <v>80</v>
      </c>
      <c r="B123" t="s">
        <v>81</v>
      </c>
      <c r="C123" s="8">
        <v>74497.419200000048</v>
      </c>
      <c r="D123" s="8">
        <v>13.7784</v>
      </c>
      <c r="E123" s="8">
        <v>-0.1</v>
      </c>
      <c r="F123" s="8">
        <v>6.8892017488091399</v>
      </c>
      <c r="G123" s="8">
        <v>6.8892017488091399</v>
      </c>
      <c r="H123" s="8">
        <v>45718.608247489952</v>
      </c>
      <c r="I123" s="8">
        <v>-2252.2611971201482</v>
      </c>
      <c r="J123" s="8">
        <v>45718.596223570719</v>
      </c>
      <c r="K123" s="8">
        <v>-2266.039590124914</v>
      </c>
      <c r="L123" s="74">
        <v>-90.000000000000014</v>
      </c>
      <c r="M123" s="74">
        <v>-90.100000000000009</v>
      </c>
      <c r="N123" s="8">
        <v>0.16541690581699381</v>
      </c>
      <c r="O123" s="14">
        <v>5.5306082180000464</v>
      </c>
      <c r="P123">
        <f t="shared" si="1"/>
        <v>66.166762326797524</v>
      </c>
    </row>
    <row r="124" spans="1:16" x14ac:dyDescent="0.25">
      <c r="A124" t="s">
        <v>80</v>
      </c>
      <c r="B124" t="s">
        <v>82</v>
      </c>
      <c r="C124" s="8">
        <v>74618.669200000048</v>
      </c>
      <c r="D124" s="8">
        <v>228.7216</v>
      </c>
      <c r="E124" s="8">
        <v>-1.66</v>
      </c>
      <c r="F124" s="8">
        <v>114.368800245356</v>
      </c>
      <c r="G124" s="8">
        <v>114.368800245356</v>
      </c>
      <c r="H124" s="8">
        <v>45718.596223570719</v>
      </c>
      <c r="I124" s="8">
        <v>-2266.039590124914</v>
      </c>
      <c r="J124" s="8">
        <v>45714.884007584478</v>
      </c>
      <c r="K124" s="8">
        <v>-2494.7230624415101</v>
      </c>
      <c r="L124" s="74">
        <v>-90.100000000000009</v>
      </c>
      <c r="M124" s="74">
        <v>-91.76</v>
      </c>
      <c r="N124" s="8">
        <v>2.7459187156796698</v>
      </c>
      <c r="O124" s="14">
        <v>5.5306043491161496</v>
      </c>
      <c r="P124">
        <f t="shared" si="1"/>
        <v>1098.3674862718678</v>
      </c>
    </row>
    <row r="125" spans="1:16" x14ac:dyDescent="0.25">
      <c r="A125" t="s">
        <v>54</v>
      </c>
      <c r="B125" t="s">
        <v>195</v>
      </c>
      <c r="C125" s="8">
        <v>75013.030000000072</v>
      </c>
      <c r="D125" s="8">
        <v>240</v>
      </c>
      <c r="E125" s="8">
        <v>-1</v>
      </c>
      <c r="F125" s="8">
        <v>120.0030462669925</v>
      </c>
      <c r="G125" s="8">
        <v>120.0030462669925</v>
      </c>
      <c r="H125" s="8">
        <v>45709.969933302047</v>
      </c>
      <c r="I125" s="8">
        <v>-2654.6475817434111</v>
      </c>
      <c r="J125" s="8">
        <v>45700.505842178623</v>
      </c>
      <c r="K125" s="8">
        <v>-2894.457858484086</v>
      </c>
      <c r="L125" s="74">
        <v>-91.76</v>
      </c>
      <c r="M125" s="74">
        <v>-92.76</v>
      </c>
      <c r="N125" s="8">
        <v>0.94965845629536116</v>
      </c>
      <c r="O125" s="14">
        <v>3.1751221779538259</v>
      </c>
      <c r="P125">
        <f t="shared" si="1"/>
        <v>379.86338251814448</v>
      </c>
    </row>
    <row r="126" spans="1:16" x14ac:dyDescent="0.25">
      <c r="A126" t="s">
        <v>54</v>
      </c>
      <c r="B126" t="s">
        <v>196</v>
      </c>
      <c r="C126" s="8">
        <v>75517.530000000057</v>
      </c>
      <c r="D126" s="8">
        <v>150</v>
      </c>
      <c r="E126" s="8">
        <v>0.26</v>
      </c>
      <c r="F126" s="8">
        <v>75.000128701124865</v>
      </c>
      <c r="G126" s="8">
        <v>75.000128701124865</v>
      </c>
      <c r="H126" s="8">
        <v>45685.602655895149</v>
      </c>
      <c r="I126" s="8">
        <v>-3203.5988377129761</v>
      </c>
      <c r="J126" s="8">
        <v>45678.719755552578</v>
      </c>
      <c r="K126" s="8">
        <v>-3353.440711275216</v>
      </c>
      <c r="L126" s="74">
        <v>-92.76</v>
      </c>
      <c r="M126" s="74">
        <v>-92.5</v>
      </c>
      <c r="N126" s="8">
        <v>0.10271505863290629</v>
      </c>
      <c r="O126" s="14">
        <v>1.3208508260287919</v>
      </c>
      <c r="P126">
        <f t="shared" si="1"/>
        <v>41.086023453162518</v>
      </c>
    </row>
    <row r="127" spans="1:16" x14ac:dyDescent="0.25">
      <c r="A127" t="s">
        <v>54</v>
      </c>
      <c r="B127" t="s">
        <v>197</v>
      </c>
      <c r="C127" s="8">
        <v>75912.530000000072</v>
      </c>
      <c r="D127" s="8">
        <v>140</v>
      </c>
      <c r="E127" s="8">
        <v>0.24</v>
      </c>
      <c r="F127" s="8">
        <v>70.000102351632648</v>
      </c>
      <c r="G127" s="8">
        <v>70.000102351632648</v>
      </c>
      <c r="H127" s="8">
        <v>45667.814908711232</v>
      </c>
      <c r="I127" s="8">
        <v>-3603.2027666706931</v>
      </c>
      <c r="J127" s="8">
        <v>45662.001148148112</v>
      </c>
      <c r="K127" s="8">
        <v>-3743.081898530043</v>
      </c>
      <c r="L127" s="74">
        <v>-92.5</v>
      </c>
      <c r="M127" s="74">
        <v>-92.26</v>
      </c>
      <c r="N127" s="8">
        <v>9.3771989284479065E-2</v>
      </c>
      <c r="O127" s="14">
        <v>1.3063359817867171</v>
      </c>
      <c r="P127">
        <f t="shared" si="1"/>
        <v>37.508795713791628</v>
      </c>
    </row>
    <row r="128" spans="1:16" x14ac:dyDescent="0.25">
      <c r="A128" t="s">
        <v>54</v>
      </c>
      <c r="B128" t="s">
        <v>83</v>
      </c>
      <c r="C128" s="8">
        <v>76505.030000000101</v>
      </c>
      <c r="D128" s="8">
        <v>185</v>
      </c>
      <c r="E128" s="8">
        <v>-1</v>
      </c>
      <c r="F128" s="8">
        <v>92.502348164140045</v>
      </c>
      <c r="G128" s="8">
        <v>92.502348164140045</v>
      </c>
      <c r="H128" s="8">
        <v>45645.044436331547</v>
      </c>
      <c r="I128" s="8">
        <v>-4172.7474311532424</v>
      </c>
      <c r="J128" s="8">
        <v>45636.136344349281</v>
      </c>
      <c r="K128" s="8">
        <v>-4357.5304853324342</v>
      </c>
      <c r="L128" s="74">
        <v>-92.26</v>
      </c>
      <c r="M128" s="74">
        <v>-93.26</v>
      </c>
      <c r="N128" s="8">
        <v>1.231989348707496</v>
      </c>
      <c r="O128" s="14">
        <v>4.1190774200482076</v>
      </c>
      <c r="P128">
        <f t="shared" si="1"/>
        <v>492.79573948299839</v>
      </c>
    </row>
    <row r="129" spans="1:16" x14ac:dyDescent="0.25">
      <c r="A129" t="s">
        <v>80</v>
      </c>
      <c r="B129" t="s">
        <v>84</v>
      </c>
      <c r="C129" s="8">
        <v>76800.030000000101</v>
      </c>
      <c r="D129" s="8">
        <v>405</v>
      </c>
      <c r="E129" s="8">
        <v>-3.48</v>
      </c>
      <c r="F129" s="8">
        <v>202.56227550353569</v>
      </c>
      <c r="G129" s="8">
        <v>202.56227550353569</v>
      </c>
      <c r="H129" s="8">
        <v>45636.136344349281</v>
      </c>
      <c r="I129" s="8">
        <v>-4357.5304853324342</v>
      </c>
      <c r="J129" s="8">
        <v>45600.843693951763</v>
      </c>
      <c r="K129" s="8">
        <v>-4760.9273252791681</v>
      </c>
      <c r="L129" s="74">
        <v>-93.26</v>
      </c>
      <c r="M129" s="74">
        <v>-96.740000000000009</v>
      </c>
      <c r="N129" s="8">
        <v>6.8152555668855346</v>
      </c>
      <c r="O129" s="14">
        <v>6.547807513647002</v>
      </c>
      <c r="P129">
        <f t="shared" si="1"/>
        <v>2726.1022267542139</v>
      </c>
    </row>
    <row r="130" spans="1:16" x14ac:dyDescent="0.25">
      <c r="A130" t="s">
        <v>54</v>
      </c>
      <c r="B130" t="s">
        <v>57</v>
      </c>
      <c r="C130" s="8">
        <v>77095.030000000101</v>
      </c>
      <c r="D130" s="8">
        <v>185</v>
      </c>
      <c r="E130" s="8">
        <v>-1</v>
      </c>
      <c r="F130" s="8">
        <v>92.502348164140045</v>
      </c>
      <c r="G130" s="8">
        <v>92.502348164140045</v>
      </c>
      <c r="H130" s="8">
        <v>45600.843693951763</v>
      </c>
      <c r="I130" s="8">
        <v>-4760.9273252791681</v>
      </c>
      <c r="J130" s="8">
        <v>45577.529211378511</v>
      </c>
      <c r="K130" s="8">
        <v>-4944.4499835993274</v>
      </c>
      <c r="L130" s="74">
        <v>-96.740000000000009</v>
      </c>
      <c r="M130" s="74">
        <v>-97.740000000000009</v>
      </c>
      <c r="N130" s="8">
        <v>1.231989348707496</v>
      </c>
      <c r="O130" s="14">
        <v>4.1190774200482076</v>
      </c>
      <c r="P130">
        <f t="shared" si="1"/>
        <v>492.79573948299839</v>
      </c>
    </row>
    <row r="131" spans="1:16" x14ac:dyDescent="0.25">
      <c r="A131" t="s">
        <v>54</v>
      </c>
      <c r="B131" t="s">
        <v>198</v>
      </c>
      <c r="C131" s="8">
        <v>77687.530000000101</v>
      </c>
      <c r="D131" s="8">
        <v>140</v>
      </c>
      <c r="E131" s="8">
        <v>0.24</v>
      </c>
      <c r="F131" s="8">
        <v>70.000102351632648</v>
      </c>
      <c r="G131" s="8">
        <v>70.000102351632648</v>
      </c>
      <c r="H131" s="8">
        <v>45519.61767589474</v>
      </c>
      <c r="I131" s="8">
        <v>-5370.5324334349434</v>
      </c>
      <c r="J131" s="8">
        <v>45501.053356030447</v>
      </c>
      <c r="K131" s="8">
        <v>-5509.2960359018252</v>
      </c>
      <c r="L131" s="74">
        <v>-97.740000000000009</v>
      </c>
      <c r="M131" s="74">
        <v>-97.500000000000014</v>
      </c>
      <c r="N131" s="8">
        <v>9.3771989284479065E-2</v>
      </c>
      <c r="O131" s="14">
        <v>1.3063359817867171</v>
      </c>
      <c r="P131">
        <f t="shared" si="1"/>
        <v>37.508795713791628</v>
      </c>
    </row>
    <row r="132" spans="1:16" x14ac:dyDescent="0.25">
      <c r="A132" t="s">
        <v>54</v>
      </c>
      <c r="B132" t="s">
        <v>197</v>
      </c>
      <c r="C132" s="8">
        <v>78077.530000000115</v>
      </c>
      <c r="D132" s="8">
        <v>140</v>
      </c>
      <c r="E132" s="8">
        <v>0.24</v>
      </c>
      <c r="F132" s="8">
        <v>70.000102351632648</v>
      </c>
      <c r="G132" s="8">
        <v>70.000102351632648</v>
      </c>
      <c r="H132" s="8">
        <v>45468.421807975443</v>
      </c>
      <c r="I132" s="8">
        <v>-5757.1572512452767</v>
      </c>
      <c r="J132" s="8">
        <v>45450.438900894384</v>
      </c>
      <c r="K132" s="8">
        <v>-5895.9973981571966</v>
      </c>
      <c r="L132" s="74">
        <v>-97.500000000000014</v>
      </c>
      <c r="M132" s="74">
        <v>-97.260000000000019</v>
      </c>
      <c r="N132" s="8">
        <v>9.3771989284479065E-2</v>
      </c>
      <c r="O132" s="14">
        <v>1.3063359817867171</v>
      </c>
      <c r="P132">
        <f t="shared" ref="P132:P195" si="2">N132*$P$1</f>
        <v>37.508795713791628</v>
      </c>
    </row>
    <row r="133" spans="1:16" x14ac:dyDescent="0.25">
      <c r="A133" t="s">
        <v>54</v>
      </c>
      <c r="B133" t="s">
        <v>56</v>
      </c>
      <c r="C133" s="8">
        <v>78670.030000000144</v>
      </c>
      <c r="D133" s="8">
        <v>185</v>
      </c>
      <c r="E133" s="8">
        <v>-1</v>
      </c>
      <c r="F133" s="8">
        <v>92.502348164140045</v>
      </c>
      <c r="G133" s="8">
        <v>92.502348164140045</v>
      </c>
      <c r="H133" s="8">
        <v>45396.098895856827</v>
      </c>
      <c r="I133" s="8">
        <v>-6322.5500488962352</v>
      </c>
      <c r="J133" s="8">
        <v>45371.119797519801</v>
      </c>
      <c r="K133" s="8">
        <v>-6505.8535563935657</v>
      </c>
      <c r="L133" s="74">
        <v>-97.260000000000019</v>
      </c>
      <c r="M133" s="74">
        <v>-98.260000000000019</v>
      </c>
      <c r="N133" s="8">
        <v>1.231989348707496</v>
      </c>
      <c r="O133" s="14">
        <v>4.1190774200482076</v>
      </c>
      <c r="P133">
        <f t="shared" si="2"/>
        <v>492.79573948299839</v>
      </c>
    </row>
    <row r="134" spans="1:16" x14ac:dyDescent="0.25">
      <c r="A134" t="s">
        <v>80</v>
      </c>
      <c r="B134" t="s">
        <v>84</v>
      </c>
      <c r="C134" s="8">
        <v>78965.030000000144</v>
      </c>
      <c r="D134" s="8">
        <v>405</v>
      </c>
      <c r="E134" s="8">
        <v>-3.48</v>
      </c>
      <c r="F134" s="8">
        <v>202.56227550353569</v>
      </c>
      <c r="G134" s="8">
        <v>202.56227550353569</v>
      </c>
      <c r="H134" s="8">
        <v>45371.119797519801</v>
      </c>
      <c r="I134" s="8">
        <v>-6505.8535563935657</v>
      </c>
      <c r="J134" s="8">
        <v>45300.803095104573</v>
      </c>
      <c r="K134" s="8">
        <v>-6904.6393924165313</v>
      </c>
      <c r="L134" s="74">
        <v>-98.260000000000019</v>
      </c>
      <c r="M134" s="74">
        <v>-101.74</v>
      </c>
      <c r="N134" s="8">
        <v>6.8152555668855346</v>
      </c>
      <c r="O134" s="14">
        <v>6.547807513647002</v>
      </c>
      <c r="P134">
        <f t="shared" si="2"/>
        <v>2726.1022267542139</v>
      </c>
    </row>
    <row r="135" spans="1:16" x14ac:dyDescent="0.25">
      <c r="A135" t="s">
        <v>54</v>
      </c>
      <c r="B135" t="s">
        <v>57</v>
      </c>
      <c r="C135" s="8">
        <v>79260.030000000159</v>
      </c>
      <c r="D135" s="8">
        <v>185</v>
      </c>
      <c r="E135" s="8">
        <v>-1</v>
      </c>
      <c r="F135" s="8">
        <v>92.502348164140045</v>
      </c>
      <c r="G135" s="8">
        <v>92.502348164140045</v>
      </c>
      <c r="H135" s="8">
        <v>45300.803095104573</v>
      </c>
      <c r="I135" s="8">
        <v>-6904.6393924165313</v>
      </c>
      <c r="J135" s="8">
        <v>45261.582277579422</v>
      </c>
      <c r="K135" s="8">
        <v>-7085.4317005693229</v>
      </c>
      <c r="L135" s="74">
        <v>-101.74</v>
      </c>
      <c r="M135" s="74">
        <v>-102.74</v>
      </c>
      <c r="N135" s="8">
        <v>1.231989348707496</v>
      </c>
      <c r="O135" s="14">
        <v>4.1190774200482076</v>
      </c>
      <c r="P135">
        <f t="shared" si="2"/>
        <v>492.79573948299839</v>
      </c>
    </row>
    <row r="136" spans="1:16" x14ac:dyDescent="0.25">
      <c r="A136" t="s">
        <v>54</v>
      </c>
      <c r="B136" t="s">
        <v>198</v>
      </c>
      <c r="C136" s="8">
        <v>79852.530000000159</v>
      </c>
      <c r="D136" s="8">
        <v>140</v>
      </c>
      <c r="E136" s="8">
        <v>0.24</v>
      </c>
      <c r="F136" s="8">
        <v>70.000102351632648</v>
      </c>
      <c r="G136" s="8">
        <v>70.000102351632648</v>
      </c>
      <c r="H136" s="8">
        <v>45166.755580584962</v>
      </c>
      <c r="I136" s="8">
        <v>-7504.8454551567484</v>
      </c>
      <c r="J136" s="8">
        <v>45136.167858723144</v>
      </c>
      <c r="K136" s="8">
        <v>-7641.4630331359876</v>
      </c>
      <c r="L136" s="74">
        <v>-102.74</v>
      </c>
      <c r="M136" s="74">
        <v>-102.5</v>
      </c>
      <c r="N136" s="8">
        <v>9.3771989284479065E-2</v>
      </c>
      <c r="O136" s="14">
        <v>1.3063359817867171</v>
      </c>
      <c r="P136">
        <f t="shared" si="2"/>
        <v>37.508795713791628</v>
      </c>
    </row>
    <row r="137" spans="1:16" x14ac:dyDescent="0.25">
      <c r="A137" t="s">
        <v>54</v>
      </c>
      <c r="B137" t="s">
        <v>197</v>
      </c>
      <c r="C137" s="8">
        <v>80242.530000000173</v>
      </c>
      <c r="D137" s="8">
        <v>140</v>
      </c>
      <c r="E137" s="8">
        <v>0.24</v>
      </c>
      <c r="F137" s="8">
        <v>70.000102351632648</v>
      </c>
      <c r="G137" s="8">
        <v>70.000102351632648</v>
      </c>
      <c r="H137" s="8">
        <v>45082.057955238633</v>
      </c>
      <c r="I137" s="8">
        <v>-7885.5370349159784</v>
      </c>
      <c r="J137" s="8">
        <v>45052.042762420897</v>
      </c>
      <c r="K137" s="8">
        <v>-8022.2815395284997</v>
      </c>
      <c r="L137" s="74">
        <v>-102.5</v>
      </c>
      <c r="M137" s="74">
        <v>-102.26</v>
      </c>
      <c r="N137" s="8">
        <v>9.3771989284479065E-2</v>
      </c>
      <c r="O137" s="14">
        <v>1.3063359817867171</v>
      </c>
      <c r="P137">
        <f t="shared" si="2"/>
        <v>37.508795713791628</v>
      </c>
    </row>
    <row r="138" spans="1:16" x14ac:dyDescent="0.25">
      <c r="A138" t="s">
        <v>54</v>
      </c>
      <c r="B138" t="s">
        <v>56</v>
      </c>
      <c r="C138" s="8">
        <v>80835.030000000203</v>
      </c>
      <c r="D138" s="8">
        <v>185</v>
      </c>
      <c r="E138" s="8">
        <v>-1</v>
      </c>
      <c r="F138" s="8">
        <v>92.502348164140045</v>
      </c>
      <c r="G138" s="8">
        <v>92.502348164140045</v>
      </c>
      <c r="H138" s="8">
        <v>44960.733024412053</v>
      </c>
      <c r="I138" s="8">
        <v>-8442.4749851517699</v>
      </c>
      <c r="J138" s="8">
        <v>44919.873025741414</v>
      </c>
      <c r="K138" s="8">
        <v>-8622.903895593503</v>
      </c>
      <c r="L138" s="74">
        <v>-102.26</v>
      </c>
      <c r="M138" s="74">
        <v>-103.26</v>
      </c>
      <c r="N138" s="8">
        <v>1.231989348707496</v>
      </c>
      <c r="O138" s="14">
        <v>4.1190774200482076</v>
      </c>
      <c r="P138">
        <f t="shared" si="2"/>
        <v>492.79573948299839</v>
      </c>
    </row>
    <row r="139" spans="1:16" x14ac:dyDescent="0.25">
      <c r="A139" t="s">
        <v>80</v>
      </c>
      <c r="B139" t="s">
        <v>84</v>
      </c>
      <c r="C139" s="8">
        <v>81130.030000000203</v>
      </c>
      <c r="D139" s="8">
        <v>405</v>
      </c>
      <c r="E139" s="8">
        <v>-3.48</v>
      </c>
      <c r="F139" s="8">
        <v>202.56227550353569</v>
      </c>
      <c r="G139" s="8">
        <v>202.56227550353569</v>
      </c>
      <c r="H139" s="8">
        <v>44919.873025741414</v>
      </c>
      <c r="I139" s="8">
        <v>-8622.903895593503</v>
      </c>
      <c r="J139" s="8">
        <v>44815.067423872228</v>
      </c>
      <c r="K139" s="8">
        <v>-9014.0437266871013</v>
      </c>
      <c r="L139" s="74">
        <v>-103.26</v>
      </c>
      <c r="M139" s="74">
        <v>-106.74</v>
      </c>
      <c r="N139" s="8">
        <v>6.8152555668855346</v>
      </c>
      <c r="O139" s="14">
        <v>6.547807513647002</v>
      </c>
      <c r="P139">
        <f t="shared" si="2"/>
        <v>2726.1022267542139</v>
      </c>
    </row>
    <row r="140" spans="1:16" x14ac:dyDescent="0.25">
      <c r="A140" t="s">
        <v>54</v>
      </c>
      <c r="B140" t="s">
        <v>57</v>
      </c>
      <c r="C140" s="8">
        <v>81425.030000000203</v>
      </c>
      <c r="D140" s="8">
        <v>185</v>
      </c>
      <c r="E140" s="8">
        <v>-1</v>
      </c>
      <c r="F140" s="8">
        <v>92.502348164140045</v>
      </c>
      <c r="G140" s="8">
        <v>92.502348164140045</v>
      </c>
      <c r="H140" s="8">
        <v>44815.067423872228</v>
      </c>
      <c r="I140" s="8">
        <v>-9014.0437266871013</v>
      </c>
      <c r="J140" s="8">
        <v>44760.238765498732</v>
      </c>
      <c r="K140" s="8">
        <v>-9190.7297460421105</v>
      </c>
      <c r="L140" s="74">
        <v>-106.74</v>
      </c>
      <c r="M140" s="74">
        <v>-107.74</v>
      </c>
      <c r="N140" s="8">
        <v>1.231989348707496</v>
      </c>
      <c r="O140" s="14">
        <v>4.1190774200482076</v>
      </c>
      <c r="P140">
        <f t="shared" si="2"/>
        <v>492.79573948299839</v>
      </c>
    </row>
    <row r="141" spans="1:16" x14ac:dyDescent="0.25">
      <c r="A141" t="s">
        <v>54</v>
      </c>
      <c r="B141" t="s">
        <v>198</v>
      </c>
      <c r="C141" s="8">
        <v>82017.530000000203</v>
      </c>
      <c r="D141" s="8">
        <v>140</v>
      </c>
      <c r="E141" s="8">
        <v>0.24</v>
      </c>
      <c r="F141" s="8">
        <v>70.000102351632648</v>
      </c>
      <c r="G141" s="8">
        <v>70.000102351632648</v>
      </c>
      <c r="H141" s="8">
        <v>44629.218595415659</v>
      </c>
      <c r="I141" s="8">
        <v>-9600.2828134599986</v>
      </c>
      <c r="J141" s="8">
        <v>44586.840262589038</v>
      </c>
      <c r="K141" s="8">
        <v>-9733.7146246912307</v>
      </c>
      <c r="L141" s="74">
        <v>-107.74</v>
      </c>
      <c r="M141" s="74">
        <v>-107.5</v>
      </c>
      <c r="N141" s="8">
        <v>9.3771989284479065E-2</v>
      </c>
      <c r="O141" s="14">
        <v>1.3063359817867171</v>
      </c>
      <c r="P141">
        <f t="shared" si="2"/>
        <v>37.508795713791628</v>
      </c>
    </row>
    <row r="142" spans="1:16" x14ac:dyDescent="0.25">
      <c r="A142" t="s">
        <v>54</v>
      </c>
      <c r="B142" t="s">
        <v>197</v>
      </c>
      <c r="C142" s="8">
        <v>82407.530000000217</v>
      </c>
      <c r="D142" s="8">
        <v>140</v>
      </c>
      <c r="E142" s="8">
        <v>0.24</v>
      </c>
      <c r="F142" s="8">
        <v>70.000102351632648</v>
      </c>
      <c r="G142" s="8">
        <v>70.000102351632648</v>
      </c>
      <c r="H142" s="8">
        <v>44511.663812712977</v>
      </c>
      <c r="I142" s="8">
        <v>-9972.1438623782742</v>
      </c>
      <c r="J142" s="8">
        <v>44469.844767899587</v>
      </c>
      <c r="K142" s="8">
        <v>-10105.75201644271</v>
      </c>
      <c r="L142" s="74">
        <v>-107.5</v>
      </c>
      <c r="M142" s="74">
        <v>-107.26</v>
      </c>
      <c r="N142" s="8">
        <v>9.3771989284479065E-2</v>
      </c>
      <c r="O142" s="14">
        <v>1.3063359817867171</v>
      </c>
      <c r="P142">
        <f t="shared" si="2"/>
        <v>37.508795713791628</v>
      </c>
    </row>
    <row r="143" spans="1:16" x14ac:dyDescent="0.25">
      <c r="A143" t="s">
        <v>54</v>
      </c>
      <c r="B143" t="s">
        <v>56</v>
      </c>
      <c r="C143" s="8">
        <v>83000.030000000246</v>
      </c>
      <c r="D143" s="8">
        <v>185</v>
      </c>
      <c r="E143" s="8">
        <v>-1</v>
      </c>
      <c r="F143" s="8">
        <v>92.502348164140045</v>
      </c>
      <c r="G143" s="8">
        <v>92.502348164140045</v>
      </c>
      <c r="H143" s="8">
        <v>44342.260219160053</v>
      </c>
      <c r="I143" s="8">
        <v>-10516.38833110926</v>
      </c>
      <c r="J143" s="8">
        <v>44285.83028941763</v>
      </c>
      <c r="K143" s="8">
        <v>-10692.569471540981</v>
      </c>
      <c r="L143" s="74">
        <v>-107.26</v>
      </c>
      <c r="M143" s="74">
        <v>-108.26</v>
      </c>
      <c r="N143" s="8">
        <v>1.231989348707496</v>
      </c>
      <c r="O143" s="14">
        <v>4.1190774200482076</v>
      </c>
      <c r="P143">
        <f t="shared" si="2"/>
        <v>492.79573948299839</v>
      </c>
    </row>
    <row r="144" spans="1:16" x14ac:dyDescent="0.25">
      <c r="A144" t="s">
        <v>80</v>
      </c>
      <c r="B144" t="s">
        <v>84</v>
      </c>
      <c r="C144" s="8">
        <v>83295.030000000246</v>
      </c>
      <c r="D144" s="8">
        <v>405</v>
      </c>
      <c r="E144" s="8">
        <v>-3.48</v>
      </c>
      <c r="F144" s="8">
        <v>202.56227550353569</v>
      </c>
      <c r="G144" s="8">
        <v>202.56227550353569</v>
      </c>
      <c r="H144" s="8">
        <v>44285.83028941763</v>
      </c>
      <c r="I144" s="8">
        <v>-10692.569471540981</v>
      </c>
      <c r="J144" s="8">
        <v>44147.333422008087</v>
      </c>
      <c r="K144" s="8">
        <v>-11073.08648741391</v>
      </c>
      <c r="L144" s="74">
        <v>-108.26</v>
      </c>
      <c r="M144" s="74">
        <v>-111.74000000000009</v>
      </c>
      <c r="N144" s="8">
        <v>6.8152555668855346</v>
      </c>
      <c r="O144" s="14">
        <v>6.547807513647002</v>
      </c>
      <c r="P144">
        <f t="shared" si="2"/>
        <v>2726.1022267542139</v>
      </c>
    </row>
    <row r="145" spans="1:16" x14ac:dyDescent="0.25">
      <c r="A145" t="s">
        <v>54</v>
      </c>
      <c r="B145" t="s">
        <v>57</v>
      </c>
      <c r="C145" s="8">
        <v>83590.030000000246</v>
      </c>
      <c r="D145" s="8">
        <v>185</v>
      </c>
      <c r="E145" s="8">
        <v>-1</v>
      </c>
      <c r="F145" s="8">
        <v>92.502348164140045</v>
      </c>
      <c r="G145" s="8">
        <v>92.502348164140045</v>
      </c>
      <c r="H145" s="8">
        <v>44147.333422008087</v>
      </c>
      <c r="I145" s="8">
        <v>-11073.08648741391</v>
      </c>
      <c r="J145" s="8">
        <v>44077.314201982917</v>
      </c>
      <c r="K145" s="8">
        <v>-11244.3215306779</v>
      </c>
      <c r="L145" s="74">
        <v>-111.74000000000009</v>
      </c>
      <c r="M145" s="74">
        <v>-112.74000000000009</v>
      </c>
      <c r="N145" s="8">
        <v>1.231989348707496</v>
      </c>
      <c r="O145" s="14">
        <v>4.1190774200482076</v>
      </c>
      <c r="P145">
        <f t="shared" si="2"/>
        <v>492.79573948299839</v>
      </c>
    </row>
    <row r="146" spans="1:16" x14ac:dyDescent="0.25">
      <c r="A146" t="s">
        <v>54</v>
      </c>
      <c r="B146" t="s">
        <v>198</v>
      </c>
      <c r="C146" s="8">
        <v>84182.530000000246</v>
      </c>
      <c r="D146" s="8">
        <v>140</v>
      </c>
      <c r="E146" s="8">
        <v>0.24</v>
      </c>
      <c r="F146" s="8">
        <v>70.000102351632648</v>
      </c>
      <c r="G146" s="8">
        <v>70.000102351632648</v>
      </c>
      <c r="H146" s="8">
        <v>43911.097701417682</v>
      </c>
      <c r="I146" s="8">
        <v>-11640.89696478828</v>
      </c>
      <c r="J146" s="8">
        <v>43857.251282327823</v>
      </c>
      <c r="K146" s="8">
        <v>-11770.1275126197</v>
      </c>
      <c r="L146" s="74">
        <v>-112.74000000000009</v>
      </c>
      <c r="M146" s="74">
        <v>-112.5000000000001</v>
      </c>
      <c r="N146" s="8">
        <v>9.3771989284479065E-2</v>
      </c>
      <c r="O146" s="14">
        <v>1.3063359817867171</v>
      </c>
      <c r="P146">
        <f t="shared" si="2"/>
        <v>37.508795713791628</v>
      </c>
    </row>
    <row r="147" spans="1:16" x14ac:dyDescent="0.25">
      <c r="A147" t="s">
        <v>54</v>
      </c>
      <c r="B147" t="s">
        <v>197</v>
      </c>
      <c r="C147" s="8">
        <v>84572.530000000261</v>
      </c>
      <c r="D147" s="8">
        <v>140</v>
      </c>
      <c r="E147" s="8">
        <v>0.24</v>
      </c>
      <c r="F147" s="8">
        <v>70.000102351632648</v>
      </c>
      <c r="G147" s="8">
        <v>70.000102351632648</v>
      </c>
      <c r="H147" s="8">
        <v>43761.580424236563</v>
      </c>
      <c r="I147" s="8">
        <v>-12001.09739574754</v>
      </c>
      <c r="J147" s="8">
        <v>43708.275795609567</v>
      </c>
      <c r="K147" s="8">
        <v>-12130.55236053664</v>
      </c>
      <c r="L147" s="74">
        <v>-112.5000000000001</v>
      </c>
      <c r="M147" s="74">
        <v>-112.2600000000001</v>
      </c>
      <c r="N147" s="8">
        <v>9.3771989284479065E-2</v>
      </c>
      <c r="O147" s="14">
        <v>1.3063359817867171</v>
      </c>
      <c r="P147">
        <f t="shared" si="2"/>
        <v>37.508795713791628</v>
      </c>
    </row>
    <row r="148" spans="1:16" x14ac:dyDescent="0.25">
      <c r="A148" t="s">
        <v>54</v>
      </c>
      <c r="B148" t="s">
        <v>56</v>
      </c>
      <c r="C148" s="8">
        <v>85165.03000000029</v>
      </c>
      <c r="D148" s="8">
        <v>185</v>
      </c>
      <c r="E148" s="8">
        <v>-1</v>
      </c>
      <c r="F148" s="8">
        <v>92.502348164140045</v>
      </c>
      <c r="G148" s="8">
        <v>92.502348164140045</v>
      </c>
      <c r="H148" s="8">
        <v>43545.387431592877</v>
      </c>
      <c r="I148" s="8">
        <v>-12528.50635394287</v>
      </c>
      <c r="J148" s="8">
        <v>43473.817036617344</v>
      </c>
      <c r="K148" s="8">
        <v>-12699.098879504811</v>
      </c>
      <c r="L148" s="74">
        <v>-112.2600000000001</v>
      </c>
      <c r="M148" s="74">
        <v>-113.2600000000001</v>
      </c>
      <c r="N148" s="8">
        <v>1.231989348707496</v>
      </c>
      <c r="O148" s="14">
        <v>4.1190774200482076</v>
      </c>
      <c r="P148">
        <f t="shared" si="2"/>
        <v>492.79573948299839</v>
      </c>
    </row>
    <row r="149" spans="1:16" x14ac:dyDescent="0.25">
      <c r="A149" t="s">
        <v>80</v>
      </c>
      <c r="B149" t="s">
        <v>84</v>
      </c>
      <c r="C149" s="8">
        <v>85460.03000000029</v>
      </c>
      <c r="D149" s="8">
        <v>405</v>
      </c>
      <c r="E149" s="8">
        <v>-3.48</v>
      </c>
      <c r="F149" s="8">
        <v>202.56227550353569</v>
      </c>
      <c r="G149" s="8">
        <v>202.56227550353569</v>
      </c>
      <c r="H149" s="8">
        <v>43473.817036617344</v>
      </c>
      <c r="I149" s="8">
        <v>-12699.098879504811</v>
      </c>
      <c r="J149" s="8">
        <v>43302.682948455113</v>
      </c>
      <c r="K149" s="8">
        <v>-13066.0971159038</v>
      </c>
      <c r="L149" s="74">
        <v>-113.2600000000001</v>
      </c>
      <c r="M149" s="74">
        <v>-116.74000000000009</v>
      </c>
      <c r="N149" s="8">
        <v>6.8152555668855346</v>
      </c>
      <c r="O149" s="14">
        <v>6.547807513647002</v>
      </c>
      <c r="P149">
        <f t="shared" si="2"/>
        <v>2726.1022267542139</v>
      </c>
    </row>
    <row r="150" spans="1:16" x14ac:dyDescent="0.25">
      <c r="A150" t="s">
        <v>54</v>
      </c>
      <c r="B150" t="s">
        <v>85</v>
      </c>
      <c r="C150" s="8">
        <v>85755.030000000304</v>
      </c>
      <c r="D150" s="8">
        <v>185</v>
      </c>
      <c r="E150" s="8">
        <v>-1</v>
      </c>
      <c r="F150" s="8">
        <v>92.502348164140045</v>
      </c>
      <c r="G150" s="8">
        <v>92.502348164140045</v>
      </c>
      <c r="H150" s="8">
        <v>43302.682948455113</v>
      </c>
      <c r="I150" s="8">
        <v>-13066.0971159038</v>
      </c>
      <c r="J150" s="8">
        <v>43218.006055321413</v>
      </c>
      <c r="K150" s="8">
        <v>-13230.577981003</v>
      </c>
      <c r="L150" s="74">
        <v>-116.74000000000009</v>
      </c>
      <c r="M150" s="74">
        <v>-117.74000000000009</v>
      </c>
      <c r="N150" s="8">
        <v>1.231989348707496</v>
      </c>
      <c r="O150" s="14">
        <v>4.1190774200482076</v>
      </c>
      <c r="P150">
        <f t="shared" si="2"/>
        <v>492.79573948299839</v>
      </c>
    </row>
    <row r="151" spans="1:16" x14ac:dyDescent="0.25">
      <c r="A151" t="s">
        <v>54</v>
      </c>
      <c r="B151" t="s">
        <v>198</v>
      </c>
      <c r="C151" s="8">
        <v>86347.530000000304</v>
      </c>
      <c r="D151" s="8">
        <v>140</v>
      </c>
      <c r="E151" s="8">
        <v>0.24</v>
      </c>
      <c r="F151" s="8">
        <v>70.000102351632648</v>
      </c>
      <c r="G151" s="8">
        <v>70.000102351632648</v>
      </c>
      <c r="H151" s="8">
        <v>43017.858232207604</v>
      </c>
      <c r="I151" s="8">
        <v>-13611.157603293521</v>
      </c>
      <c r="J151" s="8">
        <v>42952.953530617116</v>
      </c>
      <c r="K151" s="8">
        <v>-13735.20336522459</v>
      </c>
      <c r="L151" s="74">
        <v>-117.74000000000009</v>
      </c>
      <c r="M151" s="74">
        <v>-117.5000000000001</v>
      </c>
      <c r="N151" s="8">
        <v>9.3771989284479065E-2</v>
      </c>
      <c r="O151" s="14">
        <v>1.3063359817867171</v>
      </c>
      <c r="P151">
        <f t="shared" si="2"/>
        <v>37.508795713791628</v>
      </c>
    </row>
    <row r="152" spans="1:16" x14ac:dyDescent="0.25">
      <c r="A152" t="s">
        <v>54</v>
      </c>
      <c r="B152" t="s">
        <v>199</v>
      </c>
      <c r="C152" s="8">
        <v>86742.530000000319</v>
      </c>
      <c r="D152" s="8">
        <v>150</v>
      </c>
      <c r="E152" s="8">
        <v>0.26</v>
      </c>
      <c r="F152" s="8">
        <v>75.000128701124865</v>
      </c>
      <c r="G152" s="8">
        <v>75.000128701124865</v>
      </c>
      <c r="H152" s="8">
        <v>42837.516377308348</v>
      </c>
      <c r="I152" s="8">
        <v>-13956.95607351913</v>
      </c>
      <c r="J152" s="8">
        <v>42768.556207075613</v>
      </c>
      <c r="K152" s="8">
        <v>-14090.16439274597</v>
      </c>
      <c r="L152" s="74">
        <v>-117.5000000000001</v>
      </c>
      <c r="M152" s="74">
        <v>-117.24000000000009</v>
      </c>
      <c r="N152" s="8">
        <v>0.10271505863290629</v>
      </c>
      <c r="O152" s="14">
        <v>1.3208508260287919</v>
      </c>
      <c r="P152">
        <f t="shared" si="2"/>
        <v>41.086023453162518</v>
      </c>
    </row>
    <row r="153" spans="1:16" x14ac:dyDescent="0.25">
      <c r="A153" t="s">
        <v>54</v>
      </c>
      <c r="B153" t="s">
        <v>200</v>
      </c>
      <c r="C153" s="8">
        <v>87247.030000000348</v>
      </c>
      <c r="D153" s="8">
        <v>240</v>
      </c>
      <c r="E153" s="8">
        <v>-1</v>
      </c>
      <c r="F153" s="8">
        <v>120.0030462669925</v>
      </c>
      <c r="G153" s="8">
        <v>120.0030462669925</v>
      </c>
      <c r="H153" s="8">
        <v>42626.892255379993</v>
      </c>
      <c r="I153" s="8">
        <v>-14365.339927250719</v>
      </c>
      <c r="J153" s="8">
        <v>42515.183260346268</v>
      </c>
      <c r="K153" s="8">
        <v>-14577.75376455844</v>
      </c>
      <c r="L153" s="74">
        <v>-117.24000000000009</v>
      </c>
      <c r="M153" s="74">
        <v>-118.24000000000009</v>
      </c>
      <c r="N153" s="8">
        <v>0.94965845629536116</v>
      </c>
      <c r="O153" s="14">
        <v>3.1751221779538259</v>
      </c>
      <c r="P153">
        <f t="shared" si="2"/>
        <v>379.86338251814448</v>
      </c>
    </row>
    <row r="154" spans="1:16" x14ac:dyDescent="0.25">
      <c r="A154" t="s">
        <v>80</v>
      </c>
      <c r="B154" t="s">
        <v>86</v>
      </c>
      <c r="C154" s="8">
        <v>87641.390800000343</v>
      </c>
      <c r="D154" s="8">
        <v>228.7216</v>
      </c>
      <c r="E154" s="8">
        <v>-1.66</v>
      </c>
      <c r="F154" s="8">
        <v>114.368800245356</v>
      </c>
      <c r="G154" s="8">
        <v>114.368800245356</v>
      </c>
      <c r="H154" s="8">
        <v>42439.476713859993</v>
      </c>
      <c r="I154" s="8">
        <v>-14718.70949810313</v>
      </c>
      <c r="J154" s="8">
        <v>42328.349851050109</v>
      </c>
      <c r="K154" s="8">
        <v>-14918.61130254805</v>
      </c>
      <c r="L154" s="74">
        <v>-118.24000000000009</v>
      </c>
      <c r="M154" s="74">
        <v>-119.90000000000011</v>
      </c>
      <c r="N154" s="8">
        <v>2.7459187156796698</v>
      </c>
      <c r="O154" s="14">
        <v>5.5306043491161496</v>
      </c>
      <c r="P154">
        <f t="shared" si="2"/>
        <v>1098.3674862718678</v>
      </c>
    </row>
    <row r="155" spans="1:16" x14ac:dyDescent="0.25">
      <c r="A155" t="s">
        <v>80</v>
      </c>
      <c r="B155" t="s">
        <v>87</v>
      </c>
      <c r="C155" s="8">
        <v>87762.640800000358</v>
      </c>
      <c r="D155" s="8">
        <v>13.7784</v>
      </c>
      <c r="E155" s="8">
        <v>-0.1</v>
      </c>
      <c r="F155" s="8">
        <v>6.8892017488091399</v>
      </c>
      <c r="G155" s="8">
        <v>6.8892017488091399</v>
      </c>
      <c r="H155" s="8">
        <v>42328.349851050109</v>
      </c>
      <c r="I155" s="8">
        <v>-14918.61130254805</v>
      </c>
      <c r="J155" s="8">
        <v>42321.471067567232</v>
      </c>
      <c r="K155" s="8">
        <v>-14930.549752873119</v>
      </c>
      <c r="L155" s="74">
        <v>-119.90000000000011</v>
      </c>
      <c r="M155" s="74">
        <v>-120.0000000000001</v>
      </c>
      <c r="N155" s="8">
        <v>0.16541690581699381</v>
      </c>
      <c r="O155" s="14">
        <v>5.5306082180000464</v>
      </c>
      <c r="P155">
        <f t="shared" si="2"/>
        <v>66.166762326797524</v>
      </c>
    </row>
    <row r="156" spans="1:16" x14ac:dyDescent="0.25">
      <c r="A156" t="s">
        <v>80</v>
      </c>
      <c r="B156" t="s">
        <v>81</v>
      </c>
      <c r="C156" s="8">
        <v>104237.4192000004</v>
      </c>
      <c r="D156" s="8">
        <v>13.7784</v>
      </c>
      <c r="E156" s="8">
        <v>-0.1</v>
      </c>
      <c r="F156" s="8">
        <v>6.8892017488091399</v>
      </c>
      <c r="G156" s="8">
        <v>6.8892017488091399</v>
      </c>
      <c r="H156" s="8">
        <v>34090.971067567218</v>
      </c>
      <c r="I156" s="8">
        <v>-29186.193924568692</v>
      </c>
      <c r="J156" s="8">
        <v>34084.071458045342</v>
      </c>
      <c r="K156" s="8">
        <v>-29198.120350974528</v>
      </c>
      <c r="L156" s="74">
        <v>-120.0000000000001</v>
      </c>
      <c r="M156" s="74">
        <v>-120.10000000000009</v>
      </c>
      <c r="N156" s="8">
        <v>0.16541690581699381</v>
      </c>
      <c r="O156" s="14">
        <v>5.5306082180000464</v>
      </c>
      <c r="P156">
        <f t="shared" si="2"/>
        <v>66.166762326797524</v>
      </c>
    </row>
    <row r="157" spans="1:16" x14ac:dyDescent="0.25">
      <c r="A157" t="s">
        <v>80</v>
      </c>
      <c r="B157" t="s">
        <v>82</v>
      </c>
      <c r="C157" s="8">
        <v>104358.6692000004</v>
      </c>
      <c r="D157" s="8">
        <v>228.7216</v>
      </c>
      <c r="E157" s="8">
        <v>-1.66</v>
      </c>
      <c r="F157" s="8">
        <v>114.368800245356</v>
      </c>
      <c r="G157" s="8">
        <v>114.368800245356</v>
      </c>
      <c r="H157" s="8">
        <v>34084.071458045342</v>
      </c>
      <c r="I157" s="8">
        <v>-29198.120350974528</v>
      </c>
      <c r="J157" s="8">
        <v>33966.514848538623</v>
      </c>
      <c r="K157" s="8">
        <v>-29394.30993943322</v>
      </c>
      <c r="L157" s="74">
        <v>-120.10000000000009</v>
      </c>
      <c r="M157" s="74">
        <v>-121.76</v>
      </c>
      <c r="N157" s="8">
        <v>2.7459187156796698</v>
      </c>
      <c r="O157" s="14">
        <v>5.5306043491161496</v>
      </c>
      <c r="P157">
        <f t="shared" si="2"/>
        <v>1098.3674862718678</v>
      </c>
    </row>
    <row r="158" spans="1:16" x14ac:dyDescent="0.25">
      <c r="A158" t="s">
        <v>54</v>
      </c>
      <c r="B158" t="s">
        <v>195</v>
      </c>
      <c r="C158" s="8">
        <v>104753.03000000041</v>
      </c>
      <c r="D158" s="8">
        <v>240</v>
      </c>
      <c r="E158" s="8">
        <v>-1</v>
      </c>
      <c r="F158" s="8">
        <v>120.0030462669925</v>
      </c>
      <c r="G158" s="8">
        <v>120.0030462669925</v>
      </c>
      <c r="H158" s="8">
        <v>33882.296875722983</v>
      </c>
      <c r="I158" s="8">
        <v>-29530.35159869547</v>
      </c>
      <c r="J158" s="8">
        <v>33754.195594016033</v>
      </c>
      <c r="K158" s="8">
        <v>-29733.30134487975</v>
      </c>
      <c r="L158" s="74">
        <v>-121.76</v>
      </c>
      <c r="M158" s="74">
        <v>-122.76</v>
      </c>
      <c r="N158" s="8">
        <v>0.94965845629536116</v>
      </c>
      <c r="O158" s="14">
        <v>3.1751221779538259</v>
      </c>
      <c r="P158">
        <f t="shared" si="2"/>
        <v>379.86338251814448</v>
      </c>
    </row>
    <row r="159" spans="1:16" x14ac:dyDescent="0.25">
      <c r="A159" t="s">
        <v>54</v>
      </c>
      <c r="B159" t="s">
        <v>196</v>
      </c>
      <c r="C159" s="8">
        <v>105257.53000000041</v>
      </c>
      <c r="D159" s="8">
        <v>150</v>
      </c>
      <c r="E159" s="8">
        <v>0.26</v>
      </c>
      <c r="F159" s="8">
        <v>75.000128701124865</v>
      </c>
      <c r="G159" s="8">
        <v>75.000128701124865</v>
      </c>
      <c r="H159" s="8">
        <v>33586.718566482763</v>
      </c>
      <c r="I159" s="8">
        <v>-29993.57369310104</v>
      </c>
      <c r="J159" s="8">
        <v>33505.836863153258</v>
      </c>
      <c r="K159" s="8">
        <v>-30119.899111985309</v>
      </c>
      <c r="L159" s="74">
        <v>-122.76</v>
      </c>
      <c r="M159" s="74">
        <v>-122.5</v>
      </c>
      <c r="N159" s="8">
        <v>0.10271505863290629</v>
      </c>
      <c r="O159" s="14">
        <v>1.3208508260287919</v>
      </c>
      <c r="P159">
        <f t="shared" si="2"/>
        <v>41.086023453162518</v>
      </c>
    </row>
    <row r="160" spans="1:16" x14ac:dyDescent="0.25">
      <c r="A160" t="s">
        <v>54</v>
      </c>
      <c r="B160" t="s">
        <v>197</v>
      </c>
      <c r="C160" s="8">
        <v>105652.53000000041</v>
      </c>
      <c r="D160" s="8">
        <v>140</v>
      </c>
      <c r="E160" s="8">
        <v>0.24</v>
      </c>
      <c r="F160" s="8">
        <v>70.000102351632648</v>
      </c>
      <c r="G160" s="8">
        <v>70.000102351632648</v>
      </c>
      <c r="H160" s="8">
        <v>33371.511961066557</v>
      </c>
      <c r="I160" s="8">
        <v>-30330.74697343853</v>
      </c>
      <c r="J160" s="8">
        <v>33296.537530797686</v>
      </c>
      <c r="K160" s="8">
        <v>-30448.978974806469</v>
      </c>
      <c r="L160" s="74">
        <v>-122.5</v>
      </c>
      <c r="M160" s="74">
        <v>-122.26</v>
      </c>
      <c r="N160" s="8">
        <v>9.3771989284479065E-2</v>
      </c>
      <c r="O160" s="14">
        <v>1.3063359817867171</v>
      </c>
      <c r="P160">
        <f t="shared" si="2"/>
        <v>37.508795713791628</v>
      </c>
    </row>
    <row r="161" spans="1:16" x14ac:dyDescent="0.25">
      <c r="A161" t="s">
        <v>54</v>
      </c>
      <c r="B161" t="s">
        <v>83</v>
      </c>
      <c r="C161" s="8">
        <v>106245.03000000041</v>
      </c>
      <c r="D161" s="8">
        <v>185</v>
      </c>
      <c r="E161" s="8">
        <v>-1</v>
      </c>
      <c r="F161" s="8">
        <v>92.502348164140045</v>
      </c>
      <c r="G161" s="8">
        <v>92.502348164140045</v>
      </c>
      <c r="H161" s="8">
        <v>33067.019821288297</v>
      </c>
      <c r="I161" s="8">
        <v>-30812.60188528043</v>
      </c>
      <c r="J161" s="8">
        <v>32966.913660242797</v>
      </c>
      <c r="K161" s="8">
        <v>-30968.174658397351</v>
      </c>
      <c r="L161" s="74">
        <v>-122.26</v>
      </c>
      <c r="M161" s="74">
        <v>-123.26</v>
      </c>
      <c r="N161" s="8">
        <v>1.231989348707496</v>
      </c>
      <c r="O161" s="14">
        <v>4.1190774200482076</v>
      </c>
      <c r="P161">
        <f t="shared" si="2"/>
        <v>492.79573948299839</v>
      </c>
    </row>
    <row r="162" spans="1:16" x14ac:dyDescent="0.25">
      <c r="A162" t="s">
        <v>80</v>
      </c>
      <c r="B162" t="s">
        <v>84</v>
      </c>
      <c r="C162" s="8">
        <v>106540.03000000041</v>
      </c>
      <c r="D162" s="8">
        <v>405</v>
      </c>
      <c r="E162" s="8">
        <v>-3.48</v>
      </c>
      <c r="F162" s="8">
        <v>202.56227550353569</v>
      </c>
      <c r="G162" s="8">
        <v>202.56227550353569</v>
      </c>
      <c r="H162" s="8">
        <v>32966.913660242797</v>
      </c>
      <c r="I162" s="8">
        <v>-30968.174658397351</v>
      </c>
      <c r="J162" s="8">
        <v>32734.650908458301</v>
      </c>
      <c r="K162" s="8">
        <v>-31299.880244398832</v>
      </c>
      <c r="L162" s="74">
        <v>-123.26</v>
      </c>
      <c r="M162" s="74">
        <v>-126.74000000000009</v>
      </c>
      <c r="N162" s="8">
        <v>6.8152555668855346</v>
      </c>
      <c r="O162" s="14">
        <v>6.547807513647002</v>
      </c>
      <c r="P162">
        <f t="shared" si="2"/>
        <v>2726.1022267542139</v>
      </c>
    </row>
    <row r="163" spans="1:16" x14ac:dyDescent="0.25">
      <c r="A163" t="s">
        <v>54</v>
      </c>
      <c r="B163" t="s">
        <v>57</v>
      </c>
      <c r="C163" s="8">
        <v>106835.03000000041</v>
      </c>
      <c r="D163" s="8">
        <v>185</v>
      </c>
      <c r="E163" s="8">
        <v>-1</v>
      </c>
      <c r="F163" s="8">
        <v>92.502348164140045</v>
      </c>
      <c r="G163" s="8">
        <v>92.502348164140045</v>
      </c>
      <c r="H163" s="8">
        <v>32734.650908458301</v>
      </c>
      <c r="I163" s="8">
        <v>-31299.880244398832</v>
      </c>
      <c r="J163" s="8">
        <v>32622.698645113691</v>
      </c>
      <c r="K163" s="8">
        <v>-31447.158287387509</v>
      </c>
      <c r="L163" s="74">
        <v>-126.74000000000009</v>
      </c>
      <c r="M163" s="74">
        <v>-127.74000000000009</v>
      </c>
      <c r="N163" s="8">
        <v>1.231989348707496</v>
      </c>
      <c r="O163" s="14">
        <v>4.1190774200482076</v>
      </c>
      <c r="P163">
        <f t="shared" si="2"/>
        <v>492.79573948299839</v>
      </c>
    </row>
    <row r="164" spans="1:16" x14ac:dyDescent="0.25">
      <c r="A164" t="s">
        <v>54</v>
      </c>
      <c r="B164" t="s">
        <v>198</v>
      </c>
      <c r="C164" s="8">
        <v>107427.53000000041</v>
      </c>
      <c r="D164" s="8">
        <v>140</v>
      </c>
      <c r="E164" s="8">
        <v>0.24</v>
      </c>
      <c r="F164" s="8">
        <v>70.000102351632648</v>
      </c>
      <c r="G164" s="8">
        <v>70.000102351632648</v>
      </c>
      <c r="H164" s="8">
        <v>32359.504559294772</v>
      </c>
      <c r="I164" s="8">
        <v>-31787.200745309969</v>
      </c>
      <c r="J164" s="8">
        <v>32274.045585454882</v>
      </c>
      <c r="K164" s="8">
        <v>-31898.091390234789</v>
      </c>
      <c r="L164" s="74">
        <v>-127.74000000000009</v>
      </c>
      <c r="M164" s="74">
        <v>-127.5000000000001</v>
      </c>
      <c r="N164" s="8">
        <v>9.3771989284479065E-2</v>
      </c>
      <c r="O164" s="14">
        <v>1.3063359817867171</v>
      </c>
      <c r="P164">
        <f t="shared" si="2"/>
        <v>37.508795713791628</v>
      </c>
    </row>
    <row r="165" spans="1:16" x14ac:dyDescent="0.25">
      <c r="A165" t="s">
        <v>54</v>
      </c>
      <c r="B165" t="s">
        <v>197</v>
      </c>
      <c r="C165" s="8">
        <v>107817.53000000041</v>
      </c>
      <c r="D165" s="8">
        <v>140</v>
      </c>
      <c r="E165" s="8">
        <v>0.24</v>
      </c>
      <c r="F165" s="8">
        <v>70.000102351632648</v>
      </c>
      <c r="G165" s="8">
        <v>70.000102351632648</v>
      </c>
      <c r="H165" s="8">
        <v>32121.85522820269</v>
      </c>
      <c r="I165" s="8">
        <v>-32096.429725307611</v>
      </c>
      <c r="J165" s="8">
        <v>32036.861500380641</v>
      </c>
      <c r="K165" s="8">
        <v>-32207.677366057971</v>
      </c>
      <c r="L165" s="74">
        <v>-127.5000000000001</v>
      </c>
      <c r="M165" s="74">
        <v>-127.2600000000001</v>
      </c>
      <c r="N165" s="8">
        <v>9.3771989284479065E-2</v>
      </c>
      <c r="O165" s="14">
        <v>1.3063359817867171</v>
      </c>
      <c r="P165">
        <f t="shared" si="2"/>
        <v>37.508795713791628</v>
      </c>
    </row>
    <row r="166" spans="1:16" x14ac:dyDescent="0.25">
      <c r="A166" t="s">
        <v>54</v>
      </c>
      <c r="B166" t="s">
        <v>56</v>
      </c>
      <c r="C166" s="8">
        <v>108410.03000000049</v>
      </c>
      <c r="D166" s="8">
        <v>185</v>
      </c>
      <c r="E166" s="8">
        <v>-1</v>
      </c>
      <c r="F166" s="8">
        <v>92.502348164140045</v>
      </c>
      <c r="G166" s="8">
        <v>92.502348164140045</v>
      </c>
      <c r="H166" s="8">
        <v>31776.525350206801</v>
      </c>
      <c r="I166" s="8">
        <v>-32549.912795130778</v>
      </c>
      <c r="J166" s="8">
        <v>31663.24106273464</v>
      </c>
      <c r="K166" s="8">
        <v>-32696.168740057761</v>
      </c>
      <c r="L166" s="74">
        <v>-127.2600000000001</v>
      </c>
      <c r="M166" s="74">
        <v>-128.26</v>
      </c>
      <c r="N166" s="8">
        <v>1.231989348707496</v>
      </c>
      <c r="O166" s="14">
        <v>4.1190774200482076</v>
      </c>
      <c r="P166">
        <f t="shared" si="2"/>
        <v>492.79573948299839</v>
      </c>
    </row>
    <row r="167" spans="1:16" x14ac:dyDescent="0.25">
      <c r="A167" t="s">
        <v>80</v>
      </c>
      <c r="B167" t="s">
        <v>84</v>
      </c>
      <c r="C167" s="8">
        <v>108705.03000000049</v>
      </c>
      <c r="D167" s="8">
        <v>405</v>
      </c>
      <c r="E167" s="8">
        <v>-3.48</v>
      </c>
      <c r="F167" s="8">
        <v>202.56227550353569</v>
      </c>
      <c r="G167" s="8">
        <v>202.56227550353569</v>
      </c>
      <c r="H167" s="8">
        <v>31663.24106273464</v>
      </c>
      <c r="I167" s="8">
        <v>-32696.168740057761</v>
      </c>
      <c r="J167" s="8">
        <v>31402.952094121221</v>
      </c>
      <c r="K167" s="8">
        <v>-33006.369053515453</v>
      </c>
      <c r="L167" s="74">
        <v>-128.26</v>
      </c>
      <c r="M167" s="74">
        <v>-131.74</v>
      </c>
      <c r="N167" s="8">
        <v>6.8152555668855346</v>
      </c>
      <c r="O167" s="14">
        <v>6.547807513647002</v>
      </c>
      <c r="P167">
        <f t="shared" si="2"/>
        <v>2726.1022267542139</v>
      </c>
    </row>
    <row r="168" spans="1:16" x14ac:dyDescent="0.25">
      <c r="A168" t="s">
        <v>54</v>
      </c>
      <c r="B168" t="s">
        <v>57</v>
      </c>
      <c r="C168" s="8">
        <v>109000.03000000049</v>
      </c>
      <c r="D168" s="8">
        <v>185</v>
      </c>
      <c r="E168" s="8">
        <v>-1</v>
      </c>
      <c r="F168" s="8">
        <v>92.502348164140045</v>
      </c>
      <c r="G168" s="8">
        <v>92.502348164140045</v>
      </c>
      <c r="H168" s="8">
        <v>31402.952094121221</v>
      </c>
      <c r="I168" s="8">
        <v>-33006.369053515453</v>
      </c>
      <c r="J168" s="8">
        <v>31278.589715710848</v>
      </c>
      <c r="K168" s="8">
        <v>-33143.329376422022</v>
      </c>
      <c r="L168" s="74">
        <v>-131.74</v>
      </c>
      <c r="M168" s="74">
        <v>-132.74</v>
      </c>
      <c r="N168" s="8">
        <v>1.231989348707496</v>
      </c>
      <c r="O168" s="14">
        <v>4.1190774200482076</v>
      </c>
      <c r="P168">
        <f t="shared" si="2"/>
        <v>492.79573948299839</v>
      </c>
    </row>
    <row r="169" spans="1:16" x14ac:dyDescent="0.25">
      <c r="A169" t="s">
        <v>54</v>
      </c>
      <c r="B169" t="s">
        <v>198</v>
      </c>
      <c r="C169" s="8">
        <v>109592.53000000049</v>
      </c>
      <c r="D169" s="8">
        <v>140</v>
      </c>
      <c r="E169" s="8">
        <v>0.24</v>
      </c>
      <c r="F169" s="8">
        <v>70.000102351632648</v>
      </c>
      <c r="G169" s="8">
        <v>70.000102351632648</v>
      </c>
      <c r="H169" s="8">
        <v>30986.760509862961</v>
      </c>
      <c r="I169" s="8">
        <v>-33459.138994094108</v>
      </c>
      <c r="J169" s="8">
        <v>30891.961976697119</v>
      </c>
      <c r="K169" s="8">
        <v>-33562.159426296719</v>
      </c>
      <c r="L169" s="74">
        <v>-132.74</v>
      </c>
      <c r="M169" s="74">
        <v>-132.5</v>
      </c>
      <c r="N169" s="8">
        <v>9.3771989284479065E-2</v>
      </c>
      <c r="O169" s="14">
        <v>1.3063359817867171</v>
      </c>
      <c r="P169">
        <f t="shared" si="2"/>
        <v>37.508795713791628</v>
      </c>
    </row>
    <row r="170" spans="1:16" x14ac:dyDescent="0.25">
      <c r="A170" t="s">
        <v>54</v>
      </c>
      <c r="B170" t="s">
        <v>197</v>
      </c>
      <c r="C170" s="8">
        <v>109982.53000000049</v>
      </c>
      <c r="D170" s="8">
        <v>140</v>
      </c>
      <c r="E170" s="8">
        <v>0.24</v>
      </c>
      <c r="F170" s="8">
        <v>70.000102351632648</v>
      </c>
      <c r="G170" s="8">
        <v>70.000102351632648</v>
      </c>
      <c r="H170" s="8">
        <v>30723.06442479321</v>
      </c>
      <c r="I170" s="8">
        <v>-33746.478760499238</v>
      </c>
      <c r="J170" s="8">
        <v>30628.6982530073</v>
      </c>
      <c r="K170" s="8">
        <v>-33849.895378912734</v>
      </c>
      <c r="L170" s="74">
        <v>-132.5</v>
      </c>
      <c r="M170" s="74">
        <v>-132.26</v>
      </c>
      <c r="N170" s="8">
        <v>9.3771989284479065E-2</v>
      </c>
      <c r="O170" s="14">
        <v>1.3063359817867171</v>
      </c>
      <c r="P170">
        <f t="shared" si="2"/>
        <v>37.508795713791628</v>
      </c>
    </row>
    <row r="171" spans="1:16" x14ac:dyDescent="0.25">
      <c r="A171" t="s">
        <v>54</v>
      </c>
      <c r="B171" t="s">
        <v>56</v>
      </c>
      <c r="C171" s="8">
        <v>110575.03000000049</v>
      </c>
      <c r="D171" s="8">
        <v>185</v>
      </c>
      <c r="E171" s="8">
        <v>-1</v>
      </c>
      <c r="F171" s="8">
        <v>92.502348164140045</v>
      </c>
      <c r="G171" s="8">
        <v>92.502348164140045</v>
      </c>
      <c r="H171" s="8">
        <v>30339.524977467121</v>
      </c>
      <c r="I171" s="8">
        <v>-34168.138708321792</v>
      </c>
      <c r="J171" s="8">
        <v>30213.92472539888</v>
      </c>
      <c r="K171" s="8">
        <v>-34303.964729006162</v>
      </c>
      <c r="L171" s="74">
        <v>-132.26</v>
      </c>
      <c r="M171" s="74">
        <v>-133.26</v>
      </c>
      <c r="N171" s="8">
        <v>1.231989348707496</v>
      </c>
      <c r="O171" s="14">
        <v>4.1190774200482076</v>
      </c>
      <c r="P171">
        <f t="shared" si="2"/>
        <v>492.79573948299839</v>
      </c>
    </row>
    <row r="172" spans="1:16" x14ac:dyDescent="0.25">
      <c r="A172" t="s">
        <v>80</v>
      </c>
      <c r="B172" t="s">
        <v>84</v>
      </c>
      <c r="C172" s="8">
        <v>110870.03000000049</v>
      </c>
      <c r="D172" s="8">
        <v>405</v>
      </c>
      <c r="E172" s="8">
        <v>-3.48</v>
      </c>
      <c r="F172" s="8">
        <v>202.56227550353569</v>
      </c>
      <c r="G172" s="8">
        <v>202.56227550353569</v>
      </c>
      <c r="H172" s="8">
        <v>30213.92472539888</v>
      </c>
      <c r="I172" s="8">
        <v>-34303.964729006162</v>
      </c>
      <c r="J172" s="8">
        <v>29927.590496174449</v>
      </c>
      <c r="K172" s="8">
        <v>-34590.298958230582</v>
      </c>
      <c r="L172" s="74">
        <v>-133.26</v>
      </c>
      <c r="M172" s="74">
        <v>-136.74</v>
      </c>
      <c r="N172" s="8">
        <v>6.8152555668855346</v>
      </c>
      <c r="O172" s="14">
        <v>6.547807513647002</v>
      </c>
      <c r="P172">
        <f t="shared" si="2"/>
        <v>2726.1022267542139</v>
      </c>
    </row>
    <row r="173" spans="1:16" x14ac:dyDescent="0.25">
      <c r="A173" t="s">
        <v>54</v>
      </c>
      <c r="B173" t="s">
        <v>57</v>
      </c>
      <c r="C173" s="8">
        <v>111165.03000000049</v>
      </c>
      <c r="D173" s="8">
        <v>185</v>
      </c>
      <c r="E173" s="8">
        <v>-1</v>
      </c>
      <c r="F173" s="8">
        <v>92.502348164140045</v>
      </c>
      <c r="G173" s="8">
        <v>92.502348164140045</v>
      </c>
      <c r="H173" s="8">
        <v>29927.590496174449</v>
      </c>
      <c r="I173" s="8">
        <v>-34590.298958230582</v>
      </c>
      <c r="J173" s="8">
        <v>29791.764475490079</v>
      </c>
      <c r="K173" s="8">
        <v>-34715.89921029882</v>
      </c>
      <c r="L173" s="74">
        <v>-136.74</v>
      </c>
      <c r="M173" s="74">
        <v>-137.74</v>
      </c>
      <c r="N173" s="8">
        <v>1.231989348707496</v>
      </c>
      <c r="O173" s="14">
        <v>4.1190774200482076</v>
      </c>
      <c r="P173">
        <f t="shared" si="2"/>
        <v>492.79573948299839</v>
      </c>
    </row>
    <row r="174" spans="1:16" x14ac:dyDescent="0.25">
      <c r="A174" t="s">
        <v>54</v>
      </c>
      <c r="B174" t="s">
        <v>198</v>
      </c>
      <c r="C174" s="8">
        <v>111757.53000000049</v>
      </c>
      <c r="D174" s="8">
        <v>140</v>
      </c>
      <c r="E174" s="8">
        <v>0.24</v>
      </c>
      <c r="F174" s="8">
        <v>70.000102351632648</v>
      </c>
      <c r="G174" s="8">
        <v>70.000102351632648</v>
      </c>
      <c r="H174" s="8">
        <v>29473.52114608105</v>
      </c>
      <c r="I174" s="8">
        <v>-35005.072485839009</v>
      </c>
      <c r="J174" s="8">
        <v>29370.104527667561</v>
      </c>
      <c r="K174" s="8">
        <v>-35099.438657624924</v>
      </c>
      <c r="L174" s="74">
        <v>-137.74</v>
      </c>
      <c r="M174" s="74">
        <v>-137.5</v>
      </c>
      <c r="N174" s="8">
        <v>9.3771989284479065E-2</v>
      </c>
      <c r="O174" s="14">
        <v>1.3063359817867171</v>
      </c>
      <c r="P174">
        <f t="shared" si="2"/>
        <v>37.508795713791628</v>
      </c>
    </row>
    <row r="175" spans="1:16" x14ac:dyDescent="0.25">
      <c r="A175" t="s">
        <v>54</v>
      </c>
      <c r="B175" t="s">
        <v>197</v>
      </c>
      <c r="C175" s="8">
        <v>112147.5300000006</v>
      </c>
      <c r="D175" s="8">
        <v>140</v>
      </c>
      <c r="E175" s="8">
        <v>0.24</v>
      </c>
      <c r="F175" s="8">
        <v>70.000102351632648</v>
      </c>
      <c r="G175" s="8">
        <v>70.000102351632648</v>
      </c>
      <c r="H175" s="8">
        <v>29185.785193465021</v>
      </c>
      <c r="I175" s="8">
        <v>-35268.336209528818</v>
      </c>
      <c r="J175" s="8">
        <v>29082.76476126241</v>
      </c>
      <c r="K175" s="8">
        <v>-35363.134742694681</v>
      </c>
      <c r="L175" s="74">
        <v>-137.5</v>
      </c>
      <c r="M175" s="74">
        <v>-137.26</v>
      </c>
      <c r="N175" s="8">
        <v>9.3771989284479065E-2</v>
      </c>
      <c r="O175" s="14">
        <v>1.3063359817867171</v>
      </c>
      <c r="P175">
        <f t="shared" si="2"/>
        <v>37.508795713791628</v>
      </c>
    </row>
    <row r="176" spans="1:16" x14ac:dyDescent="0.25">
      <c r="A176" t="s">
        <v>54</v>
      </c>
      <c r="B176" t="s">
        <v>56</v>
      </c>
      <c r="C176" s="8">
        <v>112740.0300000006</v>
      </c>
      <c r="D176" s="8">
        <v>185</v>
      </c>
      <c r="E176" s="8">
        <v>-1</v>
      </c>
      <c r="F176" s="8">
        <v>92.502348164140045</v>
      </c>
      <c r="G176" s="8">
        <v>92.502348164140045</v>
      </c>
      <c r="H176" s="8">
        <v>28766.95514359033</v>
      </c>
      <c r="I176" s="8">
        <v>-35654.963948542572</v>
      </c>
      <c r="J176" s="8">
        <v>28629.994820683762</v>
      </c>
      <c r="K176" s="8">
        <v>-35779.326326952927</v>
      </c>
      <c r="L176" s="74">
        <v>-137.26</v>
      </c>
      <c r="M176" s="74">
        <v>-138.26</v>
      </c>
      <c r="N176" s="8">
        <v>1.231989348707496</v>
      </c>
      <c r="O176" s="14">
        <v>4.1190774200482076</v>
      </c>
      <c r="P176">
        <f t="shared" si="2"/>
        <v>492.79573948299839</v>
      </c>
    </row>
    <row r="177" spans="1:16" x14ac:dyDescent="0.25">
      <c r="A177" t="s">
        <v>80</v>
      </c>
      <c r="B177" t="s">
        <v>84</v>
      </c>
      <c r="C177" s="8">
        <v>113035.0300000006</v>
      </c>
      <c r="D177" s="8">
        <v>405</v>
      </c>
      <c r="E177" s="8">
        <v>-3.48</v>
      </c>
      <c r="F177" s="8">
        <v>202.56227550353569</v>
      </c>
      <c r="G177" s="8">
        <v>202.56227550353569</v>
      </c>
      <c r="H177" s="8">
        <v>28629.994820683762</v>
      </c>
      <c r="I177" s="8">
        <v>-35779.326326952927</v>
      </c>
      <c r="J177" s="8">
        <v>28319.79450722607</v>
      </c>
      <c r="K177" s="8">
        <v>-36039.615295566357</v>
      </c>
      <c r="L177" s="74">
        <v>-138.26</v>
      </c>
      <c r="M177" s="74">
        <v>-141.74</v>
      </c>
      <c r="N177" s="8">
        <v>6.8152555668855346</v>
      </c>
      <c r="O177" s="14">
        <v>6.547807513647002</v>
      </c>
      <c r="P177">
        <f t="shared" si="2"/>
        <v>2726.1022267542139</v>
      </c>
    </row>
    <row r="178" spans="1:16" x14ac:dyDescent="0.25">
      <c r="A178" t="s">
        <v>54</v>
      </c>
      <c r="B178" t="s">
        <v>57</v>
      </c>
      <c r="C178" s="8">
        <v>113330.0300000006</v>
      </c>
      <c r="D178" s="8">
        <v>185</v>
      </c>
      <c r="E178" s="8">
        <v>-1</v>
      </c>
      <c r="F178" s="8">
        <v>92.502348164140045</v>
      </c>
      <c r="G178" s="8">
        <v>92.502348164140045</v>
      </c>
      <c r="H178" s="8">
        <v>28319.79450722607</v>
      </c>
      <c r="I178" s="8">
        <v>-36039.615295566357</v>
      </c>
      <c r="J178" s="8">
        <v>28173.538562299102</v>
      </c>
      <c r="K178" s="8">
        <v>-36152.899583038517</v>
      </c>
      <c r="L178" s="74">
        <v>-141.74</v>
      </c>
      <c r="M178" s="74">
        <v>-142.74</v>
      </c>
      <c r="N178" s="8">
        <v>1.231989348707496</v>
      </c>
      <c r="O178" s="14">
        <v>4.1190774200482076</v>
      </c>
      <c r="P178">
        <f t="shared" si="2"/>
        <v>492.79573948299839</v>
      </c>
    </row>
    <row r="179" spans="1:16" x14ac:dyDescent="0.25">
      <c r="A179" t="s">
        <v>54</v>
      </c>
      <c r="B179" t="s">
        <v>198</v>
      </c>
      <c r="C179" s="8">
        <v>113922.5300000006</v>
      </c>
      <c r="D179" s="8">
        <v>140</v>
      </c>
      <c r="E179" s="8">
        <v>0.24</v>
      </c>
      <c r="F179" s="8">
        <v>70.000102351632648</v>
      </c>
      <c r="G179" s="8">
        <v>70.000102351632648</v>
      </c>
      <c r="H179" s="8">
        <v>27831.303133226269</v>
      </c>
      <c r="I179" s="8">
        <v>-36413.235733212343</v>
      </c>
      <c r="J179" s="8">
        <v>27720.055492475909</v>
      </c>
      <c r="K179" s="8">
        <v>-36498.229461034403</v>
      </c>
      <c r="L179" s="74">
        <v>-142.74</v>
      </c>
      <c r="M179" s="74">
        <v>-142.5</v>
      </c>
      <c r="N179" s="8">
        <v>9.3771989284479065E-2</v>
      </c>
      <c r="O179" s="14">
        <v>1.3063359817867171</v>
      </c>
      <c r="P179">
        <f t="shared" si="2"/>
        <v>37.508795713791628</v>
      </c>
    </row>
    <row r="180" spans="1:16" x14ac:dyDescent="0.25">
      <c r="A180" t="s">
        <v>54</v>
      </c>
      <c r="B180" t="s">
        <v>197</v>
      </c>
      <c r="C180" s="8">
        <v>114312.5300000006</v>
      </c>
      <c r="D180" s="8">
        <v>140</v>
      </c>
      <c r="E180" s="8">
        <v>0.24</v>
      </c>
      <c r="F180" s="8">
        <v>70.000102351632648</v>
      </c>
      <c r="G180" s="8">
        <v>70.000102351632648</v>
      </c>
      <c r="H180" s="8">
        <v>27521.71715740312</v>
      </c>
      <c r="I180" s="8">
        <v>-36650.419818286558</v>
      </c>
      <c r="J180" s="8">
        <v>27410.826512478288</v>
      </c>
      <c r="K180" s="8">
        <v>-36735.878792126452</v>
      </c>
      <c r="L180" s="74">
        <v>-142.5</v>
      </c>
      <c r="M180" s="74">
        <v>-142.26</v>
      </c>
      <c r="N180" s="8">
        <v>9.3771989284479065E-2</v>
      </c>
      <c r="O180" s="14">
        <v>1.3063359817867171</v>
      </c>
      <c r="P180">
        <f t="shared" si="2"/>
        <v>37.508795713791628</v>
      </c>
    </row>
    <row r="181" spans="1:16" x14ac:dyDescent="0.25">
      <c r="A181" t="s">
        <v>54</v>
      </c>
      <c r="B181" t="s">
        <v>56</v>
      </c>
      <c r="C181" s="8">
        <v>114905.0300000006</v>
      </c>
      <c r="D181" s="8">
        <v>185</v>
      </c>
      <c r="E181" s="8">
        <v>-1</v>
      </c>
      <c r="F181" s="8">
        <v>92.502348164140045</v>
      </c>
      <c r="G181" s="8">
        <v>92.502348164140045</v>
      </c>
      <c r="H181" s="8">
        <v>27070.784054555828</v>
      </c>
      <c r="I181" s="8">
        <v>-36999.072877945393</v>
      </c>
      <c r="J181" s="8">
        <v>26923.506011567151</v>
      </c>
      <c r="K181" s="8">
        <v>-37111.025141289989</v>
      </c>
      <c r="L181" s="74">
        <v>-142.26</v>
      </c>
      <c r="M181" s="74">
        <v>-143.26</v>
      </c>
      <c r="N181" s="8">
        <v>1.231989348707496</v>
      </c>
      <c r="O181" s="14">
        <v>4.1190774200482076</v>
      </c>
      <c r="P181">
        <f t="shared" si="2"/>
        <v>492.79573948299839</v>
      </c>
    </row>
    <row r="182" spans="1:16" x14ac:dyDescent="0.25">
      <c r="A182" t="s">
        <v>80</v>
      </c>
      <c r="B182" t="s">
        <v>84</v>
      </c>
      <c r="C182" s="8">
        <v>115200.0300000006</v>
      </c>
      <c r="D182" s="8">
        <v>405</v>
      </c>
      <c r="E182" s="8">
        <v>-3.48</v>
      </c>
      <c r="F182" s="8">
        <v>202.56227550353569</v>
      </c>
      <c r="G182" s="8">
        <v>202.56227550353569</v>
      </c>
      <c r="H182" s="8">
        <v>26923.506011567151</v>
      </c>
      <c r="I182" s="8">
        <v>-37111.025141289989</v>
      </c>
      <c r="J182" s="8">
        <v>26591.800425565682</v>
      </c>
      <c r="K182" s="8">
        <v>-37343.287893074477</v>
      </c>
      <c r="L182" s="74">
        <v>-143.26</v>
      </c>
      <c r="M182" s="74">
        <v>-146.74</v>
      </c>
      <c r="N182" s="8">
        <v>6.8152555668855346</v>
      </c>
      <c r="O182" s="14">
        <v>6.547807513647002</v>
      </c>
      <c r="P182">
        <f t="shared" si="2"/>
        <v>2726.1022267542139</v>
      </c>
    </row>
    <row r="183" spans="1:16" x14ac:dyDescent="0.25">
      <c r="A183" t="s">
        <v>54</v>
      </c>
      <c r="B183" t="s">
        <v>85</v>
      </c>
      <c r="C183" s="8">
        <v>115495.0300000006</v>
      </c>
      <c r="D183" s="8">
        <v>185</v>
      </c>
      <c r="E183" s="8">
        <v>-1</v>
      </c>
      <c r="F183" s="8">
        <v>92.502348164140045</v>
      </c>
      <c r="G183" s="8">
        <v>92.502348164140045</v>
      </c>
      <c r="H183" s="8">
        <v>26591.800425565682</v>
      </c>
      <c r="I183" s="8">
        <v>-37343.287893074477</v>
      </c>
      <c r="J183" s="8">
        <v>26436.227652448761</v>
      </c>
      <c r="K183" s="8">
        <v>-37443.394054119977</v>
      </c>
      <c r="L183" s="74">
        <v>-146.74</v>
      </c>
      <c r="M183" s="74">
        <v>-147.74</v>
      </c>
      <c r="N183" s="8">
        <v>1.231989348707496</v>
      </c>
      <c r="O183" s="14">
        <v>4.1190774200482076</v>
      </c>
      <c r="P183">
        <f t="shared" si="2"/>
        <v>492.79573948299839</v>
      </c>
    </row>
    <row r="184" spans="1:16" x14ac:dyDescent="0.25">
      <c r="A184" t="s">
        <v>54</v>
      </c>
      <c r="B184" t="s">
        <v>198</v>
      </c>
      <c r="C184" s="8">
        <v>116087.5300000006</v>
      </c>
      <c r="D184" s="8">
        <v>140</v>
      </c>
      <c r="E184" s="8">
        <v>0.24</v>
      </c>
      <c r="F184" s="8">
        <v>70.000102351632648</v>
      </c>
      <c r="G184" s="8">
        <v>70.000102351632648</v>
      </c>
      <c r="H184" s="8">
        <v>26072.604741974781</v>
      </c>
      <c r="I184" s="8">
        <v>-37672.911763629359</v>
      </c>
      <c r="J184" s="8">
        <v>25954.372740606839</v>
      </c>
      <c r="K184" s="8">
        <v>-37747.886193898223</v>
      </c>
      <c r="L184" s="74">
        <v>-147.74</v>
      </c>
      <c r="M184" s="74">
        <v>-147.49999999999989</v>
      </c>
      <c r="N184" s="8">
        <v>9.3771989284479065E-2</v>
      </c>
      <c r="O184" s="14">
        <v>1.3063359817867171</v>
      </c>
      <c r="P184">
        <f t="shared" si="2"/>
        <v>37.508795713791628</v>
      </c>
    </row>
    <row r="185" spans="1:16" x14ac:dyDescent="0.25">
      <c r="A185" t="s">
        <v>54</v>
      </c>
      <c r="B185" t="s">
        <v>199</v>
      </c>
      <c r="C185" s="8">
        <v>116482.5300000007</v>
      </c>
      <c r="D185" s="8">
        <v>150</v>
      </c>
      <c r="E185" s="8">
        <v>0.26</v>
      </c>
      <c r="F185" s="8">
        <v>75.000128701124865</v>
      </c>
      <c r="G185" s="8">
        <v>75.000128701124865</v>
      </c>
      <c r="H185" s="8">
        <v>25743.524879153621</v>
      </c>
      <c r="I185" s="8">
        <v>-37882.21109598496</v>
      </c>
      <c r="J185" s="8">
        <v>25617.199460269348</v>
      </c>
      <c r="K185" s="8">
        <v>-37963.092799314472</v>
      </c>
      <c r="L185" s="74">
        <v>-147.49999999999989</v>
      </c>
      <c r="M185" s="74">
        <v>-147.24</v>
      </c>
      <c r="N185" s="8">
        <v>0.10271505863290629</v>
      </c>
      <c r="O185" s="14">
        <v>1.3208508260287919</v>
      </c>
      <c r="P185">
        <f t="shared" si="2"/>
        <v>41.086023453162518</v>
      </c>
    </row>
    <row r="186" spans="1:16" x14ac:dyDescent="0.25">
      <c r="A186" t="s">
        <v>54</v>
      </c>
      <c r="B186" t="s">
        <v>200</v>
      </c>
      <c r="C186" s="8">
        <v>116987.0300000007</v>
      </c>
      <c r="D186" s="8">
        <v>240</v>
      </c>
      <c r="E186" s="8">
        <v>-1</v>
      </c>
      <c r="F186" s="8">
        <v>120.0030462669925</v>
      </c>
      <c r="G186" s="8">
        <v>120.0030462669925</v>
      </c>
      <c r="H186" s="8">
        <v>25356.92711204807</v>
      </c>
      <c r="I186" s="8">
        <v>-38130.569826847743</v>
      </c>
      <c r="J186" s="8">
        <v>25153.977365863779</v>
      </c>
      <c r="K186" s="8">
        <v>-38258.671108554692</v>
      </c>
      <c r="L186" s="74">
        <v>-147.24</v>
      </c>
      <c r="M186" s="74">
        <v>-148.24</v>
      </c>
      <c r="N186" s="8">
        <v>0.94965845629536116</v>
      </c>
      <c r="O186" s="14">
        <v>3.1751221779538259</v>
      </c>
      <c r="P186">
        <f t="shared" si="2"/>
        <v>379.86338251814448</v>
      </c>
    </row>
    <row r="187" spans="1:16" x14ac:dyDescent="0.25">
      <c r="A187" t="s">
        <v>80</v>
      </c>
      <c r="B187" t="s">
        <v>86</v>
      </c>
      <c r="C187" s="8">
        <v>117381.39080000071</v>
      </c>
      <c r="D187" s="8">
        <v>228.7216</v>
      </c>
      <c r="E187" s="8">
        <v>-1.66</v>
      </c>
      <c r="F187" s="8">
        <v>114.368800245356</v>
      </c>
      <c r="G187" s="8">
        <v>114.368800245356</v>
      </c>
      <c r="H187" s="8">
        <v>25017.935706601529</v>
      </c>
      <c r="I187" s="8">
        <v>-38342.88908137034</v>
      </c>
      <c r="J187" s="8">
        <v>24821.746118142841</v>
      </c>
      <c r="K187" s="8">
        <v>-38460.445690877059</v>
      </c>
      <c r="L187" s="74">
        <v>-148.24</v>
      </c>
      <c r="M187" s="74">
        <v>-149.89999999999989</v>
      </c>
      <c r="N187" s="8">
        <v>2.7459187156796698</v>
      </c>
      <c r="O187" s="14">
        <v>5.5306043491161496</v>
      </c>
      <c r="P187">
        <f t="shared" si="2"/>
        <v>1098.3674862718678</v>
      </c>
    </row>
    <row r="188" spans="1:16" x14ac:dyDescent="0.25">
      <c r="A188" t="s">
        <v>80</v>
      </c>
      <c r="B188" t="s">
        <v>87</v>
      </c>
      <c r="C188" s="8">
        <v>117502.64080000071</v>
      </c>
      <c r="D188" s="8">
        <v>13.7784</v>
      </c>
      <c r="E188" s="8">
        <v>-0.1</v>
      </c>
      <c r="F188" s="8">
        <v>6.8892017488091399</v>
      </c>
      <c r="G188" s="8">
        <v>6.8892017488091399</v>
      </c>
      <c r="H188" s="8">
        <v>24821.746118142841</v>
      </c>
      <c r="I188" s="8">
        <v>-38460.445690877059</v>
      </c>
      <c r="J188" s="8">
        <v>24809.819691737001</v>
      </c>
      <c r="K188" s="8">
        <v>-38467.345300398949</v>
      </c>
      <c r="L188" s="74">
        <v>-149.89999999999989</v>
      </c>
      <c r="M188" s="74">
        <v>-149.99999999999989</v>
      </c>
      <c r="N188" s="8">
        <v>0.16541690581699381</v>
      </c>
      <c r="O188" s="14">
        <v>5.5306082180000464</v>
      </c>
      <c r="P188">
        <f t="shared" si="2"/>
        <v>66.166762326797524</v>
      </c>
    </row>
    <row r="189" spans="1:16" x14ac:dyDescent="0.25">
      <c r="A189" t="s">
        <v>80</v>
      </c>
      <c r="B189" t="s">
        <v>81</v>
      </c>
      <c r="C189" s="8">
        <v>125577.4192000007</v>
      </c>
      <c r="D189" s="8">
        <v>13.7784</v>
      </c>
      <c r="E189" s="8">
        <v>-0.1</v>
      </c>
      <c r="F189" s="8">
        <v>6.8892017488091399</v>
      </c>
      <c r="G189" s="8">
        <v>6.8892017488091399</v>
      </c>
      <c r="H189" s="8">
        <v>17828.788911830641</v>
      </c>
      <c r="I189" s="8">
        <v>-42497.845300398949</v>
      </c>
      <c r="J189" s="8">
        <v>17816.850461505572</v>
      </c>
      <c r="K189" s="8">
        <v>-42504.724083881832</v>
      </c>
      <c r="L189" s="74">
        <v>-149.99999999999989</v>
      </c>
      <c r="M189" s="74">
        <v>-150.09999999999991</v>
      </c>
      <c r="N189" s="8">
        <v>0.16541690581699381</v>
      </c>
      <c r="O189" s="14">
        <v>5.5306082180000464</v>
      </c>
      <c r="P189">
        <f t="shared" si="2"/>
        <v>66.166762326797524</v>
      </c>
    </row>
    <row r="190" spans="1:16" x14ac:dyDescent="0.25">
      <c r="A190" t="s">
        <v>80</v>
      </c>
      <c r="B190" t="s">
        <v>82</v>
      </c>
      <c r="C190" s="8">
        <v>125698.6692000008</v>
      </c>
      <c r="D190" s="8">
        <v>228.7216</v>
      </c>
      <c r="E190" s="8">
        <v>-1.66</v>
      </c>
      <c r="F190" s="8">
        <v>114.368800245356</v>
      </c>
      <c r="G190" s="8">
        <v>114.368800245356</v>
      </c>
      <c r="H190" s="8">
        <v>17816.850461505572</v>
      </c>
      <c r="I190" s="8">
        <v>-42504.724083881832</v>
      </c>
      <c r="J190" s="8">
        <v>17616.94865706065</v>
      </c>
      <c r="K190" s="8">
        <v>-42615.850946691709</v>
      </c>
      <c r="L190" s="74">
        <v>-150.09999999999991</v>
      </c>
      <c r="M190" s="74">
        <v>-151.75999999999991</v>
      </c>
      <c r="N190" s="8">
        <v>2.7459187156796698</v>
      </c>
      <c r="O190" s="14">
        <v>5.5306043491161496</v>
      </c>
      <c r="P190">
        <f t="shared" si="2"/>
        <v>1098.3674862718678</v>
      </c>
    </row>
    <row r="191" spans="1:16" x14ac:dyDescent="0.25">
      <c r="A191" t="s">
        <v>54</v>
      </c>
      <c r="B191" t="s">
        <v>195</v>
      </c>
      <c r="C191" s="8">
        <v>126093.0300000008</v>
      </c>
      <c r="D191" s="8">
        <v>240</v>
      </c>
      <c r="E191" s="8">
        <v>-1</v>
      </c>
      <c r="F191" s="8">
        <v>120.0030462669925</v>
      </c>
      <c r="G191" s="8">
        <v>120.0030462669925</v>
      </c>
      <c r="H191" s="8">
        <v>17475.992923515951</v>
      </c>
      <c r="I191" s="8">
        <v>-42691.557493177992</v>
      </c>
      <c r="J191" s="8">
        <v>17263.579086208239</v>
      </c>
      <c r="K191" s="8">
        <v>-42803.266488211717</v>
      </c>
      <c r="L191" s="74">
        <v>-151.75999999999991</v>
      </c>
      <c r="M191" s="74">
        <v>-152.75999999999991</v>
      </c>
      <c r="N191" s="8">
        <v>0.94965845629536116</v>
      </c>
      <c r="O191" s="14">
        <v>3.1751221779538259</v>
      </c>
      <c r="P191">
        <f t="shared" si="2"/>
        <v>379.86338251814448</v>
      </c>
    </row>
    <row r="192" spans="1:16" x14ac:dyDescent="0.25">
      <c r="A192" t="s">
        <v>54</v>
      </c>
      <c r="B192" t="s">
        <v>196</v>
      </c>
      <c r="C192" s="8">
        <v>126597.5300000007</v>
      </c>
      <c r="D192" s="8">
        <v>150</v>
      </c>
      <c r="E192" s="8">
        <v>0.26</v>
      </c>
      <c r="F192" s="8">
        <v>75.000128701124865</v>
      </c>
      <c r="G192" s="8">
        <v>75.000128701124865</v>
      </c>
      <c r="H192" s="8">
        <v>16988.40355170349</v>
      </c>
      <c r="I192" s="8">
        <v>-42944.930439907352</v>
      </c>
      <c r="J192" s="8">
        <v>16855.195232476639</v>
      </c>
      <c r="K192" s="8">
        <v>-43013.890610140093</v>
      </c>
      <c r="L192" s="74">
        <v>-152.75999999999991</v>
      </c>
      <c r="M192" s="74">
        <v>-152.49999999999989</v>
      </c>
      <c r="N192" s="8">
        <v>0.10271505863290629</v>
      </c>
      <c r="O192" s="14">
        <v>1.3208508260287919</v>
      </c>
      <c r="P192">
        <f t="shared" si="2"/>
        <v>41.086023453162518</v>
      </c>
    </row>
    <row r="193" spans="1:16" x14ac:dyDescent="0.25">
      <c r="A193" t="s">
        <v>54</v>
      </c>
      <c r="B193" t="s">
        <v>197</v>
      </c>
      <c r="C193" s="8">
        <v>126992.5300000008</v>
      </c>
      <c r="D193" s="8">
        <v>140</v>
      </c>
      <c r="E193" s="8">
        <v>0.24</v>
      </c>
      <c r="F193" s="8">
        <v>70.000102351632648</v>
      </c>
      <c r="G193" s="8">
        <v>70.000102351632648</v>
      </c>
      <c r="H193" s="8">
        <v>16633.442524182079</v>
      </c>
      <c r="I193" s="8">
        <v>-43129.327763448848</v>
      </c>
      <c r="J193" s="8">
        <v>16509.39676225101</v>
      </c>
      <c r="K193" s="8">
        <v>-43194.232465039328</v>
      </c>
      <c r="L193" s="74">
        <v>-152.49999999999989</v>
      </c>
      <c r="M193" s="74">
        <v>-152.25999999999991</v>
      </c>
      <c r="N193" s="8">
        <v>9.3771989284479065E-2</v>
      </c>
      <c r="O193" s="14">
        <v>1.3063359817867171</v>
      </c>
      <c r="P193">
        <f t="shared" si="2"/>
        <v>37.508795713791628</v>
      </c>
    </row>
    <row r="194" spans="1:16" x14ac:dyDescent="0.25">
      <c r="A194" t="s">
        <v>54</v>
      </c>
      <c r="B194" t="s">
        <v>83</v>
      </c>
      <c r="C194" s="8">
        <v>127585.0300000008</v>
      </c>
      <c r="D194" s="8">
        <v>185</v>
      </c>
      <c r="E194" s="8">
        <v>-1</v>
      </c>
      <c r="F194" s="8">
        <v>92.502348164140045</v>
      </c>
      <c r="G194" s="8">
        <v>92.502348164140045</v>
      </c>
      <c r="H194" s="8">
        <v>16128.817139960491</v>
      </c>
      <c r="I194" s="8">
        <v>-43394.380288153181</v>
      </c>
      <c r="J194" s="8">
        <v>15964.336274861291</v>
      </c>
      <c r="K194" s="8">
        <v>-43479.05718128688</v>
      </c>
      <c r="L194" s="74">
        <v>-152.25999999999991</v>
      </c>
      <c r="M194" s="74">
        <v>-153.25999999999991</v>
      </c>
      <c r="N194" s="8">
        <v>1.231989348707496</v>
      </c>
      <c r="O194" s="14">
        <v>4.1190774200482076</v>
      </c>
      <c r="P194">
        <f t="shared" si="2"/>
        <v>492.79573948299839</v>
      </c>
    </row>
    <row r="195" spans="1:16" x14ac:dyDescent="0.25">
      <c r="A195" t="s">
        <v>80</v>
      </c>
      <c r="B195" t="s">
        <v>84</v>
      </c>
      <c r="C195" s="8">
        <v>127880.0300000008</v>
      </c>
      <c r="D195" s="8">
        <v>405</v>
      </c>
      <c r="E195" s="8">
        <v>-3.48</v>
      </c>
      <c r="F195" s="8">
        <v>202.56227550353569</v>
      </c>
      <c r="G195" s="8">
        <v>202.56227550353569</v>
      </c>
      <c r="H195" s="8">
        <v>15964.336274861291</v>
      </c>
      <c r="I195" s="8">
        <v>-43479.05718128688</v>
      </c>
      <c r="J195" s="8">
        <v>15597.3380384623</v>
      </c>
      <c r="K195" s="8">
        <v>-43650.191269449111</v>
      </c>
      <c r="L195" s="74">
        <v>-153.25999999999991</v>
      </c>
      <c r="M195" s="74">
        <v>-156.7399999999999</v>
      </c>
      <c r="N195" s="8">
        <v>6.8152555668855346</v>
      </c>
      <c r="O195" s="14">
        <v>6.547807513647002</v>
      </c>
      <c r="P195">
        <f t="shared" si="2"/>
        <v>2726.1022267542139</v>
      </c>
    </row>
    <row r="196" spans="1:16" x14ac:dyDescent="0.25">
      <c r="A196" t="s">
        <v>54</v>
      </c>
      <c r="B196" t="s">
        <v>57</v>
      </c>
      <c r="C196" s="8">
        <v>128175.0300000008</v>
      </c>
      <c r="D196" s="8">
        <v>185</v>
      </c>
      <c r="E196" s="8">
        <v>-1</v>
      </c>
      <c r="F196" s="8">
        <v>92.502348164140045</v>
      </c>
      <c r="G196" s="8">
        <v>92.502348164140045</v>
      </c>
      <c r="H196" s="8">
        <v>15597.3380384623</v>
      </c>
      <c r="I196" s="8">
        <v>-43650.191269449111</v>
      </c>
      <c r="J196" s="8">
        <v>15426.745512900359</v>
      </c>
      <c r="K196" s="8">
        <v>-43721.761664424666</v>
      </c>
      <c r="L196" s="74">
        <v>-156.7399999999999</v>
      </c>
      <c r="M196" s="74">
        <v>-157.7399999999999</v>
      </c>
      <c r="N196" s="8">
        <v>1.231989348707496</v>
      </c>
      <c r="O196" s="14">
        <v>4.1190774200482076</v>
      </c>
      <c r="P196">
        <f t="shared" ref="P196:P259" si="3">N196*$P$1</f>
        <v>492.79573948299839</v>
      </c>
    </row>
    <row r="197" spans="1:16" x14ac:dyDescent="0.25">
      <c r="A197" t="s">
        <v>54</v>
      </c>
      <c r="B197" t="s">
        <v>198</v>
      </c>
      <c r="C197" s="8">
        <v>128767.5300000008</v>
      </c>
      <c r="D197" s="8">
        <v>140</v>
      </c>
      <c r="E197" s="8">
        <v>0.24</v>
      </c>
      <c r="F197" s="8">
        <v>70.000102351632648</v>
      </c>
      <c r="G197" s="8">
        <v>70.000102351632648</v>
      </c>
      <c r="H197" s="8">
        <v>15028.791519494131</v>
      </c>
      <c r="I197" s="8">
        <v>-43884.650028441341</v>
      </c>
      <c r="J197" s="8">
        <v>14899.33655470502</v>
      </c>
      <c r="K197" s="8">
        <v>-43937.954657068338</v>
      </c>
      <c r="L197" s="74">
        <v>-157.7399999999999</v>
      </c>
      <c r="M197" s="74">
        <v>-157.49999999999989</v>
      </c>
      <c r="N197" s="8">
        <v>9.3771989284479065E-2</v>
      </c>
      <c r="O197" s="14">
        <v>1.3063359817867171</v>
      </c>
      <c r="P197">
        <f t="shared" si="3"/>
        <v>37.508795713791628</v>
      </c>
    </row>
    <row r="198" spans="1:16" x14ac:dyDescent="0.25">
      <c r="A198" t="s">
        <v>54</v>
      </c>
      <c r="B198" t="s">
        <v>197</v>
      </c>
      <c r="C198" s="8">
        <v>129157.5300000008</v>
      </c>
      <c r="D198" s="8">
        <v>140</v>
      </c>
      <c r="E198" s="8">
        <v>0.24</v>
      </c>
      <c r="F198" s="8">
        <v>70.000102351632648</v>
      </c>
      <c r="G198" s="8">
        <v>70.000102351632648</v>
      </c>
      <c r="H198" s="8">
        <v>14668.366671577211</v>
      </c>
      <c r="I198" s="8">
        <v>-44033.625515159627</v>
      </c>
      <c r="J198" s="8">
        <v>14539.13612374579</v>
      </c>
      <c r="K198" s="8">
        <v>-44087.471934249501</v>
      </c>
      <c r="L198" s="74">
        <v>-157.49999999999989</v>
      </c>
      <c r="M198" s="74">
        <v>-157.25999999999991</v>
      </c>
      <c r="N198" s="8">
        <v>9.3771989284479065E-2</v>
      </c>
      <c r="O198" s="14">
        <v>1.3063359817867171</v>
      </c>
      <c r="P198">
        <f t="shared" si="3"/>
        <v>37.508795713791628</v>
      </c>
    </row>
    <row r="199" spans="1:16" x14ac:dyDescent="0.25">
      <c r="A199" t="s">
        <v>54</v>
      </c>
      <c r="B199" t="s">
        <v>56</v>
      </c>
      <c r="C199" s="8">
        <v>129750.0300000009</v>
      </c>
      <c r="D199" s="8">
        <v>185</v>
      </c>
      <c r="E199" s="8">
        <v>-1</v>
      </c>
      <c r="F199" s="8">
        <v>92.502348164140045</v>
      </c>
      <c r="G199" s="8">
        <v>92.502348164140045</v>
      </c>
      <c r="H199" s="8">
        <v>14142.560689635389</v>
      </c>
      <c r="I199" s="8">
        <v>-44253.688434814743</v>
      </c>
      <c r="J199" s="8">
        <v>13971.325646371401</v>
      </c>
      <c r="K199" s="8">
        <v>-44323.707654839913</v>
      </c>
      <c r="L199" s="74">
        <v>-157.25999999999991</v>
      </c>
      <c r="M199" s="74">
        <v>-158.25999999999991</v>
      </c>
      <c r="N199" s="8">
        <v>1.231989348707496</v>
      </c>
      <c r="O199" s="14">
        <v>4.1190774200482076</v>
      </c>
      <c r="P199">
        <f t="shared" si="3"/>
        <v>492.79573948299839</v>
      </c>
    </row>
    <row r="200" spans="1:16" x14ac:dyDescent="0.25">
      <c r="A200" t="s">
        <v>80</v>
      </c>
      <c r="B200" t="s">
        <v>84</v>
      </c>
      <c r="C200" s="8">
        <v>130045.0300000008</v>
      </c>
      <c r="D200" s="8">
        <v>405</v>
      </c>
      <c r="E200" s="8">
        <v>-3.48</v>
      </c>
      <c r="F200" s="8">
        <v>202.56227550353569</v>
      </c>
      <c r="G200" s="8">
        <v>202.56227550353569</v>
      </c>
      <c r="H200" s="8">
        <v>13971.325646371401</v>
      </c>
      <c r="I200" s="8">
        <v>-44323.707654839913</v>
      </c>
      <c r="J200" s="8">
        <v>13590.808630498481</v>
      </c>
      <c r="K200" s="8">
        <v>-44462.204522249463</v>
      </c>
      <c r="L200" s="74">
        <v>-158.25999999999991</v>
      </c>
      <c r="M200" s="74">
        <v>-161.7399999999999</v>
      </c>
      <c r="N200" s="8">
        <v>6.8152555668855346</v>
      </c>
      <c r="O200" s="14">
        <v>6.547807513647002</v>
      </c>
      <c r="P200">
        <f t="shared" si="3"/>
        <v>2726.1022267542139</v>
      </c>
    </row>
    <row r="201" spans="1:16" x14ac:dyDescent="0.25">
      <c r="A201" t="s">
        <v>54</v>
      </c>
      <c r="B201" t="s">
        <v>57</v>
      </c>
      <c r="C201" s="8">
        <v>130340.0300000009</v>
      </c>
      <c r="D201" s="8">
        <v>185</v>
      </c>
      <c r="E201" s="8">
        <v>-1</v>
      </c>
      <c r="F201" s="8">
        <v>92.502348164140045</v>
      </c>
      <c r="G201" s="8">
        <v>92.502348164140045</v>
      </c>
      <c r="H201" s="8">
        <v>13590.808630498481</v>
      </c>
      <c r="I201" s="8">
        <v>-44462.204522249463</v>
      </c>
      <c r="J201" s="8">
        <v>13414.627490066759</v>
      </c>
      <c r="K201" s="8">
        <v>-44518.634451991893</v>
      </c>
      <c r="L201" s="74">
        <v>-161.7399999999999</v>
      </c>
      <c r="M201" s="74">
        <v>-162.7399999999999</v>
      </c>
      <c r="N201" s="8">
        <v>1.231989348707496</v>
      </c>
      <c r="O201" s="14">
        <v>4.1190774200482076</v>
      </c>
      <c r="P201">
        <f t="shared" si="3"/>
        <v>492.79573948299839</v>
      </c>
    </row>
    <row r="202" spans="1:16" x14ac:dyDescent="0.25">
      <c r="A202" t="s">
        <v>54</v>
      </c>
      <c r="B202" t="s">
        <v>198</v>
      </c>
      <c r="C202" s="8">
        <v>130932.5300000009</v>
      </c>
      <c r="D202" s="8">
        <v>140</v>
      </c>
      <c r="E202" s="8">
        <v>0.24</v>
      </c>
      <c r="F202" s="8">
        <v>70.000102351632648</v>
      </c>
      <c r="G202" s="8">
        <v>70.000102351632648</v>
      </c>
      <c r="H202" s="8">
        <v>13003.99117540021</v>
      </c>
      <c r="I202" s="8">
        <v>-44646.219000731398</v>
      </c>
      <c r="J202" s="8">
        <v>12870.383021335771</v>
      </c>
      <c r="K202" s="8">
        <v>-44688.038045544781</v>
      </c>
      <c r="L202" s="74">
        <v>-162.7399999999999</v>
      </c>
      <c r="M202" s="74">
        <v>-162.49999999999989</v>
      </c>
      <c r="N202" s="8">
        <v>9.3771989284479065E-2</v>
      </c>
      <c r="O202" s="14">
        <v>1.3063359817867171</v>
      </c>
      <c r="P202">
        <f t="shared" si="3"/>
        <v>37.508795713791628</v>
      </c>
    </row>
    <row r="203" spans="1:16" x14ac:dyDescent="0.25">
      <c r="A203" t="s">
        <v>54</v>
      </c>
      <c r="B203" t="s">
        <v>197</v>
      </c>
      <c r="C203" s="8">
        <v>131322.53000000081</v>
      </c>
      <c r="D203" s="8">
        <v>140</v>
      </c>
      <c r="E203" s="8">
        <v>0.24</v>
      </c>
      <c r="F203" s="8">
        <v>70.000102351632648</v>
      </c>
      <c r="G203" s="8">
        <v>70.000102351632648</v>
      </c>
      <c r="H203" s="8">
        <v>12631.953783648711</v>
      </c>
      <c r="I203" s="8">
        <v>-44763.214495420842</v>
      </c>
      <c r="J203" s="8">
        <v>12498.521972417489</v>
      </c>
      <c r="K203" s="8">
        <v>-44805.592828247463</v>
      </c>
      <c r="L203" s="74">
        <v>-162.49999999999989</v>
      </c>
      <c r="M203" s="74">
        <v>-162.25999999999991</v>
      </c>
      <c r="N203" s="8">
        <v>9.3771989284479065E-2</v>
      </c>
      <c r="O203" s="14">
        <v>1.3063359817867171</v>
      </c>
      <c r="P203">
        <f t="shared" si="3"/>
        <v>37.508795713791628</v>
      </c>
    </row>
    <row r="204" spans="1:16" x14ac:dyDescent="0.25">
      <c r="A204" t="s">
        <v>54</v>
      </c>
      <c r="B204" t="s">
        <v>56</v>
      </c>
      <c r="C204" s="8">
        <v>131915.0300000009</v>
      </c>
      <c r="D204" s="8">
        <v>185</v>
      </c>
      <c r="E204" s="8">
        <v>-1</v>
      </c>
      <c r="F204" s="8">
        <v>92.502348164140045</v>
      </c>
      <c r="G204" s="8">
        <v>92.502348164140045</v>
      </c>
      <c r="H204" s="8">
        <v>12088.9689049996</v>
      </c>
      <c r="I204" s="8">
        <v>-44936.612998330544</v>
      </c>
      <c r="J204" s="8">
        <v>11912.28288564459</v>
      </c>
      <c r="K204" s="8">
        <v>-44991.441656704039</v>
      </c>
      <c r="L204" s="74">
        <v>-162.25999999999991</v>
      </c>
      <c r="M204" s="74">
        <v>-163.25999999999991</v>
      </c>
      <c r="N204" s="8">
        <v>1.231989348707496</v>
      </c>
      <c r="O204" s="14">
        <v>4.1190774200482076</v>
      </c>
      <c r="P204">
        <f t="shared" si="3"/>
        <v>492.79573948299839</v>
      </c>
    </row>
    <row r="205" spans="1:16" x14ac:dyDescent="0.25">
      <c r="A205" t="s">
        <v>54</v>
      </c>
      <c r="B205" t="s">
        <v>96</v>
      </c>
      <c r="C205" s="8">
        <v>132032.6115000009</v>
      </c>
      <c r="D205" s="8">
        <v>50.16</v>
      </c>
      <c r="E205" s="8">
        <v>-0.29349999999999998</v>
      </c>
      <c r="F205" s="8">
        <v>25.080054842642468</v>
      </c>
      <c r="G205" s="8">
        <v>25.080054842642468</v>
      </c>
      <c r="H205" s="8">
        <v>11912.28144921212</v>
      </c>
      <c r="I205" s="8">
        <v>-44991.442088747739</v>
      </c>
      <c r="J205" s="8">
        <v>11864.21035354067</v>
      </c>
      <c r="K205" s="8">
        <v>-45005.766538445801</v>
      </c>
      <c r="L205" s="74">
        <v>-163.25999999999991</v>
      </c>
      <c r="M205" s="74">
        <v>-163.5534999999999</v>
      </c>
      <c r="N205" s="8">
        <v>0.39141490984119159</v>
      </c>
      <c r="O205" s="14">
        <v>4.4588438240643429</v>
      </c>
      <c r="P205">
        <f t="shared" si="3"/>
        <v>156.56596393647663</v>
      </c>
    </row>
    <row r="206" spans="1:16" x14ac:dyDescent="0.25">
      <c r="A206" t="s">
        <v>54</v>
      </c>
      <c r="B206" t="s">
        <v>97</v>
      </c>
      <c r="C206" s="8">
        <v>132077.7715000009</v>
      </c>
      <c r="D206" s="8">
        <v>40.159999999999997</v>
      </c>
      <c r="E206" s="8">
        <v>-0.28939999999999999</v>
      </c>
      <c r="F206" s="8">
        <v>20.080042690904779</v>
      </c>
      <c r="G206" s="8">
        <v>20.080042690904779</v>
      </c>
      <c r="H206" s="8">
        <v>11864.21035354067</v>
      </c>
      <c r="I206" s="8">
        <v>-45005.766538445801</v>
      </c>
      <c r="J206" s="8">
        <v>11825.66496811541</v>
      </c>
      <c r="K206" s="8">
        <v>-45017.039312438741</v>
      </c>
      <c r="L206" s="74">
        <v>-163.5534999999999</v>
      </c>
      <c r="M206" s="74">
        <v>-163.8428999999999</v>
      </c>
      <c r="N206" s="8">
        <v>0.47531555921529889</v>
      </c>
      <c r="O206" s="14">
        <v>5.4913168822699436</v>
      </c>
      <c r="P206">
        <f t="shared" si="3"/>
        <v>190.12622368611954</v>
      </c>
    </row>
    <row r="207" spans="1:16" x14ac:dyDescent="0.25">
      <c r="A207" t="s">
        <v>54</v>
      </c>
      <c r="B207" t="s">
        <v>98</v>
      </c>
      <c r="C207" s="8">
        <v>132115.06650000089</v>
      </c>
      <c r="D207" s="8">
        <v>34.43</v>
      </c>
      <c r="E207" s="8">
        <v>-0.28920000000000001</v>
      </c>
      <c r="F207" s="8">
        <v>17.21503654922731</v>
      </c>
      <c r="G207" s="8">
        <v>17.21503654922731</v>
      </c>
      <c r="H207" s="8">
        <v>11825.66496811541</v>
      </c>
      <c r="I207" s="8">
        <v>-45017.039312438741</v>
      </c>
      <c r="J207" s="8">
        <v>11792.57083428212</v>
      </c>
      <c r="K207" s="8">
        <v>-45026.536716771159</v>
      </c>
      <c r="L207" s="74">
        <v>-163.8428999999999</v>
      </c>
      <c r="M207" s="74">
        <v>-164.13209999999989</v>
      </c>
      <c r="N207" s="8">
        <v>0.55365373754607616</v>
      </c>
      <c r="O207" s="14">
        <v>6.4007807181939924</v>
      </c>
      <c r="P207">
        <f t="shared" si="3"/>
        <v>221.46149501843047</v>
      </c>
    </row>
    <row r="208" spans="1:16" x14ac:dyDescent="0.25">
      <c r="A208" t="s">
        <v>54</v>
      </c>
      <c r="B208" t="s">
        <v>99</v>
      </c>
      <c r="C208" s="8">
        <v>132147.12150000091</v>
      </c>
      <c r="D208" s="8">
        <v>29.68</v>
      </c>
      <c r="E208" s="8">
        <v>-0.2898</v>
      </c>
      <c r="F208" s="8">
        <v>14.840031637726209</v>
      </c>
      <c r="G208" s="8">
        <v>14.840031637726209</v>
      </c>
      <c r="H208" s="8">
        <v>11792.57083428212</v>
      </c>
      <c r="I208" s="8">
        <v>-45026.536716771159</v>
      </c>
      <c r="J208" s="8">
        <v>11764.0014000232</v>
      </c>
      <c r="K208" s="8">
        <v>-45034.579598600227</v>
      </c>
      <c r="L208" s="74">
        <v>-164.13209999999989</v>
      </c>
      <c r="M208" s="74">
        <v>-164.42189999999991</v>
      </c>
      <c r="N208" s="8">
        <v>0.64492846722248942</v>
      </c>
      <c r="O208" s="14">
        <v>7.4405693302238713</v>
      </c>
      <c r="P208">
        <f t="shared" si="3"/>
        <v>257.97138688899577</v>
      </c>
    </row>
    <row r="209" spans="1:16" x14ac:dyDescent="0.25">
      <c r="A209" t="s">
        <v>54</v>
      </c>
      <c r="B209" t="s">
        <v>100</v>
      </c>
      <c r="C209" s="8">
        <v>132174.7715000009</v>
      </c>
      <c r="D209" s="8">
        <v>25.62</v>
      </c>
      <c r="E209" s="8">
        <v>-0.28910000000000002</v>
      </c>
      <c r="F209" s="8">
        <v>12.81002717815104</v>
      </c>
      <c r="G209" s="8">
        <v>12.81002717815104</v>
      </c>
      <c r="H209" s="8">
        <v>11764.0014000232</v>
      </c>
      <c r="I209" s="8">
        <v>-45034.579598600227</v>
      </c>
      <c r="J209" s="8">
        <v>11739.30529007065</v>
      </c>
      <c r="K209" s="8">
        <v>-45041.397601284851</v>
      </c>
      <c r="L209" s="74">
        <v>-164.42189999999991</v>
      </c>
      <c r="M209" s="74">
        <v>-164.7109999999999</v>
      </c>
      <c r="N209" s="8">
        <v>0.74352528040846189</v>
      </c>
      <c r="O209" s="14">
        <v>8.5988554720979042</v>
      </c>
      <c r="P209">
        <f t="shared" si="3"/>
        <v>297.41011216338478</v>
      </c>
    </row>
    <row r="210" spans="1:16" x14ac:dyDescent="0.25">
      <c r="A210" t="s">
        <v>54</v>
      </c>
      <c r="B210" t="s">
        <v>101</v>
      </c>
      <c r="C210" s="8">
        <v>132210.03750000091</v>
      </c>
      <c r="D210" s="8">
        <v>44.911999999999999</v>
      </c>
      <c r="E210" s="8">
        <v>-0.57799999999999996</v>
      </c>
      <c r="F210" s="8">
        <v>22.456190443425871</v>
      </c>
      <c r="G210" s="8">
        <v>22.456190443425871</v>
      </c>
      <c r="H210" s="8">
        <v>11739.30529007065</v>
      </c>
      <c r="I210" s="8">
        <v>-45041.397601284851</v>
      </c>
      <c r="J210" s="8">
        <v>11695.923813312471</v>
      </c>
      <c r="K210" s="8">
        <v>-45053.021632948679</v>
      </c>
      <c r="L210" s="74">
        <v>-164.7109999999999</v>
      </c>
      <c r="M210" s="74">
        <v>-165.2889999999999</v>
      </c>
      <c r="N210" s="8">
        <v>1.6953991577109691</v>
      </c>
      <c r="O210" s="14">
        <v>9.8070214759029817</v>
      </c>
      <c r="P210">
        <f t="shared" si="3"/>
        <v>678.1596630843876</v>
      </c>
    </row>
    <row r="211" spans="1:16" x14ac:dyDescent="0.25">
      <c r="A211" t="s">
        <v>54</v>
      </c>
      <c r="B211" t="s">
        <v>100</v>
      </c>
      <c r="C211" s="8">
        <v>132245.30350000091</v>
      </c>
      <c r="D211" s="8">
        <v>25.62</v>
      </c>
      <c r="E211" s="8">
        <v>-0.28910000000000002</v>
      </c>
      <c r="F211" s="8">
        <v>12.81002717815104</v>
      </c>
      <c r="G211" s="8">
        <v>12.81002717815104</v>
      </c>
      <c r="H211" s="8">
        <v>11695.923813312471</v>
      </c>
      <c r="I211" s="8">
        <v>-45053.021632948679</v>
      </c>
      <c r="J211" s="8">
        <v>11671.127353376591</v>
      </c>
      <c r="K211" s="8">
        <v>-45059.465124397007</v>
      </c>
      <c r="L211" s="74">
        <v>-165.2889999999999</v>
      </c>
      <c r="M211" s="74">
        <v>-165.57809999999989</v>
      </c>
      <c r="N211" s="8">
        <v>0.74352528040846189</v>
      </c>
      <c r="O211" s="14">
        <v>8.5988554720979042</v>
      </c>
      <c r="P211">
        <f t="shared" si="3"/>
        <v>297.41011216338478</v>
      </c>
    </row>
    <row r="212" spans="1:16" x14ac:dyDescent="0.25">
      <c r="A212" t="s">
        <v>54</v>
      </c>
      <c r="B212" t="s">
        <v>99</v>
      </c>
      <c r="C212" s="8">
        <v>132272.95350000091</v>
      </c>
      <c r="D212" s="8">
        <v>29.68</v>
      </c>
      <c r="E212" s="8">
        <v>-0.2898</v>
      </c>
      <c r="F212" s="8">
        <v>14.840031637726209</v>
      </c>
      <c r="G212" s="8">
        <v>14.840031637726209</v>
      </c>
      <c r="H212" s="8">
        <v>11671.127353376591</v>
      </c>
      <c r="I212" s="8">
        <v>-45059.465124397007</v>
      </c>
      <c r="J212" s="8">
        <v>11642.36405662208</v>
      </c>
      <c r="K212" s="8">
        <v>-45066.784501542847</v>
      </c>
      <c r="L212" s="74">
        <v>-165.57809999999989</v>
      </c>
      <c r="M212" s="74">
        <v>-165.86789999999991</v>
      </c>
      <c r="N212" s="8">
        <v>0.64492846722248942</v>
      </c>
      <c r="O212" s="14">
        <v>7.4405693302238713</v>
      </c>
      <c r="P212">
        <f t="shared" si="3"/>
        <v>257.97138688899577</v>
      </c>
    </row>
    <row r="213" spans="1:16" x14ac:dyDescent="0.25">
      <c r="A213" t="s">
        <v>54</v>
      </c>
      <c r="B213" t="s">
        <v>98</v>
      </c>
      <c r="C213" s="8">
        <v>132305.0085000009</v>
      </c>
      <c r="D213" s="8">
        <v>34.43</v>
      </c>
      <c r="E213" s="8">
        <v>-0.28920000000000001</v>
      </c>
      <c r="F213" s="8">
        <v>17.21503654922731</v>
      </c>
      <c r="G213" s="8">
        <v>17.21503654922731</v>
      </c>
      <c r="H213" s="8">
        <v>11642.36405662208</v>
      </c>
      <c r="I213" s="8">
        <v>-45066.784501542847</v>
      </c>
      <c r="J213" s="8">
        <v>11608.954993840011</v>
      </c>
      <c r="K213" s="8">
        <v>-45075.106575037607</v>
      </c>
      <c r="L213" s="74">
        <v>-165.86789999999991</v>
      </c>
      <c r="M213" s="74">
        <v>-166.1570999999999</v>
      </c>
      <c r="N213" s="8">
        <v>0.55365373754607616</v>
      </c>
      <c r="O213" s="14">
        <v>6.4007807181939924</v>
      </c>
      <c r="P213">
        <f t="shared" si="3"/>
        <v>221.46149501843047</v>
      </c>
    </row>
    <row r="214" spans="1:16" x14ac:dyDescent="0.25">
      <c r="A214" t="s">
        <v>54</v>
      </c>
      <c r="B214" t="s">
        <v>97</v>
      </c>
      <c r="C214" s="8">
        <v>132342.30350000091</v>
      </c>
      <c r="D214" s="8">
        <v>40.159999999999997</v>
      </c>
      <c r="E214" s="8">
        <v>-0.28939999999999999</v>
      </c>
      <c r="F214" s="8">
        <v>20.080042690904779</v>
      </c>
      <c r="G214" s="8">
        <v>20.080042690904779</v>
      </c>
      <c r="H214" s="8">
        <v>11608.954993840011</v>
      </c>
      <c r="I214" s="8">
        <v>-45075.106575037607</v>
      </c>
      <c r="J214" s="8">
        <v>11569.93732386659</v>
      </c>
      <c r="K214" s="8">
        <v>-45084.616759101242</v>
      </c>
      <c r="L214" s="74">
        <v>-166.1570999999999</v>
      </c>
      <c r="M214" s="74">
        <v>-166.4464999999999</v>
      </c>
      <c r="N214" s="8">
        <v>0.47531555921529889</v>
      </c>
      <c r="O214" s="14">
        <v>5.4913168822699436</v>
      </c>
      <c r="P214">
        <f t="shared" si="3"/>
        <v>190.12622368611954</v>
      </c>
    </row>
    <row r="215" spans="1:16" x14ac:dyDescent="0.25">
      <c r="A215" t="s">
        <v>54</v>
      </c>
      <c r="B215" t="s">
        <v>96</v>
      </c>
      <c r="C215" s="8">
        <v>132387.46350000089</v>
      </c>
      <c r="D215" s="8">
        <v>50.16</v>
      </c>
      <c r="E215" s="8">
        <v>-0.29349999999999998</v>
      </c>
      <c r="F215" s="8">
        <v>25.080054842642468</v>
      </c>
      <c r="G215" s="8">
        <v>25.080054842642468</v>
      </c>
      <c r="H215" s="8">
        <v>11569.93732386659</v>
      </c>
      <c r="I215" s="8">
        <v>-45084.616759101242</v>
      </c>
      <c r="J215" s="8">
        <v>11521.144308978341</v>
      </c>
      <c r="K215" s="8">
        <v>-45096.246969603213</v>
      </c>
      <c r="L215" s="74">
        <v>-166.4464999999999</v>
      </c>
      <c r="M215" s="74">
        <v>-166.7399999999999</v>
      </c>
      <c r="N215" s="8">
        <v>0.39141490984119159</v>
      </c>
      <c r="O215" s="14">
        <v>4.4588438240643429</v>
      </c>
      <c r="P215">
        <f t="shared" si="3"/>
        <v>156.56596393647663</v>
      </c>
    </row>
    <row r="216" spans="1:16" x14ac:dyDescent="0.25">
      <c r="A216" t="s">
        <v>54</v>
      </c>
      <c r="B216" t="s">
        <v>57</v>
      </c>
      <c r="C216" s="8">
        <v>132505.04500000089</v>
      </c>
      <c r="D216" s="8">
        <v>185</v>
      </c>
      <c r="E216" s="8">
        <v>-1</v>
      </c>
      <c r="F216" s="8">
        <v>92.502348164140045</v>
      </c>
      <c r="G216" s="8">
        <v>92.502348164140045</v>
      </c>
      <c r="H216" s="8">
        <v>11521.14284896949</v>
      </c>
      <c r="I216" s="8">
        <v>-45096.247313658612</v>
      </c>
      <c r="J216" s="8">
        <v>11340.713938527761</v>
      </c>
      <c r="K216" s="8">
        <v>-45137.107312329252</v>
      </c>
      <c r="L216" s="74">
        <v>-166.7399999999999</v>
      </c>
      <c r="M216" s="74">
        <v>-167.7399999999999</v>
      </c>
      <c r="N216" s="8">
        <v>1.231989348707496</v>
      </c>
      <c r="O216" s="14">
        <v>4.1190774200482076</v>
      </c>
      <c r="P216">
        <f t="shared" si="3"/>
        <v>492.79573948299839</v>
      </c>
    </row>
    <row r="217" spans="1:16" x14ac:dyDescent="0.25">
      <c r="A217" t="s">
        <v>54</v>
      </c>
      <c r="B217" t="s">
        <v>198</v>
      </c>
      <c r="C217" s="8">
        <v>133097.54500000089</v>
      </c>
      <c r="D217" s="8">
        <v>140</v>
      </c>
      <c r="E217" s="8">
        <v>0.24</v>
      </c>
      <c r="F217" s="8">
        <v>70.000102351632648</v>
      </c>
      <c r="G217" s="8">
        <v>70.000102351632648</v>
      </c>
      <c r="H217" s="8">
        <v>10920.520492904479</v>
      </c>
      <c r="I217" s="8">
        <v>-45228.41705033811</v>
      </c>
      <c r="J217" s="8">
        <v>10783.77598829196</v>
      </c>
      <c r="K217" s="8">
        <v>-45258.432243155847</v>
      </c>
      <c r="L217" s="74">
        <v>-167.7399999999999</v>
      </c>
      <c r="M217" s="74">
        <v>-167.49999999999989</v>
      </c>
      <c r="N217" s="8">
        <v>9.3771989284479065E-2</v>
      </c>
      <c r="O217" s="14">
        <v>1.3063359817867171</v>
      </c>
      <c r="P217">
        <f t="shared" si="3"/>
        <v>37.508795713791628</v>
      </c>
    </row>
    <row r="218" spans="1:16" x14ac:dyDescent="0.25">
      <c r="A218" t="s">
        <v>54</v>
      </c>
      <c r="B218" t="s">
        <v>197</v>
      </c>
      <c r="C218" s="8">
        <v>133487.54500000089</v>
      </c>
      <c r="D218" s="8">
        <v>140</v>
      </c>
      <c r="E218" s="8">
        <v>0.24</v>
      </c>
      <c r="F218" s="8">
        <v>70.000102351632648</v>
      </c>
      <c r="G218" s="8">
        <v>70.000102351632648</v>
      </c>
      <c r="H218" s="8">
        <v>10539.70198651198</v>
      </c>
      <c r="I218" s="8">
        <v>-45312.542146640393</v>
      </c>
      <c r="J218" s="8">
        <v>10403.084408532741</v>
      </c>
      <c r="K218" s="8">
        <v>-45343.129868502212</v>
      </c>
      <c r="L218" s="74">
        <v>-167.49999999999989</v>
      </c>
      <c r="M218" s="74">
        <v>-167.25999999999979</v>
      </c>
      <c r="N218" s="8">
        <v>9.3771989284479065E-2</v>
      </c>
      <c r="O218" s="14">
        <v>1.3063359817867171</v>
      </c>
      <c r="P218">
        <f t="shared" si="3"/>
        <v>37.508795713791628</v>
      </c>
    </row>
    <row r="219" spans="1:16" x14ac:dyDescent="0.25">
      <c r="A219" t="s">
        <v>54</v>
      </c>
      <c r="B219" t="s">
        <v>56</v>
      </c>
      <c r="C219" s="8">
        <v>134080.04500000089</v>
      </c>
      <c r="D219" s="8">
        <v>185</v>
      </c>
      <c r="E219" s="8">
        <v>-1</v>
      </c>
      <c r="F219" s="8">
        <v>92.502348164140045</v>
      </c>
      <c r="G219" s="8">
        <v>92.502348164140045</v>
      </c>
      <c r="H219" s="8">
        <v>9983.670653945308</v>
      </c>
      <c r="I219" s="8">
        <v>-45437.956565496686</v>
      </c>
      <c r="J219" s="8">
        <v>9802.8783457925147</v>
      </c>
      <c r="K219" s="8">
        <v>-45477.177383021837</v>
      </c>
      <c r="L219" s="74">
        <v>-167.25999999999979</v>
      </c>
      <c r="M219" s="74">
        <v>-168.25999999999979</v>
      </c>
      <c r="N219" s="8">
        <v>1.231989348707496</v>
      </c>
      <c r="O219" s="14">
        <v>4.1190774200482076</v>
      </c>
      <c r="P219">
        <f t="shared" si="3"/>
        <v>492.79573948299839</v>
      </c>
    </row>
    <row r="220" spans="1:16" x14ac:dyDescent="0.25">
      <c r="A220" t="s">
        <v>80</v>
      </c>
      <c r="B220" t="s">
        <v>84</v>
      </c>
      <c r="C220" s="8">
        <v>134375.04500000089</v>
      </c>
      <c r="D220" s="8">
        <v>405</v>
      </c>
      <c r="E220" s="8">
        <v>-3.48</v>
      </c>
      <c r="F220" s="8">
        <v>202.56227550353569</v>
      </c>
      <c r="G220" s="8">
        <v>202.56227550353569</v>
      </c>
      <c r="H220" s="8">
        <v>9802.8783457925147</v>
      </c>
      <c r="I220" s="8">
        <v>-45477.177383021837</v>
      </c>
      <c r="J220" s="8">
        <v>9404.0925097695472</v>
      </c>
      <c r="K220" s="8">
        <v>-45547.494085437072</v>
      </c>
      <c r="L220" s="74">
        <v>-168.25999999999979</v>
      </c>
      <c r="M220" s="74">
        <v>-171.73999999999981</v>
      </c>
      <c r="N220" s="8">
        <v>6.8152555668855346</v>
      </c>
      <c r="O220" s="14">
        <v>6.547807513647002</v>
      </c>
      <c r="P220">
        <f t="shared" si="3"/>
        <v>2726.1022267542139</v>
      </c>
    </row>
    <row r="221" spans="1:16" x14ac:dyDescent="0.25">
      <c r="A221" t="s">
        <v>54</v>
      </c>
      <c r="B221" t="s">
        <v>57</v>
      </c>
      <c r="C221" s="8">
        <v>134670.04500000089</v>
      </c>
      <c r="D221" s="8">
        <v>185</v>
      </c>
      <c r="E221" s="8">
        <v>-1</v>
      </c>
      <c r="F221" s="8">
        <v>92.502348164140045</v>
      </c>
      <c r="G221" s="8">
        <v>92.502348164140045</v>
      </c>
      <c r="H221" s="8">
        <v>9404.0925097695472</v>
      </c>
      <c r="I221" s="8">
        <v>-45547.494085437072</v>
      </c>
      <c r="J221" s="8">
        <v>9220.7890022722149</v>
      </c>
      <c r="K221" s="8">
        <v>-45572.473183774113</v>
      </c>
      <c r="L221" s="74">
        <v>-171.73999999999981</v>
      </c>
      <c r="M221" s="74">
        <v>-172.73999999999981</v>
      </c>
      <c r="N221" s="8">
        <v>1.231989348707496</v>
      </c>
      <c r="O221" s="14">
        <v>4.1190774200482076</v>
      </c>
      <c r="P221">
        <f t="shared" si="3"/>
        <v>492.79573948299839</v>
      </c>
    </row>
    <row r="222" spans="1:16" x14ac:dyDescent="0.25">
      <c r="A222" t="s">
        <v>54</v>
      </c>
      <c r="B222" t="s">
        <v>198</v>
      </c>
      <c r="C222" s="8">
        <v>135262.54500000089</v>
      </c>
      <c r="D222" s="8">
        <v>140</v>
      </c>
      <c r="E222" s="8">
        <v>0.24</v>
      </c>
      <c r="F222" s="8">
        <v>70.000102351632648</v>
      </c>
      <c r="G222" s="8">
        <v>70.000102351632648</v>
      </c>
      <c r="H222" s="8">
        <v>8794.2363515331563</v>
      </c>
      <c r="I222" s="8">
        <v>-45626.813188811677</v>
      </c>
      <c r="J222" s="8">
        <v>8655.3962046212346</v>
      </c>
      <c r="K222" s="8">
        <v>-45644.796095892751</v>
      </c>
      <c r="L222" s="74">
        <v>-172.73999999999981</v>
      </c>
      <c r="M222" s="74">
        <v>-172.4999999999998</v>
      </c>
      <c r="N222" s="8">
        <v>9.3771989284479065E-2</v>
      </c>
      <c r="O222" s="14">
        <v>1.3063359817867171</v>
      </c>
      <c r="P222">
        <f t="shared" si="3"/>
        <v>37.508795713791628</v>
      </c>
    </row>
    <row r="223" spans="1:16" x14ac:dyDescent="0.25">
      <c r="A223" t="s">
        <v>54</v>
      </c>
      <c r="B223" t="s">
        <v>197</v>
      </c>
      <c r="C223" s="8">
        <v>135652.54500000089</v>
      </c>
      <c r="D223" s="8">
        <v>140</v>
      </c>
      <c r="E223" s="8">
        <v>0.24</v>
      </c>
      <c r="F223" s="8">
        <v>70.000102351632648</v>
      </c>
      <c r="G223" s="8">
        <v>70.000102351632648</v>
      </c>
      <c r="H223" s="8">
        <v>8407.5349892777849</v>
      </c>
      <c r="I223" s="8">
        <v>-45677.427643947762</v>
      </c>
      <c r="J223" s="8">
        <v>8268.771386810904</v>
      </c>
      <c r="K223" s="8">
        <v>-45695.991963812041</v>
      </c>
      <c r="L223" s="74">
        <v>-172.4999999999998</v>
      </c>
      <c r="M223" s="74">
        <v>-172.25999999999979</v>
      </c>
      <c r="N223" s="8">
        <v>9.3771989284479065E-2</v>
      </c>
      <c r="O223" s="14">
        <v>1.3063359817867171</v>
      </c>
      <c r="P223">
        <f t="shared" si="3"/>
        <v>37.508795713791628</v>
      </c>
    </row>
    <row r="224" spans="1:16" x14ac:dyDescent="0.25">
      <c r="A224" t="s">
        <v>54</v>
      </c>
      <c r="B224" t="s">
        <v>56</v>
      </c>
      <c r="C224" s="8">
        <v>136245.045000001</v>
      </c>
      <c r="D224" s="8">
        <v>185</v>
      </c>
      <c r="E224" s="8">
        <v>-1</v>
      </c>
      <c r="F224" s="8">
        <v>92.502348164140045</v>
      </c>
      <c r="G224" s="8">
        <v>92.502348164140045</v>
      </c>
      <c r="H224" s="8">
        <v>7842.6889369752971</v>
      </c>
      <c r="I224" s="8">
        <v>-45753.90349929584</v>
      </c>
      <c r="J224" s="8">
        <v>7659.1662786551406</v>
      </c>
      <c r="K224" s="8">
        <v>-45777.2179818691</v>
      </c>
      <c r="L224" s="74">
        <v>-172.25999999999979</v>
      </c>
      <c r="M224" s="74">
        <v>-173.25999999999979</v>
      </c>
      <c r="N224" s="8">
        <v>1.231989348707496</v>
      </c>
      <c r="O224" s="14">
        <v>4.1190774200482076</v>
      </c>
      <c r="P224">
        <f t="shared" si="3"/>
        <v>492.79573948299839</v>
      </c>
    </row>
    <row r="225" spans="1:16" x14ac:dyDescent="0.25">
      <c r="A225" t="s">
        <v>80</v>
      </c>
      <c r="B225" t="s">
        <v>84</v>
      </c>
      <c r="C225" s="8">
        <v>136540.045000001</v>
      </c>
      <c r="D225" s="8">
        <v>405</v>
      </c>
      <c r="E225" s="8">
        <v>-3.48</v>
      </c>
      <c r="F225" s="8">
        <v>202.56227550353569</v>
      </c>
      <c r="G225" s="8">
        <v>202.56227550353569</v>
      </c>
      <c r="H225" s="8">
        <v>7659.1662786551406</v>
      </c>
      <c r="I225" s="8">
        <v>-45777.2179818691</v>
      </c>
      <c r="J225" s="8">
        <v>7255.7694387084102</v>
      </c>
      <c r="K225" s="8">
        <v>-45812.510632266618</v>
      </c>
      <c r="L225" s="74">
        <v>-173.25999999999979</v>
      </c>
      <c r="M225" s="74">
        <v>-176.73999999999981</v>
      </c>
      <c r="N225" s="8">
        <v>6.8152555668855346</v>
      </c>
      <c r="O225" s="14">
        <v>6.547807513647002</v>
      </c>
      <c r="P225">
        <f t="shared" si="3"/>
        <v>2726.1022267542139</v>
      </c>
    </row>
    <row r="226" spans="1:16" x14ac:dyDescent="0.25">
      <c r="A226" t="s">
        <v>54</v>
      </c>
      <c r="B226" t="s">
        <v>85</v>
      </c>
      <c r="C226" s="8">
        <v>136835.045000001</v>
      </c>
      <c r="D226" s="8">
        <v>185</v>
      </c>
      <c r="E226" s="8">
        <v>-1</v>
      </c>
      <c r="F226" s="8">
        <v>92.502348164140045</v>
      </c>
      <c r="G226" s="8">
        <v>92.502348164140045</v>
      </c>
      <c r="H226" s="8">
        <v>7255.7694387084102</v>
      </c>
      <c r="I226" s="8">
        <v>-45812.510632266618</v>
      </c>
      <c r="J226" s="8">
        <v>7070.9863845292166</v>
      </c>
      <c r="K226" s="8">
        <v>-45821.418724248892</v>
      </c>
      <c r="L226" s="74">
        <v>-176.73999999999981</v>
      </c>
      <c r="M226" s="74">
        <v>-177.73999999999981</v>
      </c>
      <c r="N226" s="8">
        <v>1.231989348707496</v>
      </c>
      <c r="O226" s="14">
        <v>4.1190774200482076</v>
      </c>
      <c r="P226">
        <f t="shared" si="3"/>
        <v>492.79573948299839</v>
      </c>
    </row>
    <row r="227" spans="1:16" x14ac:dyDescent="0.25">
      <c r="A227" t="s">
        <v>54</v>
      </c>
      <c r="B227" t="s">
        <v>198</v>
      </c>
      <c r="C227" s="8">
        <v>137427.545000001</v>
      </c>
      <c r="D227" s="8">
        <v>140</v>
      </c>
      <c r="E227" s="8">
        <v>0.24</v>
      </c>
      <c r="F227" s="8">
        <v>70.000102351632648</v>
      </c>
      <c r="G227" s="8">
        <v>70.000102351632648</v>
      </c>
      <c r="H227" s="8">
        <v>6641.3208519060236</v>
      </c>
      <c r="I227" s="8">
        <v>-45838.375436065457</v>
      </c>
      <c r="J227" s="8">
        <v>6501.4417200466778</v>
      </c>
      <c r="K227" s="8">
        <v>-45844.189196628577</v>
      </c>
      <c r="L227" s="74">
        <v>-177.73999999999981</v>
      </c>
      <c r="M227" s="74">
        <v>-177.4999999999998</v>
      </c>
      <c r="N227" s="8">
        <v>9.3771989284479065E-2</v>
      </c>
      <c r="O227" s="14">
        <v>1.3063359817867171</v>
      </c>
      <c r="P227">
        <f t="shared" si="3"/>
        <v>37.508795713791628</v>
      </c>
    </row>
    <row r="228" spans="1:16" x14ac:dyDescent="0.25">
      <c r="A228" t="s">
        <v>54</v>
      </c>
      <c r="B228" t="s">
        <v>199</v>
      </c>
      <c r="C228" s="8">
        <v>137822.545000001</v>
      </c>
      <c r="D228" s="8">
        <v>150</v>
      </c>
      <c r="E228" s="8">
        <v>0.26</v>
      </c>
      <c r="F228" s="8">
        <v>75.000128701124865</v>
      </c>
      <c r="G228" s="8">
        <v>75.000128701124865</v>
      </c>
      <c r="H228" s="8">
        <v>6251.6796646512139</v>
      </c>
      <c r="I228" s="8">
        <v>-45855.094043469922</v>
      </c>
      <c r="J228" s="8">
        <v>6101.8377910889722</v>
      </c>
      <c r="K228" s="8">
        <v>-45861.9769438125</v>
      </c>
      <c r="L228" s="74">
        <v>-177.4999999999998</v>
      </c>
      <c r="M228" s="74">
        <v>-177.23999999999981</v>
      </c>
      <c r="N228" s="8">
        <v>0.10271505863290629</v>
      </c>
      <c r="O228" s="14">
        <v>1.3208508260287919</v>
      </c>
      <c r="P228">
        <f t="shared" si="3"/>
        <v>41.086023453162518</v>
      </c>
    </row>
    <row r="229" spans="1:16" x14ac:dyDescent="0.25">
      <c r="A229" t="s">
        <v>54</v>
      </c>
      <c r="B229" t="s">
        <v>200</v>
      </c>
      <c r="C229" s="8">
        <v>138327.045000001</v>
      </c>
      <c r="D229" s="8">
        <v>240</v>
      </c>
      <c r="E229" s="8">
        <v>-1</v>
      </c>
      <c r="F229" s="8">
        <v>120.0030462669925</v>
      </c>
      <c r="G229" s="8">
        <v>120.0030462669925</v>
      </c>
      <c r="H229" s="8">
        <v>5792.696811860078</v>
      </c>
      <c r="I229" s="8">
        <v>-45876.880130095968</v>
      </c>
      <c r="J229" s="8">
        <v>5552.8865351194036</v>
      </c>
      <c r="K229" s="8">
        <v>-45886.344221219377</v>
      </c>
      <c r="L229" s="74">
        <v>-177.23999999999981</v>
      </c>
      <c r="M229" s="74">
        <v>-178.23999999999981</v>
      </c>
      <c r="N229" s="8">
        <v>0.94965845629536116</v>
      </c>
      <c r="O229" s="14">
        <v>3.1751221779538259</v>
      </c>
      <c r="P229">
        <f t="shared" si="3"/>
        <v>379.86338251814448</v>
      </c>
    </row>
    <row r="230" spans="1:16" x14ac:dyDescent="0.25">
      <c r="A230" t="s">
        <v>80</v>
      </c>
      <c r="B230" t="s">
        <v>86</v>
      </c>
      <c r="C230" s="8">
        <v>138721.405800001</v>
      </c>
      <c r="D230" s="8">
        <v>228.7216</v>
      </c>
      <c r="E230" s="8">
        <v>-1.66</v>
      </c>
      <c r="F230" s="8">
        <v>114.368800245356</v>
      </c>
      <c r="G230" s="8">
        <v>114.368800245356</v>
      </c>
      <c r="H230" s="8">
        <v>5392.962015817493</v>
      </c>
      <c r="I230" s="8">
        <v>-45891.258295501822</v>
      </c>
      <c r="J230" s="8">
        <v>5164.2785435008946</v>
      </c>
      <c r="K230" s="8">
        <v>-45894.970511488063</v>
      </c>
      <c r="L230" s="74">
        <v>-178.23999999999981</v>
      </c>
      <c r="M230" s="74">
        <v>-179.89999999999981</v>
      </c>
      <c r="N230" s="8">
        <v>2.7459187156796698</v>
      </c>
      <c r="O230" s="14">
        <v>5.5306043491161496</v>
      </c>
      <c r="P230">
        <f t="shared" si="3"/>
        <v>1098.3674862718678</v>
      </c>
    </row>
    <row r="231" spans="1:16" x14ac:dyDescent="0.25">
      <c r="A231" t="s">
        <v>80</v>
      </c>
      <c r="B231" t="s">
        <v>87</v>
      </c>
      <c r="C231" s="8">
        <v>138842.655800001</v>
      </c>
      <c r="D231" s="8">
        <v>13.7784</v>
      </c>
      <c r="E231" s="8">
        <v>-0.1</v>
      </c>
      <c r="F231" s="8">
        <v>6.8892017488091399</v>
      </c>
      <c r="G231" s="8">
        <v>6.8892017488091399</v>
      </c>
      <c r="H231" s="8">
        <v>5164.2785435008946</v>
      </c>
      <c r="I231" s="8">
        <v>-45894.970511488063</v>
      </c>
      <c r="J231" s="8">
        <v>5150.5001504961292</v>
      </c>
      <c r="K231" s="8">
        <v>-45894.982535407289</v>
      </c>
      <c r="L231" s="74">
        <v>-179.89999999999981</v>
      </c>
      <c r="M231" s="74">
        <v>-179.9999999999998</v>
      </c>
      <c r="N231" s="8">
        <v>0.16541690581699381</v>
      </c>
      <c r="O231" s="14">
        <v>5.5306082180000464</v>
      </c>
      <c r="P231">
        <f t="shared" si="3"/>
        <v>66.166762326797524</v>
      </c>
    </row>
    <row r="232" spans="1:16" x14ac:dyDescent="0.25">
      <c r="A232" t="s">
        <v>80</v>
      </c>
      <c r="B232" t="s">
        <v>81</v>
      </c>
      <c r="C232" s="8">
        <v>149157.43420000109</v>
      </c>
      <c r="D232" s="8">
        <v>13.7784</v>
      </c>
      <c r="E232" s="8">
        <v>-0.1</v>
      </c>
      <c r="F232" s="8">
        <v>6.8892017488091399</v>
      </c>
      <c r="G232" s="8">
        <v>6.8892017488091399</v>
      </c>
      <c r="H232" s="8">
        <v>-5150.4998495038708</v>
      </c>
      <c r="I232" s="8">
        <v>-45894.982535407296</v>
      </c>
      <c r="J232" s="8">
        <v>-5164.278242508637</v>
      </c>
      <c r="K232" s="8">
        <v>-45894.970511488071</v>
      </c>
      <c r="L232" s="74">
        <v>-179.9999999999998</v>
      </c>
      <c r="M232" s="74">
        <v>-180.0999999999998</v>
      </c>
      <c r="N232" s="8">
        <v>0.16541690581699381</v>
      </c>
      <c r="O232" s="14">
        <v>5.5306082180000464</v>
      </c>
      <c r="P232">
        <f t="shared" si="3"/>
        <v>66.166762326797524</v>
      </c>
    </row>
    <row r="233" spans="1:16" x14ac:dyDescent="0.25">
      <c r="A233" t="s">
        <v>80</v>
      </c>
      <c r="B233" t="s">
        <v>82</v>
      </c>
      <c r="C233" s="8">
        <v>149278.68420000109</v>
      </c>
      <c r="D233" s="8">
        <v>228.7216</v>
      </c>
      <c r="E233" s="8">
        <v>-1.66</v>
      </c>
      <c r="F233" s="8">
        <v>114.368800245356</v>
      </c>
      <c r="G233" s="8">
        <v>114.368800245356</v>
      </c>
      <c r="H233" s="8">
        <v>-5164.278242508637</v>
      </c>
      <c r="I233" s="8">
        <v>-45894.970511488071</v>
      </c>
      <c r="J233" s="8">
        <v>-5392.9617148252346</v>
      </c>
      <c r="K233" s="8">
        <v>-45891.258295501837</v>
      </c>
      <c r="L233" s="74">
        <v>-180.0999999999998</v>
      </c>
      <c r="M233" s="74">
        <v>-181.75999999999979</v>
      </c>
      <c r="N233" s="8">
        <v>2.7459187156796698</v>
      </c>
      <c r="O233" s="14">
        <v>5.5306043491161496</v>
      </c>
      <c r="P233">
        <f t="shared" si="3"/>
        <v>1098.3674862718678</v>
      </c>
    </row>
    <row r="234" spans="1:16" x14ac:dyDescent="0.25">
      <c r="A234" t="s">
        <v>54</v>
      </c>
      <c r="B234" t="s">
        <v>195</v>
      </c>
      <c r="C234" s="8">
        <v>149673.04500000109</v>
      </c>
      <c r="D234" s="8">
        <v>240</v>
      </c>
      <c r="E234" s="8">
        <v>-1</v>
      </c>
      <c r="F234" s="8">
        <v>120.0030462669925</v>
      </c>
      <c r="G234" s="8">
        <v>120.0030462669925</v>
      </c>
      <c r="H234" s="8">
        <v>-5552.8862341271442</v>
      </c>
      <c r="I234" s="8">
        <v>-45886.344221219399</v>
      </c>
      <c r="J234" s="8">
        <v>-5792.6965108678196</v>
      </c>
      <c r="K234" s="8">
        <v>-45876.880130095982</v>
      </c>
      <c r="L234" s="74">
        <v>-181.75999999999979</v>
      </c>
      <c r="M234" s="74">
        <v>-182.75999999999979</v>
      </c>
      <c r="N234" s="8">
        <v>0.94965845629536116</v>
      </c>
      <c r="O234" s="14">
        <v>3.1751221779538259</v>
      </c>
      <c r="P234">
        <f t="shared" si="3"/>
        <v>379.86338251814448</v>
      </c>
    </row>
    <row r="235" spans="1:16" x14ac:dyDescent="0.25">
      <c r="A235" t="s">
        <v>54</v>
      </c>
      <c r="B235" t="s">
        <v>196</v>
      </c>
      <c r="C235" s="8">
        <v>150177.54500000109</v>
      </c>
      <c r="D235" s="8">
        <v>150</v>
      </c>
      <c r="E235" s="8">
        <v>0.26</v>
      </c>
      <c r="F235" s="8">
        <v>75.000128701124865</v>
      </c>
      <c r="G235" s="8">
        <v>75.000128701124865</v>
      </c>
      <c r="H235" s="8">
        <v>-6101.8374900967146</v>
      </c>
      <c r="I235" s="8">
        <v>-45861.9769438125</v>
      </c>
      <c r="J235" s="8">
        <v>-6251.6793636589546</v>
      </c>
      <c r="K235" s="8">
        <v>-45855.094043469922</v>
      </c>
      <c r="L235" s="74">
        <v>-182.75999999999979</v>
      </c>
      <c r="M235" s="74">
        <v>-182.4999999999998</v>
      </c>
      <c r="N235" s="8">
        <v>0.10271505863290629</v>
      </c>
      <c r="O235" s="14">
        <v>1.3208508260287919</v>
      </c>
      <c r="P235">
        <f t="shared" si="3"/>
        <v>41.086023453162518</v>
      </c>
    </row>
    <row r="236" spans="1:16" x14ac:dyDescent="0.25">
      <c r="A236" t="s">
        <v>54</v>
      </c>
      <c r="B236" t="s">
        <v>197</v>
      </c>
      <c r="C236" s="8">
        <v>150572.54500000109</v>
      </c>
      <c r="D236" s="8">
        <v>140</v>
      </c>
      <c r="E236" s="8">
        <v>0.24</v>
      </c>
      <c r="F236" s="8">
        <v>70.000102351632648</v>
      </c>
      <c r="G236" s="8">
        <v>70.000102351632648</v>
      </c>
      <c r="H236" s="8">
        <v>-6501.4414190544203</v>
      </c>
      <c r="I236" s="8">
        <v>-45844.189196628577</v>
      </c>
      <c r="J236" s="8">
        <v>-6641.320550913767</v>
      </c>
      <c r="K236" s="8">
        <v>-45838.375436065457</v>
      </c>
      <c r="L236" s="74">
        <v>-182.4999999999998</v>
      </c>
      <c r="M236" s="74">
        <v>-182.25999999999979</v>
      </c>
      <c r="N236" s="8">
        <v>9.3771989284479065E-2</v>
      </c>
      <c r="O236" s="14">
        <v>1.3063359817867171</v>
      </c>
      <c r="P236">
        <f t="shared" si="3"/>
        <v>37.508795713791628</v>
      </c>
    </row>
    <row r="237" spans="1:16" x14ac:dyDescent="0.25">
      <c r="A237" t="s">
        <v>54</v>
      </c>
      <c r="B237" t="s">
        <v>83</v>
      </c>
      <c r="C237" s="8">
        <v>151165.04500000109</v>
      </c>
      <c r="D237" s="8">
        <v>185</v>
      </c>
      <c r="E237" s="8">
        <v>-1</v>
      </c>
      <c r="F237" s="8">
        <v>92.502348164140045</v>
      </c>
      <c r="G237" s="8">
        <v>92.502348164140045</v>
      </c>
      <c r="H237" s="8">
        <v>-7070.9860835369582</v>
      </c>
      <c r="I237" s="8">
        <v>-45821.418724248877</v>
      </c>
      <c r="J237" s="8">
        <v>-7255.7691377161518</v>
      </c>
      <c r="K237" s="8">
        <v>-45812.510632266603</v>
      </c>
      <c r="L237" s="74">
        <v>-182.25999999999979</v>
      </c>
      <c r="M237" s="74">
        <v>-183.25999999999979</v>
      </c>
      <c r="N237" s="8">
        <v>1.231989348707496</v>
      </c>
      <c r="O237" s="14">
        <v>4.1190774200482076</v>
      </c>
      <c r="P237">
        <f t="shared" si="3"/>
        <v>492.79573948299839</v>
      </c>
    </row>
    <row r="238" spans="1:16" x14ac:dyDescent="0.25">
      <c r="A238" t="s">
        <v>80</v>
      </c>
      <c r="B238" t="s">
        <v>84</v>
      </c>
      <c r="C238" s="8">
        <v>151460.04500000109</v>
      </c>
      <c r="D238" s="8">
        <v>405</v>
      </c>
      <c r="E238" s="8">
        <v>-3.48</v>
      </c>
      <c r="F238" s="8">
        <v>202.56227550353569</v>
      </c>
      <c r="G238" s="8">
        <v>202.56227550353569</v>
      </c>
      <c r="H238" s="8">
        <v>-7255.7691377161518</v>
      </c>
      <c r="I238" s="8">
        <v>-45812.510632266603</v>
      </c>
      <c r="J238" s="8">
        <v>-7659.1659776628831</v>
      </c>
      <c r="K238" s="8">
        <v>-45777.217981869093</v>
      </c>
      <c r="L238" s="74">
        <v>-183.25999999999979</v>
      </c>
      <c r="M238" s="74">
        <v>-186.73999999999981</v>
      </c>
      <c r="N238" s="8">
        <v>6.8152555668855346</v>
      </c>
      <c r="O238" s="14">
        <v>6.547807513647002</v>
      </c>
      <c r="P238">
        <f t="shared" si="3"/>
        <v>2726.1022267542139</v>
      </c>
    </row>
    <row r="239" spans="1:16" x14ac:dyDescent="0.25">
      <c r="A239" t="s">
        <v>54</v>
      </c>
      <c r="B239" t="s">
        <v>57</v>
      </c>
      <c r="C239" s="8">
        <v>151755.04500000109</v>
      </c>
      <c r="D239" s="8">
        <v>185</v>
      </c>
      <c r="E239" s="8">
        <v>-1</v>
      </c>
      <c r="F239" s="8">
        <v>92.502348164140045</v>
      </c>
      <c r="G239" s="8">
        <v>92.502348164140045</v>
      </c>
      <c r="H239" s="8">
        <v>-7659.1659776628831</v>
      </c>
      <c r="I239" s="8">
        <v>-45777.217981869093</v>
      </c>
      <c r="J239" s="8">
        <v>-7842.6886359830396</v>
      </c>
      <c r="K239" s="8">
        <v>-45753.903499295833</v>
      </c>
      <c r="L239" s="74">
        <v>-186.73999999999981</v>
      </c>
      <c r="M239" s="74">
        <v>-187.73999999999981</v>
      </c>
      <c r="N239" s="8">
        <v>1.231989348707496</v>
      </c>
      <c r="O239" s="14">
        <v>4.1190774200482076</v>
      </c>
      <c r="P239">
        <f t="shared" si="3"/>
        <v>492.79573948299839</v>
      </c>
    </row>
    <row r="240" spans="1:16" x14ac:dyDescent="0.25">
      <c r="A240" t="s">
        <v>54</v>
      </c>
      <c r="B240" t="s">
        <v>198</v>
      </c>
      <c r="C240" s="8">
        <v>152347.54500000109</v>
      </c>
      <c r="D240" s="8">
        <v>140</v>
      </c>
      <c r="E240" s="8">
        <v>0.24</v>
      </c>
      <c r="F240" s="8">
        <v>70.000102351632648</v>
      </c>
      <c r="G240" s="8">
        <v>70.000102351632648</v>
      </c>
      <c r="H240" s="8">
        <v>-8268.7710858186456</v>
      </c>
      <c r="I240" s="8">
        <v>-45695.991963812063</v>
      </c>
      <c r="J240" s="8">
        <v>-8407.5346882855265</v>
      </c>
      <c r="K240" s="8">
        <v>-45677.427643947784</v>
      </c>
      <c r="L240" s="74">
        <v>-187.73999999999981</v>
      </c>
      <c r="M240" s="74">
        <v>-187.4999999999998</v>
      </c>
      <c r="N240" s="8">
        <v>9.3771989284479065E-2</v>
      </c>
      <c r="O240" s="14">
        <v>1.3063359817867171</v>
      </c>
      <c r="P240">
        <f t="shared" si="3"/>
        <v>37.508795713791628</v>
      </c>
    </row>
    <row r="241" spans="1:16" x14ac:dyDescent="0.25">
      <c r="A241" t="s">
        <v>54</v>
      </c>
      <c r="B241" t="s">
        <v>197</v>
      </c>
      <c r="C241" s="8">
        <v>152737.54500000109</v>
      </c>
      <c r="D241" s="8">
        <v>140</v>
      </c>
      <c r="E241" s="8">
        <v>0.24</v>
      </c>
      <c r="F241" s="8">
        <v>70.000102351632648</v>
      </c>
      <c r="G241" s="8">
        <v>70.000102351632648</v>
      </c>
      <c r="H241" s="8">
        <v>-8655.395903628978</v>
      </c>
      <c r="I241" s="8">
        <v>-45644.796095892772</v>
      </c>
      <c r="J241" s="8">
        <v>-8794.2360505408978</v>
      </c>
      <c r="K241" s="8">
        <v>-45626.813188811713</v>
      </c>
      <c r="L241" s="74">
        <v>-187.4999999999998</v>
      </c>
      <c r="M241" s="74">
        <v>-187.25999999999979</v>
      </c>
      <c r="N241" s="8">
        <v>9.3771989284479065E-2</v>
      </c>
      <c r="O241" s="14">
        <v>1.3063359817867171</v>
      </c>
      <c r="P241">
        <f t="shared" si="3"/>
        <v>37.508795713791628</v>
      </c>
    </row>
    <row r="242" spans="1:16" x14ac:dyDescent="0.25">
      <c r="A242" t="s">
        <v>54</v>
      </c>
      <c r="B242" t="s">
        <v>56</v>
      </c>
      <c r="C242" s="8">
        <v>153330.04500000121</v>
      </c>
      <c r="D242" s="8">
        <v>185</v>
      </c>
      <c r="E242" s="8">
        <v>-1</v>
      </c>
      <c r="F242" s="8">
        <v>92.502348164140045</v>
      </c>
      <c r="G242" s="8">
        <v>92.502348164140045</v>
      </c>
      <c r="H242" s="8">
        <v>-9220.7887012799583</v>
      </c>
      <c r="I242" s="8">
        <v>-45572.473183774156</v>
      </c>
      <c r="J242" s="8">
        <v>-9404.0922087772906</v>
      </c>
      <c r="K242" s="8">
        <v>-45547.494085437153</v>
      </c>
      <c r="L242" s="74">
        <v>-187.25999999999979</v>
      </c>
      <c r="M242" s="74">
        <v>-188.25999999999979</v>
      </c>
      <c r="N242" s="8">
        <v>1.231989348707496</v>
      </c>
      <c r="O242" s="14">
        <v>4.1190774200482076</v>
      </c>
      <c r="P242">
        <f t="shared" si="3"/>
        <v>492.79573948299839</v>
      </c>
    </row>
    <row r="243" spans="1:16" x14ac:dyDescent="0.25">
      <c r="A243" t="s">
        <v>80</v>
      </c>
      <c r="B243" t="s">
        <v>84</v>
      </c>
      <c r="C243" s="8">
        <v>153625.04500000121</v>
      </c>
      <c r="D243" s="8">
        <v>405</v>
      </c>
      <c r="E243" s="8">
        <v>-3.48</v>
      </c>
      <c r="F243" s="8">
        <v>202.56227550353569</v>
      </c>
      <c r="G243" s="8">
        <v>202.56227550353569</v>
      </c>
      <c r="H243" s="8">
        <v>-9404.0922087772906</v>
      </c>
      <c r="I243" s="8">
        <v>-45547.494085437153</v>
      </c>
      <c r="J243" s="8">
        <v>-9802.8780448002599</v>
      </c>
      <c r="K243" s="8">
        <v>-45477.17738302191</v>
      </c>
      <c r="L243" s="74">
        <v>-188.25999999999979</v>
      </c>
      <c r="M243" s="74">
        <v>-191.73999999999981</v>
      </c>
      <c r="N243" s="8">
        <v>6.8152555668855346</v>
      </c>
      <c r="O243" s="14">
        <v>6.547807513647002</v>
      </c>
      <c r="P243">
        <f t="shared" si="3"/>
        <v>2726.1022267542139</v>
      </c>
    </row>
    <row r="244" spans="1:16" x14ac:dyDescent="0.25">
      <c r="A244" t="s">
        <v>54</v>
      </c>
      <c r="B244" t="s">
        <v>57</v>
      </c>
      <c r="C244" s="8">
        <v>153920.04500000121</v>
      </c>
      <c r="D244" s="8">
        <v>185</v>
      </c>
      <c r="E244" s="8">
        <v>-1</v>
      </c>
      <c r="F244" s="8">
        <v>92.502348164140045</v>
      </c>
      <c r="G244" s="8">
        <v>92.502348164140045</v>
      </c>
      <c r="H244" s="8">
        <v>-9802.8780448002599</v>
      </c>
      <c r="I244" s="8">
        <v>-45477.17738302191</v>
      </c>
      <c r="J244" s="8">
        <v>-9983.6703529530532</v>
      </c>
      <c r="K244" s="8">
        <v>-45437.956565496766</v>
      </c>
      <c r="L244" s="74">
        <v>-191.73999999999981</v>
      </c>
      <c r="M244" s="74">
        <v>-192.73999999999981</v>
      </c>
      <c r="N244" s="8">
        <v>1.231989348707496</v>
      </c>
      <c r="O244" s="14">
        <v>4.1190774200482076</v>
      </c>
      <c r="P244">
        <f t="shared" si="3"/>
        <v>492.79573948299839</v>
      </c>
    </row>
    <row r="245" spans="1:16" x14ac:dyDescent="0.25">
      <c r="A245" t="s">
        <v>54</v>
      </c>
      <c r="B245" t="s">
        <v>198</v>
      </c>
      <c r="C245" s="8">
        <v>154512.54500000121</v>
      </c>
      <c r="D245" s="8">
        <v>140</v>
      </c>
      <c r="E245" s="8">
        <v>0.24</v>
      </c>
      <c r="F245" s="8">
        <v>70.000102351632648</v>
      </c>
      <c r="G245" s="8">
        <v>70.000102351632648</v>
      </c>
      <c r="H245" s="8">
        <v>-10403.084107540481</v>
      </c>
      <c r="I245" s="8">
        <v>-45343.129868502307</v>
      </c>
      <c r="J245" s="8">
        <v>-10539.70168551972</v>
      </c>
      <c r="K245" s="8">
        <v>-45312.542146640488</v>
      </c>
      <c r="L245" s="74">
        <v>-192.73999999999981</v>
      </c>
      <c r="M245" s="74">
        <v>-192.49999999999969</v>
      </c>
      <c r="N245" s="8">
        <v>9.3771989284479065E-2</v>
      </c>
      <c r="O245" s="14">
        <v>1.3063359817867171</v>
      </c>
      <c r="P245">
        <f t="shared" si="3"/>
        <v>37.508795713791628</v>
      </c>
    </row>
    <row r="246" spans="1:16" x14ac:dyDescent="0.25">
      <c r="A246" t="s">
        <v>54</v>
      </c>
      <c r="B246" t="s">
        <v>197</v>
      </c>
      <c r="C246" s="8">
        <v>154902.54500000121</v>
      </c>
      <c r="D246" s="8">
        <v>140</v>
      </c>
      <c r="E246" s="8">
        <v>0.24</v>
      </c>
      <c r="F246" s="8">
        <v>70.000102351632648</v>
      </c>
      <c r="G246" s="8">
        <v>70.000102351632648</v>
      </c>
      <c r="H246" s="8">
        <v>-10783.7756872997</v>
      </c>
      <c r="I246" s="8">
        <v>-45258.432243155949</v>
      </c>
      <c r="J246" s="8">
        <v>-10920.52019191223</v>
      </c>
      <c r="K246" s="8">
        <v>-45228.417050338212</v>
      </c>
      <c r="L246" s="74">
        <v>-192.49999999999969</v>
      </c>
      <c r="M246" s="74">
        <v>-192.25999999999971</v>
      </c>
      <c r="N246" s="8">
        <v>9.3771989284479065E-2</v>
      </c>
      <c r="O246" s="14">
        <v>1.3063359817867171</v>
      </c>
      <c r="P246">
        <f t="shared" si="3"/>
        <v>37.508795713791628</v>
      </c>
    </row>
    <row r="247" spans="1:16" x14ac:dyDescent="0.25">
      <c r="A247" t="s">
        <v>54</v>
      </c>
      <c r="B247" t="s">
        <v>56</v>
      </c>
      <c r="C247" s="8">
        <v>155495.04500000129</v>
      </c>
      <c r="D247" s="8">
        <v>185</v>
      </c>
      <c r="E247" s="8">
        <v>-1</v>
      </c>
      <c r="F247" s="8">
        <v>92.502348164140045</v>
      </c>
      <c r="G247" s="8">
        <v>92.502348164140045</v>
      </c>
      <c r="H247" s="8">
        <v>-11340.7136375355</v>
      </c>
      <c r="I247" s="8">
        <v>-45137.107312329368</v>
      </c>
      <c r="J247" s="8">
        <v>-11521.14254797723</v>
      </c>
      <c r="K247" s="8">
        <v>-45096.247313658729</v>
      </c>
      <c r="L247" s="74">
        <v>-192.25999999999971</v>
      </c>
      <c r="M247" s="74">
        <v>-193.25999999999971</v>
      </c>
      <c r="N247" s="8">
        <v>1.231989348707496</v>
      </c>
      <c r="O247" s="14">
        <v>4.1190774200482076</v>
      </c>
      <c r="P247">
        <f t="shared" si="3"/>
        <v>492.79573948299839</v>
      </c>
    </row>
    <row r="248" spans="1:16" x14ac:dyDescent="0.25">
      <c r="A248" t="s">
        <v>80</v>
      </c>
      <c r="B248" t="s">
        <v>84</v>
      </c>
      <c r="C248" s="8">
        <v>155790.04500000121</v>
      </c>
      <c r="D248" s="8">
        <v>405</v>
      </c>
      <c r="E248" s="8">
        <v>-3.48</v>
      </c>
      <c r="F248" s="8">
        <v>202.56227550353569</v>
      </c>
      <c r="G248" s="8">
        <v>202.56227550353569</v>
      </c>
      <c r="H248" s="8">
        <v>-11521.14254797723</v>
      </c>
      <c r="I248" s="8">
        <v>-45096.247313658729</v>
      </c>
      <c r="J248" s="8">
        <v>-11912.28237907083</v>
      </c>
      <c r="K248" s="8">
        <v>-44991.441711789557</v>
      </c>
      <c r="L248" s="74">
        <v>-193.25999999999971</v>
      </c>
      <c r="M248" s="74">
        <v>-196.7399999999997</v>
      </c>
      <c r="N248" s="8">
        <v>6.8152555668855346</v>
      </c>
      <c r="O248" s="14">
        <v>6.547807513647002</v>
      </c>
      <c r="P248">
        <f t="shared" si="3"/>
        <v>2726.1022267542139</v>
      </c>
    </row>
    <row r="249" spans="1:16" x14ac:dyDescent="0.25">
      <c r="A249" t="s">
        <v>54</v>
      </c>
      <c r="B249" t="s">
        <v>57</v>
      </c>
      <c r="C249" s="8">
        <v>156085.04500000129</v>
      </c>
      <c r="D249" s="8">
        <v>185</v>
      </c>
      <c r="E249" s="8">
        <v>-1</v>
      </c>
      <c r="F249" s="8">
        <v>92.502348164140045</v>
      </c>
      <c r="G249" s="8">
        <v>92.502348164140045</v>
      </c>
      <c r="H249" s="8">
        <v>-11912.28237907083</v>
      </c>
      <c r="I249" s="8">
        <v>-44991.441711789557</v>
      </c>
      <c r="J249" s="8">
        <v>-12088.968398425841</v>
      </c>
      <c r="K249" s="8">
        <v>-44936.613053416069</v>
      </c>
      <c r="L249" s="74">
        <v>-196.7399999999997</v>
      </c>
      <c r="M249" s="74">
        <v>-197.7399999999997</v>
      </c>
      <c r="N249" s="8">
        <v>1.231989348707496</v>
      </c>
      <c r="O249" s="14">
        <v>4.1190774200482076</v>
      </c>
      <c r="P249">
        <f t="shared" si="3"/>
        <v>492.79573948299839</v>
      </c>
    </row>
    <row r="250" spans="1:16" x14ac:dyDescent="0.25">
      <c r="A250" t="s">
        <v>54</v>
      </c>
      <c r="B250" t="s">
        <v>198</v>
      </c>
      <c r="C250" s="8">
        <v>156677.54500000129</v>
      </c>
      <c r="D250" s="8">
        <v>140</v>
      </c>
      <c r="E250" s="8">
        <v>0.24</v>
      </c>
      <c r="F250" s="8">
        <v>70.000102351632648</v>
      </c>
      <c r="G250" s="8">
        <v>70.000102351632648</v>
      </c>
      <c r="H250" s="8">
        <v>-12498.521465843731</v>
      </c>
      <c r="I250" s="8">
        <v>-44805.592883332989</v>
      </c>
      <c r="J250" s="8">
        <v>-12631.953277074959</v>
      </c>
      <c r="K250" s="8">
        <v>-44763.214550506367</v>
      </c>
      <c r="L250" s="74">
        <v>-197.7399999999997</v>
      </c>
      <c r="M250" s="74">
        <v>-197.49999999999969</v>
      </c>
      <c r="N250" s="8">
        <v>9.3771989284479065E-2</v>
      </c>
      <c r="O250" s="14">
        <v>1.3063359817867171</v>
      </c>
      <c r="P250">
        <f t="shared" si="3"/>
        <v>37.508795713791628</v>
      </c>
    </row>
    <row r="251" spans="1:16" x14ac:dyDescent="0.25">
      <c r="A251" t="s">
        <v>54</v>
      </c>
      <c r="B251" t="s">
        <v>197</v>
      </c>
      <c r="C251" s="8">
        <v>157067.54500000121</v>
      </c>
      <c r="D251" s="8">
        <v>140</v>
      </c>
      <c r="E251" s="8">
        <v>0.24</v>
      </c>
      <c r="F251" s="8">
        <v>70.000102351632648</v>
      </c>
      <c r="G251" s="8">
        <v>70.000102351632648</v>
      </c>
      <c r="H251" s="8">
        <v>-12870.38251476201</v>
      </c>
      <c r="I251" s="8">
        <v>-44688.038100630307</v>
      </c>
      <c r="J251" s="8">
        <v>-13003.990668826449</v>
      </c>
      <c r="K251" s="8">
        <v>-44646.219055816931</v>
      </c>
      <c r="L251" s="74">
        <v>-197.49999999999969</v>
      </c>
      <c r="M251" s="74">
        <v>-197.25999999999971</v>
      </c>
      <c r="N251" s="8">
        <v>9.3771989284479065E-2</v>
      </c>
      <c r="O251" s="14">
        <v>1.3063359817867171</v>
      </c>
      <c r="P251">
        <f t="shared" si="3"/>
        <v>37.508795713791628</v>
      </c>
    </row>
    <row r="252" spans="1:16" x14ac:dyDescent="0.25">
      <c r="A252" t="s">
        <v>54</v>
      </c>
      <c r="B252" t="s">
        <v>56</v>
      </c>
      <c r="C252" s="8">
        <v>157660.04500000129</v>
      </c>
      <c r="D252" s="8">
        <v>185</v>
      </c>
      <c r="E252" s="8">
        <v>-1</v>
      </c>
      <c r="F252" s="8">
        <v>92.502348164140045</v>
      </c>
      <c r="G252" s="8">
        <v>92.502348164140045</v>
      </c>
      <c r="H252" s="8">
        <v>-13414.626983493001</v>
      </c>
      <c r="I252" s="8">
        <v>-44518.634507077397</v>
      </c>
      <c r="J252" s="8">
        <v>-13590.808123924709</v>
      </c>
      <c r="K252" s="8">
        <v>-44462.204577334967</v>
      </c>
      <c r="L252" s="74">
        <v>-197.25999999999971</v>
      </c>
      <c r="M252" s="74">
        <v>-198.25999999999971</v>
      </c>
      <c r="N252" s="8">
        <v>1.231989348707496</v>
      </c>
      <c r="O252" s="14">
        <v>4.1190774200482076</v>
      </c>
      <c r="P252">
        <f t="shared" si="3"/>
        <v>492.79573948299839</v>
      </c>
    </row>
    <row r="253" spans="1:16" x14ac:dyDescent="0.25">
      <c r="A253" t="s">
        <v>80</v>
      </c>
      <c r="B253" t="s">
        <v>84</v>
      </c>
      <c r="C253" s="8">
        <v>157955.04500000129</v>
      </c>
      <c r="D253" s="8">
        <v>405</v>
      </c>
      <c r="E253" s="8">
        <v>-3.48</v>
      </c>
      <c r="F253" s="8">
        <v>202.56227550353569</v>
      </c>
      <c r="G253" s="8">
        <v>202.56227550353569</v>
      </c>
      <c r="H253" s="8">
        <v>-13590.808123924709</v>
      </c>
      <c r="I253" s="8">
        <v>-44462.204577334967</v>
      </c>
      <c r="J253" s="8">
        <v>-13971.32513979764</v>
      </c>
      <c r="K253" s="8">
        <v>-44323.707709925431</v>
      </c>
      <c r="L253" s="74">
        <v>-198.25999999999971</v>
      </c>
      <c r="M253" s="74">
        <v>-201.7399999999997</v>
      </c>
      <c r="N253" s="8">
        <v>6.8152555668855346</v>
      </c>
      <c r="O253" s="14">
        <v>6.547807513647002</v>
      </c>
      <c r="P253">
        <f t="shared" si="3"/>
        <v>2726.1022267542139</v>
      </c>
    </row>
    <row r="254" spans="1:16" x14ac:dyDescent="0.25">
      <c r="A254" t="s">
        <v>54</v>
      </c>
      <c r="B254" t="s">
        <v>57</v>
      </c>
      <c r="C254" s="8">
        <v>158250.04500000129</v>
      </c>
      <c r="D254" s="8">
        <v>185</v>
      </c>
      <c r="E254" s="8">
        <v>-1</v>
      </c>
      <c r="F254" s="8">
        <v>92.502348164140045</v>
      </c>
      <c r="G254" s="8">
        <v>92.502348164140045</v>
      </c>
      <c r="H254" s="8">
        <v>-13971.32513979764</v>
      </c>
      <c r="I254" s="8">
        <v>-44323.707709925431</v>
      </c>
      <c r="J254" s="8">
        <v>-14142.560183061631</v>
      </c>
      <c r="K254" s="8">
        <v>-44253.688489900247</v>
      </c>
      <c r="L254" s="74">
        <v>-201.7399999999997</v>
      </c>
      <c r="M254" s="74">
        <v>-202.7399999999997</v>
      </c>
      <c r="N254" s="8">
        <v>1.231989348707496</v>
      </c>
      <c r="O254" s="14">
        <v>4.1190774200482076</v>
      </c>
      <c r="P254">
        <f t="shared" si="3"/>
        <v>492.79573948299839</v>
      </c>
    </row>
    <row r="255" spans="1:16" x14ac:dyDescent="0.25">
      <c r="A255" t="s">
        <v>54</v>
      </c>
      <c r="B255" t="s">
        <v>198</v>
      </c>
      <c r="C255" s="8">
        <v>158842.54500000129</v>
      </c>
      <c r="D255" s="8">
        <v>140</v>
      </c>
      <c r="E255" s="8">
        <v>0.24</v>
      </c>
      <c r="F255" s="8">
        <v>70.000102351632648</v>
      </c>
      <c r="G255" s="8">
        <v>70.000102351632648</v>
      </c>
      <c r="H255" s="8">
        <v>-14539.135617172031</v>
      </c>
      <c r="I255" s="8">
        <v>-44087.471989335048</v>
      </c>
      <c r="J255" s="8">
        <v>-14668.36616500345</v>
      </c>
      <c r="K255" s="8">
        <v>-44033.625570245182</v>
      </c>
      <c r="L255" s="74">
        <v>-202.7399999999997</v>
      </c>
      <c r="M255" s="74">
        <v>-202.49999999999969</v>
      </c>
      <c r="N255" s="8">
        <v>9.3771989284479065E-2</v>
      </c>
      <c r="O255" s="14">
        <v>1.3063359817867171</v>
      </c>
      <c r="P255">
        <f t="shared" si="3"/>
        <v>37.508795713791628</v>
      </c>
    </row>
    <row r="256" spans="1:16" x14ac:dyDescent="0.25">
      <c r="A256" t="s">
        <v>54</v>
      </c>
      <c r="B256" t="s">
        <v>197</v>
      </c>
      <c r="C256" s="8">
        <v>159232.54500000129</v>
      </c>
      <c r="D256" s="8">
        <v>140</v>
      </c>
      <c r="E256" s="8">
        <v>0.24</v>
      </c>
      <c r="F256" s="8">
        <v>70.000102351632648</v>
      </c>
      <c r="G256" s="8">
        <v>70.000102351632648</v>
      </c>
      <c r="H256" s="8">
        <v>-14899.33604813127</v>
      </c>
      <c r="I256" s="8">
        <v>-43937.9547121539</v>
      </c>
      <c r="J256" s="8">
        <v>-15028.791012920379</v>
      </c>
      <c r="K256" s="8">
        <v>-43884.650083526918</v>
      </c>
      <c r="L256" s="74">
        <v>-202.49999999999969</v>
      </c>
      <c r="M256" s="74">
        <v>-202.25999999999971</v>
      </c>
      <c r="N256" s="8">
        <v>9.3771989284479065E-2</v>
      </c>
      <c r="O256" s="14">
        <v>1.3063359817867171</v>
      </c>
      <c r="P256">
        <f t="shared" si="3"/>
        <v>37.508795713791628</v>
      </c>
    </row>
    <row r="257" spans="1:16" x14ac:dyDescent="0.25">
      <c r="A257" t="s">
        <v>54</v>
      </c>
      <c r="B257" t="s">
        <v>56</v>
      </c>
      <c r="C257" s="8">
        <v>159825.04500000141</v>
      </c>
      <c r="D257" s="8">
        <v>185</v>
      </c>
      <c r="E257" s="8">
        <v>-1</v>
      </c>
      <c r="F257" s="8">
        <v>92.502348164140045</v>
      </c>
      <c r="G257" s="8">
        <v>92.502348164140045</v>
      </c>
      <c r="H257" s="8">
        <v>-15426.74500632661</v>
      </c>
      <c r="I257" s="8">
        <v>-43721.761719510243</v>
      </c>
      <c r="J257" s="8">
        <v>-15597.337531888539</v>
      </c>
      <c r="K257" s="8">
        <v>-43650.191324534688</v>
      </c>
      <c r="L257" s="74">
        <v>-202.25999999999971</v>
      </c>
      <c r="M257" s="74">
        <v>-203.25999999999971</v>
      </c>
      <c r="N257" s="8">
        <v>1.231989348707496</v>
      </c>
      <c r="O257" s="14">
        <v>4.1190774200482076</v>
      </c>
      <c r="P257">
        <f t="shared" si="3"/>
        <v>492.79573948299839</v>
      </c>
    </row>
    <row r="258" spans="1:16" x14ac:dyDescent="0.25">
      <c r="A258" t="s">
        <v>80</v>
      </c>
      <c r="B258" t="s">
        <v>84</v>
      </c>
      <c r="C258" s="8">
        <v>160120.04500000129</v>
      </c>
      <c r="D258" s="8">
        <v>405</v>
      </c>
      <c r="E258" s="8">
        <v>-3.48</v>
      </c>
      <c r="F258" s="8">
        <v>202.56227550353569</v>
      </c>
      <c r="G258" s="8">
        <v>202.56227550353569</v>
      </c>
      <c r="H258" s="8">
        <v>-15597.337531888539</v>
      </c>
      <c r="I258" s="8">
        <v>-43650.191324534688</v>
      </c>
      <c r="J258" s="8">
        <v>-15964.335768287539</v>
      </c>
      <c r="K258" s="8">
        <v>-43479.057236372457</v>
      </c>
      <c r="L258" s="74">
        <v>-203.25999999999971</v>
      </c>
      <c r="M258" s="74">
        <v>-206.7399999999997</v>
      </c>
      <c r="N258" s="8">
        <v>6.8152555668855346</v>
      </c>
      <c r="O258" s="14">
        <v>6.547807513647002</v>
      </c>
      <c r="P258">
        <f t="shared" si="3"/>
        <v>2726.1022267542139</v>
      </c>
    </row>
    <row r="259" spans="1:16" x14ac:dyDescent="0.25">
      <c r="A259" t="s">
        <v>54</v>
      </c>
      <c r="B259" t="s">
        <v>85</v>
      </c>
      <c r="C259" s="8">
        <v>160415.04500000141</v>
      </c>
      <c r="D259" s="8">
        <v>185</v>
      </c>
      <c r="E259" s="8">
        <v>-1</v>
      </c>
      <c r="F259" s="8">
        <v>92.502348164140045</v>
      </c>
      <c r="G259" s="8">
        <v>92.502348164140045</v>
      </c>
      <c r="H259" s="8">
        <v>-15964.335768287539</v>
      </c>
      <c r="I259" s="8">
        <v>-43479.057236372457</v>
      </c>
      <c r="J259" s="8">
        <v>-16128.81663338673</v>
      </c>
      <c r="K259" s="8">
        <v>-43394.380343238758</v>
      </c>
      <c r="L259" s="74">
        <v>-206.7399999999997</v>
      </c>
      <c r="M259" s="74">
        <v>-207.7399999999997</v>
      </c>
      <c r="N259" s="8">
        <v>1.231989348707496</v>
      </c>
      <c r="O259" s="14">
        <v>4.1190774200482076</v>
      </c>
      <c r="P259">
        <f t="shared" si="3"/>
        <v>492.79573948299839</v>
      </c>
    </row>
    <row r="260" spans="1:16" x14ac:dyDescent="0.25">
      <c r="A260" t="s">
        <v>54</v>
      </c>
      <c r="B260" t="s">
        <v>198</v>
      </c>
      <c r="C260" s="8">
        <v>161007.54500000141</v>
      </c>
      <c r="D260" s="8">
        <v>140</v>
      </c>
      <c r="E260" s="8">
        <v>0.24</v>
      </c>
      <c r="F260" s="8">
        <v>70.000102351632648</v>
      </c>
      <c r="G260" s="8">
        <v>70.000102351632648</v>
      </c>
      <c r="H260" s="8">
        <v>-16509.39625567726</v>
      </c>
      <c r="I260" s="8">
        <v>-43194.23252012494</v>
      </c>
      <c r="J260" s="8">
        <v>-16633.44201760834</v>
      </c>
      <c r="K260" s="8">
        <v>-43129.327818534461</v>
      </c>
      <c r="L260" s="74">
        <v>-207.7399999999997</v>
      </c>
      <c r="M260" s="74">
        <v>-207.49999999999969</v>
      </c>
      <c r="N260" s="8">
        <v>9.3771989284479065E-2</v>
      </c>
      <c r="O260" s="14">
        <v>1.3063359817867171</v>
      </c>
      <c r="P260">
        <f t="shared" ref="P260:P323" si="4">N260*$P$1</f>
        <v>37.508795713791628</v>
      </c>
    </row>
    <row r="261" spans="1:16" x14ac:dyDescent="0.25">
      <c r="A261" t="s">
        <v>54</v>
      </c>
      <c r="B261" t="s">
        <v>199</v>
      </c>
      <c r="C261" s="8">
        <v>161402.54500000129</v>
      </c>
      <c r="D261" s="8">
        <v>150</v>
      </c>
      <c r="E261" s="8">
        <v>0.26</v>
      </c>
      <c r="F261" s="8">
        <v>75.000128701124865</v>
      </c>
      <c r="G261" s="8">
        <v>75.000128701124865</v>
      </c>
      <c r="H261" s="8">
        <v>-16855.194725902889</v>
      </c>
      <c r="I261" s="8">
        <v>-43013.890665225692</v>
      </c>
      <c r="J261" s="8">
        <v>-16988.40304512974</v>
      </c>
      <c r="K261" s="8">
        <v>-42944.930494992957</v>
      </c>
      <c r="L261" s="74">
        <v>-207.49999999999969</v>
      </c>
      <c r="M261" s="74">
        <v>-207.2399999999997</v>
      </c>
      <c r="N261" s="8">
        <v>0.10271505863290629</v>
      </c>
      <c r="O261" s="14">
        <v>1.3208508260287919</v>
      </c>
      <c r="P261">
        <f t="shared" si="4"/>
        <v>41.086023453162518</v>
      </c>
    </row>
    <row r="262" spans="1:16" x14ac:dyDescent="0.25">
      <c r="A262" t="s">
        <v>54</v>
      </c>
      <c r="B262" t="s">
        <v>200</v>
      </c>
      <c r="C262" s="8">
        <v>161907.04500000141</v>
      </c>
      <c r="D262" s="8">
        <v>240</v>
      </c>
      <c r="E262" s="8">
        <v>-1</v>
      </c>
      <c r="F262" s="8">
        <v>120.0030462669925</v>
      </c>
      <c r="G262" s="8">
        <v>120.0030462669925</v>
      </c>
      <c r="H262" s="8">
        <v>-17263.57857963449</v>
      </c>
      <c r="I262" s="8">
        <v>-42803.266543297323</v>
      </c>
      <c r="J262" s="8">
        <v>-17475.992416942208</v>
      </c>
      <c r="K262" s="8">
        <v>-42691.557548263598</v>
      </c>
      <c r="L262" s="74">
        <v>-207.2399999999997</v>
      </c>
      <c r="M262" s="74">
        <v>-208.2399999999997</v>
      </c>
      <c r="N262" s="8">
        <v>0.94965845629536116</v>
      </c>
      <c r="O262" s="14">
        <v>3.1751221779538259</v>
      </c>
      <c r="P262">
        <f t="shared" si="4"/>
        <v>379.86338251814448</v>
      </c>
    </row>
    <row r="263" spans="1:16" x14ac:dyDescent="0.25">
      <c r="A263" t="s">
        <v>80</v>
      </c>
      <c r="B263" t="s">
        <v>86</v>
      </c>
      <c r="C263" s="8">
        <v>162301.4058000014</v>
      </c>
      <c r="D263" s="8">
        <v>228.7216</v>
      </c>
      <c r="E263" s="8">
        <v>-1.66</v>
      </c>
      <c r="F263" s="8">
        <v>114.368800245356</v>
      </c>
      <c r="G263" s="8">
        <v>114.368800245356</v>
      </c>
      <c r="H263" s="8">
        <v>-17616.9481504869</v>
      </c>
      <c r="I263" s="8">
        <v>-42615.851001777322</v>
      </c>
      <c r="J263" s="8">
        <v>-17816.849954931819</v>
      </c>
      <c r="K263" s="8">
        <v>-42504.724138967438</v>
      </c>
      <c r="L263" s="74">
        <v>-208.2399999999997</v>
      </c>
      <c r="M263" s="74">
        <v>-209.89999999999969</v>
      </c>
      <c r="N263" s="8">
        <v>2.7459187156796698</v>
      </c>
      <c r="O263" s="14">
        <v>5.5306043491161496</v>
      </c>
      <c r="P263">
        <f t="shared" si="4"/>
        <v>1098.3674862718678</v>
      </c>
    </row>
    <row r="264" spans="1:16" x14ac:dyDescent="0.25">
      <c r="A264" t="s">
        <v>80</v>
      </c>
      <c r="B264" t="s">
        <v>87</v>
      </c>
      <c r="C264" s="8">
        <v>162422.6558000014</v>
      </c>
      <c r="D264" s="8">
        <v>13.7784</v>
      </c>
      <c r="E264" s="8">
        <v>-0.1</v>
      </c>
      <c r="F264" s="8">
        <v>6.8892017488091399</v>
      </c>
      <c r="G264" s="8">
        <v>6.8892017488091399</v>
      </c>
      <c r="H264" s="8">
        <v>-17816.849954931819</v>
      </c>
      <c r="I264" s="8">
        <v>-42504.724138967438</v>
      </c>
      <c r="J264" s="8">
        <v>-17828.788405256892</v>
      </c>
      <c r="K264" s="8">
        <v>-42497.845355484547</v>
      </c>
      <c r="L264" s="74">
        <v>-209.89999999999969</v>
      </c>
      <c r="M264" s="74">
        <v>-209.99999999999969</v>
      </c>
      <c r="N264" s="8">
        <v>0.16541690581699381</v>
      </c>
      <c r="O264" s="14">
        <v>5.5306082180000464</v>
      </c>
      <c r="P264">
        <f t="shared" si="4"/>
        <v>66.166762326797524</v>
      </c>
    </row>
    <row r="265" spans="1:16" x14ac:dyDescent="0.25">
      <c r="A265" t="s">
        <v>80</v>
      </c>
      <c r="B265" t="s">
        <v>81</v>
      </c>
      <c r="C265" s="8">
        <v>170497.43420000139</v>
      </c>
      <c r="D265" s="8">
        <v>13.7784</v>
      </c>
      <c r="E265" s="8">
        <v>-0.1</v>
      </c>
      <c r="F265" s="8">
        <v>6.8892017488091399</v>
      </c>
      <c r="G265" s="8">
        <v>6.8892017488091399</v>
      </c>
      <c r="H265" s="8">
        <v>-24809.819185163269</v>
      </c>
      <c r="I265" s="8">
        <v>-38467.345355484569</v>
      </c>
      <c r="J265" s="8">
        <v>-24821.745611569109</v>
      </c>
      <c r="K265" s="8">
        <v>-38460.445745962679</v>
      </c>
      <c r="L265" s="74">
        <v>-209.99999999999969</v>
      </c>
      <c r="M265" s="74">
        <v>-210.09999999999971</v>
      </c>
      <c r="N265" s="8">
        <v>0.16541690581699381</v>
      </c>
      <c r="O265" s="14">
        <v>5.5306082180000464</v>
      </c>
      <c r="P265">
        <f t="shared" si="4"/>
        <v>66.166762326797524</v>
      </c>
    </row>
    <row r="266" spans="1:16" x14ac:dyDescent="0.25">
      <c r="A266" t="s">
        <v>80</v>
      </c>
      <c r="B266" t="s">
        <v>82</v>
      </c>
      <c r="C266" s="8">
        <v>170618.68420000139</v>
      </c>
      <c r="D266" s="8">
        <v>228.7216</v>
      </c>
      <c r="E266" s="8">
        <v>-1.66</v>
      </c>
      <c r="F266" s="8">
        <v>114.368800245356</v>
      </c>
      <c r="G266" s="8">
        <v>114.368800245356</v>
      </c>
      <c r="H266" s="8">
        <v>-24821.745611569109</v>
      </c>
      <c r="I266" s="8">
        <v>-38460.445745962679</v>
      </c>
      <c r="J266" s="8">
        <v>-25017.935200027801</v>
      </c>
      <c r="K266" s="8">
        <v>-38342.88913645596</v>
      </c>
      <c r="L266" s="74">
        <v>-210.09999999999971</v>
      </c>
      <c r="M266" s="74">
        <v>-211.75999999999959</v>
      </c>
      <c r="N266" s="8">
        <v>2.7459187156796698</v>
      </c>
      <c r="O266" s="14">
        <v>5.5306043491161496</v>
      </c>
      <c r="P266">
        <f t="shared" si="4"/>
        <v>1098.3674862718678</v>
      </c>
    </row>
    <row r="267" spans="1:16" x14ac:dyDescent="0.25">
      <c r="A267" t="s">
        <v>54</v>
      </c>
      <c r="B267" t="s">
        <v>195</v>
      </c>
      <c r="C267" s="8">
        <v>171013.04500000141</v>
      </c>
      <c r="D267" s="8">
        <v>240</v>
      </c>
      <c r="E267" s="8">
        <v>-1</v>
      </c>
      <c r="F267" s="8">
        <v>120.0030462669925</v>
      </c>
      <c r="G267" s="8">
        <v>120.0030462669925</v>
      </c>
      <c r="H267" s="8">
        <v>-25153.976859290051</v>
      </c>
      <c r="I267" s="8">
        <v>-38258.671163640312</v>
      </c>
      <c r="J267" s="8">
        <v>-25356.926605474349</v>
      </c>
      <c r="K267" s="8">
        <v>-38130.56988193337</v>
      </c>
      <c r="L267" s="74">
        <v>-211.75999999999959</v>
      </c>
      <c r="M267" s="74">
        <v>-212.75999999999959</v>
      </c>
      <c r="N267" s="8">
        <v>0.94965845629536116</v>
      </c>
      <c r="O267" s="14">
        <v>3.1751221779538259</v>
      </c>
      <c r="P267">
        <f t="shared" si="4"/>
        <v>379.86338251814448</v>
      </c>
    </row>
    <row r="268" spans="1:16" x14ac:dyDescent="0.25">
      <c r="A268" t="s">
        <v>54</v>
      </c>
      <c r="B268" t="s">
        <v>196</v>
      </c>
      <c r="C268" s="8">
        <v>171517.54500000141</v>
      </c>
      <c r="D268" s="8">
        <v>150</v>
      </c>
      <c r="E268" s="8">
        <v>0.26</v>
      </c>
      <c r="F268" s="8">
        <v>75.000128701124865</v>
      </c>
      <c r="G268" s="8">
        <v>75.000128701124865</v>
      </c>
      <c r="H268" s="8">
        <v>-25617.198953695632</v>
      </c>
      <c r="I268" s="8">
        <v>-37963.0928544001</v>
      </c>
      <c r="J268" s="8">
        <v>-25743.524372579901</v>
      </c>
      <c r="K268" s="8">
        <v>-37882.211151070587</v>
      </c>
      <c r="L268" s="74">
        <v>-212.75999999999959</v>
      </c>
      <c r="M268" s="74">
        <v>-212.49999999999969</v>
      </c>
      <c r="N268" s="8">
        <v>0.10271505863290629</v>
      </c>
      <c r="O268" s="14">
        <v>1.3208508260287919</v>
      </c>
      <c r="P268">
        <f t="shared" si="4"/>
        <v>41.086023453162518</v>
      </c>
    </row>
    <row r="269" spans="1:16" x14ac:dyDescent="0.25">
      <c r="A269" t="s">
        <v>54</v>
      </c>
      <c r="B269" t="s">
        <v>197</v>
      </c>
      <c r="C269" s="8">
        <v>171912.54500000141</v>
      </c>
      <c r="D269" s="8">
        <v>140</v>
      </c>
      <c r="E269" s="8">
        <v>0.24</v>
      </c>
      <c r="F269" s="8">
        <v>70.000102351632648</v>
      </c>
      <c r="G269" s="8">
        <v>70.000102351632648</v>
      </c>
      <c r="H269" s="8">
        <v>-25954.372234033119</v>
      </c>
      <c r="I269" s="8">
        <v>-37747.886248983858</v>
      </c>
      <c r="J269" s="8">
        <v>-26072.604235401071</v>
      </c>
      <c r="K269" s="8">
        <v>-37672.911818714987</v>
      </c>
      <c r="L269" s="74">
        <v>-212.49999999999969</v>
      </c>
      <c r="M269" s="74">
        <v>-212.25999999999959</v>
      </c>
      <c r="N269" s="8">
        <v>9.3771989284479065E-2</v>
      </c>
      <c r="O269" s="14">
        <v>1.3063359817867171</v>
      </c>
      <c r="P269">
        <f t="shared" si="4"/>
        <v>37.508795713791628</v>
      </c>
    </row>
    <row r="270" spans="1:16" x14ac:dyDescent="0.25">
      <c r="A270" t="s">
        <v>54</v>
      </c>
      <c r="B270" t="s">
        <v>83</v>
      </c>
      <c r="C270" s="8">
        <v>172505.0450000015</v>
      </c>
      <c r="D270" s="8">
        <v>185</v>
      </c>
      <c r="E270" s="8">
        <v>-1</v>
      </c>
      <c r="F270" s="8">
        <v>92.502348164140045</v>
      </c>
      <c r="G270" s="8">
        <v>92.502348164140045</v>
      </c>
      <c r="H270" s="8">
        <v>-26436.22714587504</v>
      </c>
      <c r="I270" s="8">
        <v>-37443.394109205612</v>
      </c>
      <c r="J270" s="8">
        <v>-26591.799918991961</v>
      </c>
      <c r="K270" s="8">
        <v>-37343.287948160119</v>
      </c>
      <c r="L270" s="74">
        <v>-212.25999999999959</v>
      </c>
      <c r="M270" s="74">
        <v>-213.25999999999959</v>
      </c>
      <c r="N270" s="8">
        <v>1.231989348707496</v>
      </c>
      <c r="O270" s="14">
        <v>4.1190774200482076</v>
      </c>
      <c r="P270">
        <f t="shared" si="4"/>
        <v>492.79573948299839</v>
      </c>
    </row>
    <row r="271" spans="1:16" x14ac:dyDescent="0.25">
      <c r="A271" t="s">
        <v>80</v>
      </c>
      <c r="B271" t="s">
        <v>84</v>
      </c>
      <c r="C271" s="8">
        <v>172800.0450000015</v>
      </c>
      <c r="D271" s="8">
        <v>405</v>
      </c>
      <c r="E271" s="8">
        <v>-3.48</v>
      </c>
      <c r="F271" s="8">
        <v>202.56227550353569</v>
      </c>
      <c r="G271" s="8">
        <v>202.56227550353569</v>
      </c>
      <c r="H271" s="8">
        <v>-26591.799918991961</v>
      </c>
      <c r="I271" s="8">
        <v>-37343.287948160119</v>
      </c>
      <c r="J271" s="8">
        <v>-26923.505504993442</v>
      </c>
      <c r="K271" s="8">
        <v>-37111.025196375624</v>
      </c>
      <c r="L271" s="74">
        <v>-213.25999999999959</v>
      </c>
      <c r="M271" s="74">
        <v>-216.73999999999961</v>
      </c>
      <c r="N271" s="8">
        <v>6.8152555668855346</v>
      </c>
      <c r="O271" s="14">
        <v>6.547807513647002</v>
      </c>
      <c r="P271">
        <f t="shared" si="4"/>
        <v>2726.1022267542139</v>
      </c>
    </row>
    <row r="272" spans="1:16" x14ac:dyDescent="0.25">
      <c r="A272" t="s">
        <v>54</v>
      </c>
      <c r="B272" t="s">
        <v>57</v>
      </c>
      <c r="C272" s="8">
        <v>173095.0450000015</v>
      </c>
      <c r="D272" s="8">
        <v>185</v>
      </c>
      <c r="E272" s="8">
        <v>-1</v>
      </c>
      <c r="F272" s="8">
        <v>92.502348164140045</v>
      </c>
      <c r="G272" s="8">
        <v>92.502348164140045</v>
      </c>
      <c r="H272" s="8">
        <v>-26923.505504993442</v>
      </c>
      <c r="I272" s="8">
        <v>-37111.025196375624</v>
      </c>
      <c r="J272" s="8">
        <v>-27070.783547982119</v>
      </c>
      <c r="K272" s="8">
        <v>-36999.072933031021</v>
      </c>
      <c r="L272" s="74">
        <v>-216.73999999999961</v>
      </c>
      <c r="M272" s="74">
        <v>-217.73999999999961</v>
      </c>
      <c r="N272" s="8">
        <v>1.231989348707496</v>
      </c>
      <c r="O272" s="14">
        <v>4.1190774200482076</v>
      </c>
      <c r="P272">
        <f t="shared" si="4"/>
        <v>492.79573948299839</v>
      </c>
    </row>
    <row r="273" spans="1:16" x14ac:dyDescent="0.25">
      <c r="A273" t="s">
        <v>54</v>
      </c>
      <c r="B273" t="s">
        <v>198</v>
      </c>
      <c r="C273" s="8">
        <v>173687.5450000015</v>
      </c>
      <c r="D273" s="8">
        <v>140</v>
      </c>
      <c r="E273" s="8">
        <v>0.24</v>
      </c>
      <c r="F273" s="8">
        <v>70.000102351632648</v>
      </c>
      <c r="G273" s="8">
        <v>70.000102351632648</v>
      </c>
      <c r="H273" s="8">
        <v>-27410.826005904579</v>
      </c>
      <c r="I273" s="8">
        <v>-36735.878847212123</v>
      </c>
      <c r="J273" s="8">
        <v>-27521.716650829399</v>
      </c>
      <c r="K273" s="8">
        <v>-36650.419873372222</v>
      </c>
      <c r="L273" s="74">
        <v>-217.73999999999961</v>
      </c>
      <c r="M273" s="74">
        <v>-217.4999999999996</v>
      </c>
      <c r="N273" s="8">
        <v>9.3771989284479065E-2</v>
      </c>
      <c r="O273" s="14">
        <v>1.3063359817867171</v>
      </c>
      <c r="P273">
        <f t="shared" si="4"/>
        <v>37.508795713791628</v>
      </c>
    </row>
    <row r="274" spans="1:16" x14ac:dyDescent="0.25">
      <c r="A274" t="s">
        <v>54</v>
      </c>
      <c r="B274" t="s">
        <v>197</v>
      </c>
      <c r="C274" s="8">
        <v>174077.5450000015</v>
      </c>
      <c r="D274" s="8">
        <v>140</v>
      </c>
      <c r="E274" s="8">
        <v>0.24</v>
      </c>
      <c r="F274" s="8">
        <v>70.000102351632648</v>
      </c>
      <c r="G274" s="8">
        <v>70.000102351632648</v>
      </c>
      <c r="H274" s="8">
        <v>-27720.05498590221</v>
      </c>
      <c r="I274" s="8">
        <v>-36498.229516120067</v>
      </c>
      <c r="J274" s="8">
        <v>-27831.30262665257</v>
      </c>
      <c r="K274" s="8">
        <v>-36413.235788298021</v>
      </c>
      <c r="L274" s="74">
        <v>-217.4999999999996</v>
      </c>
      <c r="M274" s="74">
        <v>-217.25999999999959</v>
      </c>
      <c r="N274" s="8">
        <v>9.3771989284479065E-2</v>
      </c>
      <c r="O274" s="14">
        <v>1.3063359817867171</v>
      </c>
      <c r="P274">
        <f t="shared" si="4"/>
        <v>37.508795713791628</v>
      </c>
    </row>
    <row r="275" spans="1:16" x14ac:dyDescent="0.25">
      <c r="A275" t="s">
        <v>54</v>
      </c>
      <c r="B275" t="s">
        <v>56</v>
      </c>
      <c r="C275" s="8">
        <v>174670.0450000015</v>
      </c>
      <c r="D275" s="8">
        <v>185</v>
      </c>
      <c r="E275" s="8">
        <v>-1</v>
      </c>
      <c r="F275" s="8">
        <v>92.502348164140045</v>
      </c>
      <c r="G275" s="8">
        <v>92.502348164140045</v>
      </c>
      <c r="H275" s="8">
        <v>-28173.53805572541</v>
      </c>
      <c r="I275" s="8">
        <v>-36152.89963812421</v>
      </c>
      <c r="J275" s="8">
        <v>-28319.794000652371</v>
      </c>
      <c r="K275" s="8">
        <v>-36039.615350652057</v>
      </c>
      <c r="L275" s="74">
        <v>-217.25999999999959</v>
      </c>
      <c r="M275" s="74">
        <v>-218.25999999999959</v>
      </c>
      <c r="N275" s="8">
        <v>1.231989348707496</v>
      </c>
      <c r="O275" s="14">
        <v>4.1190774200482076</v>
      </c>
      <c r="P275">
        <f t="shared" si="4"/>
        <v>492.79573948299839</v>
      </c>
    </row>
    <row r="276" spans="1:16" x14ac:dyDescent="0.25">
      <c r="A276" t="s">
        <v>80</v>
      </c>
      <c r="B276" t="s">
        <v>84</v>
      </c>
      <c r="C276" s="8">
        <v>174965.0450000015</v>
      </c>
      <c r="D276" s="8">
        <v>405</v>
      </c>
      <c r="E276" s="8">
        <v>-3.48</v>
      </c>
      <c r="F276" s="8">
        <v>202.56227550353569</v>
      </c>
      <c r="G276" s="8">
        <v>202.56227550353569</v>
      </c>
      <c r="H276" s="8">
        <v>-28319.794000652371</v>
      </c>
      <c r="I276" s="8">
        <v>-36039.615350652057</v>
      </c>
      <c r="J276" s="8">
        <v>-28629.99431411007</v>
      </c>
      <c r="K276" s="8">
        <v>-35779.326382038627</v>
      </c>
      <c r="L276" s="74">
        <v>-218.25999999999959</v>
      </c>
      <c r="M276" s="74">
        <v>-221.73999999999961</v>
      </c>
      <c r="N276" s="8">
        <v>6.8152555668855346</v>
      </c>
      <c r="O276" s="14">
        <v>6.547807513647002</v>
      </c>
      <c r="P276">
        <f t="shared" si="4"/>
        <v>2726.1022267542139</v>
      </c>
    </row>
    <row r="277" spans="1:16" x14ac:dyDescent="0.25">
      <c r="A277" t="s">
        <v>54</v>
      </c>
      <c r="B277" t="s">
        <v>57</v>
      </c>
      <c r="C277" s="8">
        <v>175260.0450000015</v>
      </c>
      <c r="D277" s="8">
        <v>185</v>
      </c>
      <c r="E277" s="8">
        <v>-1</v>
      </c>
      <c r="F277" s="8">
        <v>92.502348164140045</v>
      </c>
      <c r="G277" s="8">
        <v>92.502348164140045</v>
      </c>
      <c r="H277" s="8">
        <v>-28629.99431411007</v>
      </c>
      <c r="I277" s="8">
        <v>-35779.326382038627</v>
      </c>
      <c r="J277" s="8">
        <v>-28766.954637016639</v>
      </c>
      <c r="K277" s="8">
        <v>-35654.964003628258</v>
      </c>
      <c r="L277" s="74">
        <v>-221.73999999999961</v>
      </c>
      <c r="M277" s="74">
        <v>-222.73999999999961</v>
      </c>
      <c r="N277" s="8">
        <v>1.231989348707496</v>
      </c>
      <c r="O277" s="14">
        <v>4.1190774200482076</v>
      </c>
      <c r="P277">
        <f t="shared" si="4"/>
        <v>492.79573948299839</v>
      </c>
    </row>
    <row r="278" spans="1:16" x14ac:dyDescent="0.25">
      <c r="A278" t="s">
        <v>54</v>
      </c>
      <c r="B278" t="s">
        <v>198</v>
      </c>
      <c r="C278" s="8">
        <v>175852.5450000015</v>
      </c>
      <c r="D278" s="8">
        <v>140</v>
      </c>
      <c r="E278" s="8">
        <v>0.24</v>
      </c>
      <c r="F278" s="8">
        <v>70.000102351632648</v>
      </c>
      <c r="G278" s="8">
        <v>70.000102351632648</v>
      </c>
      <c r="H278" s="8">
        <v>-29082.76425468874</v>
      </c>
      <c r="I278" s="8">
        <v>-35363.134797780367</v>
      </c>
      <c r="J278" s="8">
        <v>-29185.784686891351</v>
      </c>
      <c r="K278" s="8">
        <v>-35268.336264614518</v>
      </c>
      <c r="L278" s="74">
        <v>-222.73999999999961</v>
      </c>
      <c r="M278" s="74">
        <v>-222.4999999999996</v>
      </c>
      <c r="N278" s="8">
        <v>9.3771989284479065E-2</v>
      </c>
      <c r="O278" s="14">
        <v>1.3063359817867171</v>
      </c>
      <c r="P278">
        <f t="shared" si="4"/>
        <v>37.508795713791628</v>
      </c>
    </row>
    <row r="279" spans="1:16" x14ac:dyDescent="0.25">
      <c r="A279" t="s">
        <v>54</v>
      </c>
      <c r="B279" t="s">
        <v>197</v>
      </c>
      <c r="C279" s="8">
        <v>176242.5450000015</v>
      </c>
      <c r="D279" s="8">
        <v>140</v>
      </c>
      <c r="E279" s="8">
        <v>0.24</v>
      </c>
      <c r="F279" s="8">
        <v>70.000102351632648</v>
      </c>
      <c r="G279" s="8">
        <v>70.000102351632648</v>
      </c>
      <c r="H279" s="8">
        <v>-29370.104021093881</v>
      </c>
      <c r="I279" s="8">
        <v>-35099.438712710609</v>
      </c>
      <c r="J279" s="8">
        <v>-29473.52063950738</v>
      </c>
      <c r="K279" s="8">
        <v>-35005.072540924702</v>
      </c>
      <c r="L279" s="74">
        <v>-222.4999999999996</v>
      </c>
      <c r="M279" s="74">
        <v>-222.25999999999959</v>
      </c>
      <c r="N279" s="8">
        <v>9.3771989284479065E-2</v>
      </c>
      <c r="O279" s="14">
        <v>1.3063359817867171</v>
      </c>
      <c r="P279">
        <f t="shared" si="4"/>
        <v>37.508795713791628</v>
      </c>
    </row>
    <row r="280" spans="1:16" x14ac:dyDescent="0.25">
      <c r="A280" t="s">
        <v>54</v>
      </c>
      <c r="B280" t="s">
        <v>56</v>
      </c>
      <c r="C280" s="8">
        <v>176835.04500000161</v>
      </c>
      <c r="D280" s="8">
        <v>185</v>
      </c>
      <c r="E280" s="8">
        <v>-1</v>
      </c>
      <c r="F280" s="8">
        <v>92.502348164140045</v>
      </c>
      <c r="G280" s="8">
        <v>92.502348164140045</v>
      </c>
      <c r="H280" s="8">
        <v>-29791.763968916439</v>
      </c>
      <c r="I280" s="8">
        <v>-34715.899265384513</v>
      </c>
      <c r="J280" s="8">
        <v>-29927.589989600801</v>
      </c>
      <c r="K280" s="8">
        <v>-34590.299013316268</v>
      </c>
      <c r="L280" s="74">
        <v>-222.25999999999959</v>
      </c>
      <c r="M280" s="74">
        <v>-223.25999999999959</v>
      </c>
      <c r="N280" s="8">
        <v>1.231989348707496</v>
      </c>
      <c r="O280" s="14">
        <v>4.1190774200482076</v>
      </c>
      <c r="P280">
        <f t="shared" si="4"/>
        <v>492.79573948299839</v>
      </c>
    </row>
    <row r="281" spans="1:16" x14ac:dyDescent="0.25">
      <c r="A281" t="s">
        <v>80</v>
      </c>
      <c r="B281" t="s">
        <v>84</v>
      </c>
      <c r="C281" s="8">
        <v>177130.04500000161</v>
      </c>
      <c r="D281" s="8">
        <v>405</v>
      </c>
      <c r="E281" s="8">
        <v>-3.48</v>
      </c>
      <c r="F281" s="8">
        <v>202.56227550353569</v>
      </c>
      <c r="G281" s="8">
        <v>202.56227550353569</v>
      </c>
      <c r="H281" s="8">
        <v>-29927.589989600801</v>
      </c>
      <c r="I281" s="8">
        <v>-34590.299013316268</v>
      </c>
      <c r="J281" s="8">
        <v>-30213.924218825228</v>
      </c>
      <c r="K281" s="8">
        <v>-34303.964784091862</v>
      </c>
      <c r="L281" s="74">
        <v>-223.25999999999959</v>
      </c>
      <c r="M281" s="74">
        <v>-226.73999999999961</v>
      </c>
      <c r="N281" s="8">
        <v>6.8152555668855346</v>
      </c>
      <c r="O281" s="14">
        <v>6.547807513647002</v>
      </c>
      <c r="P281">
        <f t="shared" si="4"/>
        <v>2726.1022267542139</v>
      </c>
    </row>
    <row r="282" spans="1:16" x14ac:dyDescent="0.25">
      <c r="A282" t="s">
        <v>54</v>
      </c>
      <c r="B282" t="s">
        <v>57</v>
      </c>
      <c r="C282" s="8">
        <v>177425.04500000161</v>
      </c>
      <c r="D282" s="8">
        <v>185</v>
      </c>
      <c r="E282" s="8">
        <v>-1</v>
      </c>
      <c r="F282" s="8">
        <v>92.502348164140045</v>
      </c>
      <c r="G282" s="8">
        <v>92.502348164140045</v>
      </c>
      <c r="H282" s="8">
        <v>-30213.924218825228</v>
      </c>
      <c r="I282" s="8">
        <v>-34303.964784091862</v>
      </c>
      <c r="J282" s="8">
        <v>-30339.52447089347</v>
      </c>
      <c r="K282" s="8">
        <v>-34168.138763407493</v>
      </c>
      <c r="L282" s="74">
        <v>-226.73999999999961</v>
      </c>
      <c r="M282" s="74">
        <v>-227.73999999999961</v>
      </c>
      <c r="N282" s="8">
        <v>1.231989348707496</v>
      </c>
      <c r="O282" s="14">
        <v>4.1190774200482076</v>
      </c>
      <c r="P282">
        <f t="shared" si="4"/>
        <v>492.79573948299839</v>
      </c>
    </row>
    <row r="283" spans="1:16" x14ac:dyDescent="0.25">
      <c r="A283" t="s">
        <v>54</v>
      </c>
      <c r="B283" t="s">
        <v>198</v>
      </c>
      <c r="C283" s="8">
        <v>178017.54500000161</v>
      </c>
      <c r="D283" s="8">
        <v>140</v>
      </c>
      <c r="E283" s="8">
        <v>0.24</v>
      </c>
      <c r="F283" s="8">
        <v>70.000102351632648</v>
      </c>
      <c r="G283" s="8">
        <v>70.000102351632648</v>
      </c>
      <c r="H283" s="8">
        <v>-30628.69774643366</v>
      </c>
      <c r="I283" s="8">
        <v>-33849.895433998427</v>
      </c>
      <c r="J283" s="8">
        <v>-30723.06391821957</v>
      </c>
      <c r="K283" s="8">
        <v>-33746.478815584931</v>
      </c>
      <c r="L283" s="74">
        <v>-227.73999999999961</v>
      </c>
      <c r="M283" s="74">
        <v>-227.4999999999996</v>
      </c>
      <c r="N283" s="8">
        <v>9.3771989284479065E-2</v>
      </c>
      <c r="O283" s="14">
        <v>1.3063359817867171</v>
      </c>
      <c r="P283">
        <f t="shared" si="4"/>
        <v>37.508795713791628</v>
      </c>
    </row>
    <row r="284" spans="1:16" x14ac:dyDescent="0.25">
      <c r="A284" t="s">
        <v>54</v>
      </c>
      <c r="B284" t="s">
        <v>197</v>
      </c>
      <c r="C284" s="8">
        <v>178407.54500000161</v>
      </c>
      <c r="D284" s="8">
        <v>140</v>
      </c>
      <c r="E284" s="8">
        <v>0.24</v>
      </c>
      <c r="F284" s="8">
        <v>70.000102351632648</v>
      </c>
      <c r="G284" s="8">
        <v>70.000102351632648</v>
      </c>
      <c r="H284" s="8">
        <v>-30891.96147012349</v>
      </c>
      <c r="I284" s="8">
        <v>-33562.159481382412</v>
      </c>
      <c r="J284" s="8">
        <v>-30986.76000328935</v>
      </c>
      <c r="K284" s="8">
        <v>-33459.139049179801</v>
      </c>
      <c r="L284" s="74">
        <v>-227.4999999999996</v>
      </c>
      <c r="M284" s="74">
        <v>-227.25999999999959</v>
      </c>
      <c r="N284" s="8">
        <v>9.3771989284479065E-2</v>
      </c>
      <c r="O284" s="14">
        <v>1.3063359817867171</v>
      </c>
      <c r="P284">
        <f t="shared" si="4"/>
        <v>37.508795713791628</v>
      </c>
    </row>
    <row r="285" spans="1:16" x14ac:dyDescent="0.25">
      <c r="A285" t="s">
        <v>54</v>
      </c>
      <c r="B285" t="s">
        <v>56</v>
      </c>
      <c r="C285" s="8">
        <v>179000.04500000161</v>
      </c>
      <c r="D285" s="8">
        <v>185</v>
      </c>
      <c r="E285" s="8">
        <v>-1</v>
      </c>
      <c r="F285" s="8">
        <v>92.502348164140045</v>
      </c>
      <c r="G285" s="8">
        <v>92.502348164140045</v>
      </c>
      <c r="H285" s="8">
        <v>-31278.58920913723</v>
      </c>
      <c r="I285" s="8">
        <v>-33143.3294315077</v>
      </c>
      <c r="J285" s="8">
        <v>-31402.951587547599</v>
      </c>
      <c r="K285" s="8">
        <v>-33006.369108601131</v>
      </c>
      <c r="L285" s="74">
        <v>-227.25999999999959</v>
      </c>
      <c r="M285" s="74">
        <v>-228.25999999999959</v>
      </c>
      <c r="N285" s="8">
        <v>1.231989348707496</v>
      </c>
      <c r="O285" s="14">
        <v>4.1190774200482076</v>
      </c>
      <c r="P285">
        <f t="shared" si="4"/>
        <v>492.79573948299839</v>
      </c>
    </row>
    <row r="286" spans="1:16" x14ac:dyDescent="0.25">
      <c r="A286" t="s">
        <v>80</v>
      </c>
      <c r="B286" t="s">
        <v>84</v>
      </c>
      <c r="C286" s="8">
        <v>179295.04500000161</v>
      </c>
      <c r="D286" s="8">
        <v>405</v>
      </c>
      <c r="E286" s="8">
        <v>-3.48</v>
      </c>
      <c r="F286" s="8">
        <v>202.56227550353569</v>
      </c>
      <c r="G286" s="8">
        <v>202.56227550353569</v>
      </c>
      <c r="H286" s="8">
        <v>-31402.951587547599</v>
      </c>
      <c r="I286" s="8">
        <v>-33006.369108601131</v>
      </c>
      <c r="J286" s="8">
        <v>-31663.240556161029</v>
      </c>
      <c r="K286" s="8">
        <v>-32696.16879514344</v>
      </c>
      <c r="L286" s="74">
        <v>-228.25999999999959</v>
      </c>
      <c r="M286" s="74">
        <v>-231.73999999999961</v>
      </c>
      <c r="N286" s="8">
        <v>6.8152555668855346</v>
      </c>
      <c r="O286" s="14">
        <v>6.547807513647002</v>
      </c>
      <c r="P286">
        <f t="shared" si="4"/>
        <v>2726.1022267542139</v>
      </c>
    </row>
    <row r="287" spans="1:16" x14ac:dyDescent="0.25">
      <c r="A287" t="s">
        <v>54</v>
      </c>
      <c r="B287" t="s">
        <v>57</v>
      </c>
      <c r="C287" s="8">
        <v>179590.04500000161</v>
      </c>
      <c r="D287" s="8">
        <v>185</v>
      </c>
      <c r="E287" s="8">
        <v>-1</v>
      </c>
      <c r="F287" s="8">
        <v>92.502348164140045</v>
      </c>
      <c r="G287" s="8">
        <v>92.502348164140045</v>
      </c>
      <c r="H287" s="8">
        <v>-31663.240556161029</v>
      </c>
      <c r="I287" s="8">
        <v>-32696.16879514344</v>
      </c>
      <c r="J287" s="8">
        <v>-31776.524843633189</v>
      </c>
      <c r="K287" s="8">
        <v>-32549.912850216471</v>
      </c>
      <c r="L287" s="74">
        <v>-231.73999999999961</v>
      </c>
      <c r="M287" s="74">
        <v>-232.73999999999961</v>
      </c>
      <c r="N287" s="8">
        <v>1.231989348707496</v>
      </c>
      <c r="O287" s="14">
        <v>4.1190774200482076</v>
      </c>
      <c r="P287">
        <f t="shared" si="4"/>
        <v>492.79573948299839</v>
      </c>
    </row>
    <row r="288" spans="1:16" x14ac:dyDescent="0.25">
      <c r="A288" t="s">
        <v>54</v>
      </c>
      <c r="B288" t="s">
        <v>198</v>
      </c>
      <c r="C288" s="8">
        <v>180182.54500000161</v>
      </c>
      <c r="D288" s="8">
        <v>140</v>
      </c>
      <c r="E288" s="8">
        <v>0.24</v>
      </c>
      <c r="F288" s="8">
        <v>70.000102351632648</v>
      </c>
      <c r="G288" s="8">
        <v>70.000102351632648</v>
      </c>
      <c r="H288" s="8">
        <v>-32036.860993807019</v>
      </c>
      <c r="I288" s="8">
        <v>-32207.67742114365</v>
      </c>
      <c r="J288" s="8">
        <v>-32121.854721629079</v>
      </c>
      <c r="K288" s="8">
        <v>-32096.42978039329</v>
      </c>
      <c r="L288" s="74">
        <v>-232.73999999999961</v>
      </c>
      <c r="M288" s="74">
        <v>-232.49999999999949</v>
      </c>
      <c r="N288" s="8">
        <v>9.3771989284479065E-2</v>
      </c>
      <c r="O288" s="14">
        <v>1.3063359817867171</v>
      </c>
      <c r="P288">
        <f t="shared" si="4"/>
        <v>37.508795713791628</v>
      </c>
    </row>
    <row r="289" spans="1:16" x14ac:dyDescent="0.25">
      <c r="A289" t="s">
        <v>54</v>
      </c>
      <c r="B289" t="s">
        <v>197</v>
      </c>
      <c r="C289" s="8">
        <v>180572.54500000161</v>
      </c>
      <c r="D289" s="8">
        <v>140</v>
      </c>
      <c r="E289" s="8">
        <v>0.24</v>
      </c>
      <c r="F289" s="8">
        <v>70.000102351632648</v>
      </c>
      <c r="G289" s="8">
        <v>70.000102351632648</v>
      </c>
      <c r="H289" s="8">
        <v>-32274.04507888126</v>
      </c>
      <c r="I289" s="8">
        <v>-31898.091445320471</v>
      </c>
      <c r="J289" s="8">
        <v>-32359.50405272116</v>
      </c>
      <c r="K289" s="8">
        <v>-31787.200800395651</v>
      </c>
      <c r="L289" s="74">
        <v>-232.49999999999949</v>
      </c>
      <c r="M289" s="74">
        <v>-232.25999999999951</v>
      </c>
      <c r="N289" s="8">
        <v>9.3771989284479065E-2</v>
      </c>
      <c r="O289" s="14">
        <v>1.3063359817867171</v>
      </c>
      <c r="P289">
        <f t="shared" si="4"/>
        <v>37.508795713791628</v>
      </c>
    </row>
    <row r="290" spans="1:16" x14ac:dyDescent="0.25">
      <c r="A290" t="s">
        <v>54</v>
      </c>
      <c r="B290" t="s">
        <v>56</v>
      </c>
      <c r="C290" s="8">
        <v>181165.0450000017</v>
      </c>
      <c r="D290" s="8">
        <v>185</v>
      </c>
      <c r="E290" s="8">
        <v>-1</v>
      </c>
      <c r="F290" s="8">
        <v>92.502348164140045</v>
      </c>
      <c r="G290" s="8">
        <v>92.502348164140045</v>
      </c>
      <c r="H290" s="8">
        <v>-32622.698138540069</v>
      </c>
      <c r="I290" s="8">
        <v>-31447.158342473191</v>
      </c>
      <c r="J290" s="8">
        <v>-32734.650401884679</v>
      </c>
      <c r="K290" s="8">
        <v>-31299.88029948451</v>
      </c>
      <c r="L290" s="74">
        <v>-232.25999999999951</v>
      </c>
      <c r="M290" s="74">
        <v>-233.25999999999951</v>
      </c>
      <c r="N290" s="8">
        <v>1.231989348707496</v>
      </c>
      <c r="O290" s="14">
        <v>4.1190774200482076</v>
      </c>
      <c r="P290">
        <f t="shared" si="4"/>
        <v>492.79573948299839</v>
      </c>
    </row>
    <row r="291" spans="1:16" x14ac:dyDescent="0.25">
      <c r="A291" t="s">
        <v>80</v>
      </c>
      <c r="B291" t="s">
        <v>84</v>
      </c>
      <c r="C291" s="8">
        <v>181460.04500000161</v>
      </c>
      <c r="D291" s="8">
        <v>405</v>
      </c>
      <c r="E291" s="8">
        <v>-3.48</v>
      </c>
      <c r="F291" s="8">
        <v>202.56227550353569</v>
      </c>
      <c r="G291" s="8">
        <v>202.56227550353569</v>
      </c>
      <c r="H291" s="8">
        <v>-32734.650401884679</v>
      </c>
      <c r="I291" s="8">
        <v>-31299.88029948451</v>
      </c>
      <c r="J291" s="8">
        <v>-32966.913153669178</v>
      </c>
      <c r="K291" s="8">
        <v>-30968.17471348304</v>
      </c>
      <c r="L291" s="74">
        <v>-233.25999999999951</v>
      </c>
      <c r="M291" s="74">
        <v>-236.7399999999995</v>
      </c>
      <c r="N291" s="8">
        <v>6.8152555668855346</v>
      </c>
      <c r="O291" s="14">
        <v>6.547807513647002</v>
      </c>
      <c r="P291">
        <f t="shared" si="4"/>
        <v>2726.1022267542139</v>
      </c>
    </row>
    <row r="292" spans="1:16" x14ac:dyDescent="0.25">
      <c r="A292" t="s">
        <v>54</v>
      </c>
      <c r="B292" t="s">
        <v>85</v>
      </c>
      <c r="C292" s="8">
        <v>181755.0450000017</v>
      </c>
      <c r="D292" s="8">
        <v>185</v>
      </c>
      <c r="E292" s="8">
        <v>-1</v>
      </c>
      <c r="F292" s="8">
        <v>92.502348164140045</v>
      </c>
      <c r="G292" s="8">
        <v>92.502348164140045</v>
      </c>
      <c r="H292" s="8">
        <v>-32966.913153669178</v>
      </c>
      <c r="I292" s="8">
        <v>-30968.17471348304</v>
      </c>
      <c r="J292" s="8">
        <v>-33067.019314714678</v>
      </c>
      <c r="K292" s="8">
        <v>-30812.60194036613</v>
      </c>
      <c r="L292" s="74">
        <v>-236.7399999999995</v>
      </c>
      <c r="M292" s="74">
        <v>-237.7399999999995</v>
      </c>
      <c r="N292" s="8">
        <v>1.231989348707496</v>
      </c>
      <c r="O292" s="14">
        <v>4.1190774200482076</v>
      </c>
      <c r="P292">
        <f t="shared" si="4"/>
        <v>492.79573948299839</v>
      </c>
    </row>
    <row r="293" spans="1:16" x14ac:dyDescent="0.25">
      <c r="A293" t="s">
        <v>54</v>
      </c>
      <c r="B293" t="s">
        <v>198</v>
      </c>
      <c r="C293" s="8">
        <v>182347.5450000017</v>
      </c>
      <c r="D293" s="8">
        <v>140</v>
      </c>
      <c r="E293" s="8">
        <v>0.24</v>
      </c>
      <c r="F293" s="8">
        <v>70.000102351632648</v>
      </c>
      <c r="G293" s="8">
        <v>70.000102351632648</v>
      </c>
      <c r="H293" s="8">
        <v>-33296.537024224061</v>
      </c>
      <c r="I293" s="8">
        <v>-30448.979029892151</v>
      </c>
      <c r="J293" s="8">
        <v>-33371.511454492917</v>
      </c>
      <c r="K293" s="8">
        <v>-30330.747028524209</v>
      </c>
      <c r="L293" s="74">
        <v>-237.7399999999995</v>
      </c>
      <c r="M293" s="74">
        <v>-237.49999999999949</v>
      </c>
      <c r="N293" s="8">
        <v>9.3771989284479065E-2</v>
      </c>
      <c r="O293" s="14">
        <v>1.3063359817867171</v>
      </c>
      <c r="P293">
        <f t="shared" si="4"/>
        <v>37.508795713791628</v>
      </c>
    </row>
    <row r="294" spans="1:16" x14ac:dyDescent="0.25">
      <c r="A294" t="s">
        <v>54</v>
      </c>
      <c r="B294" t="s">
        <v>199</v>
      </c>
      <c r="C294" s="8">
        <v>182742.54500000161</v>
      </c>
      <c r="D294" s="8">
        <v>150</v>
      </c>
      <c r="E294" s="8">
        <v>0.26</v>
      </c>
      <c r="F294" s="8">
        <v>75.000128701124865</v>
      </c>
      <c r="G294" s="8">
        <v>75.000128701124865</v>
      </c>
      <c r="H294" s="8">
        <v>-33505.836356579632</v>
      </c>
      <c r="I294" s="8">
        <v>-30119.899167070991</v>
      </c>
      <c r="J294" s="8">
        <v>-33586.718059909137</v>
      </c>
      <c r="K294" s="8">
        <v>-29993.573748186722</v>
      </c>
      <c r="L294" s="74">
        <v>-237.49999999999949</v>
      </c>
      <c r="M294" s="74">
        <v>-237.2399999999995</v>
      </c>
      <c r="N294" s="8">
        <v>0.10271505863290629</v>
      </c>
      <c r="O294" s="14">
        <v>1.3208508260287919</v>
      </c>
      <c r="P294">
        <f t="shared" si="4"/>
        <v>41.086023453162518</v>
      </c>
    </row>
    <row r="295" spans="1:16" x14ac:dyDescent="0.25">
      <c r="A295" t="s">
        <v>54</v>
      </c>
      <c r="B295" t="s">
        <v>200</v>
      </c>
      <c r="C295" s="8">
        <v>183247.0450000017</v>
      </c>
      <c r="D295" s="8">
        <v>240</v>
      </c>
      <c r="E295" s="8">
        <v>-1</v>
      </c>
      <c r="F295" s="8">
        <v>120.0030462669925</v>
      </c>
      <c r="G295" s="8">
        <v>120.0030462669925</v>
      </c>
      <c r="H295" s="8">
        <v>-33754.195087442407</v>
      </c>
      <c r="I295" s="8">
        <v>-29733.30139996541</v>
      </c>
      <c r="J295" s="8">
        <v>-33882.296369149357</v>
      </c>
      <c r="K295" s="8">
        <v>-29530.35165378113</v>
      </c>
      <c r="L295" s="74">
        <v>-237.2399999999995</v>
      </c>
      <c r="M295" s="74">
        <v>-238.2399999999995</v>
      </c>
      <c r="N295" s="8">
        <v>0.94965845629536116</v>
      </c>
      <c r="O295" s="14">
        <v>3.1751221779538259</v>
      </c>
      <c r="P295">
        <f t="shared" si="4"/>
        <v>379.86338251814448</v>
      </c>
    </row>
    <row r="296" spans="1:16" x14ac:dyDescent="0.25">
      <c r="A296" t="s">
        <v>80</v>
      </c>
      <c r="B296" t="s">
        <v>86</v>
      </c>
      <c r="C296" s="8">
        <v>183641.4058000017</v>
      </c>
      <c r="D296" s="8">
        <v>228.7216</v>
      </c>
      <c r="E296" s="8">
        <v>-1.66</v>
      </c>
      <c r="F296" s="8">
        <v>114.368800245356</v>
      </c>
      <c r="G296" s="8">
        <v>114.368800245356</v>
      </c>
      <c r="H296" s="8">
        <v>-33966.514341964983</v>
      </c>
      <c r="I296" s="8">
        <v>-29394.309994518881</v>
      </c>
      <c r="J296" s="8">
        <v>-34084.070951471702</v>
      </c>
      <c r="K296" s="8">
        <v>-29198.120406060199</v>
      </c>
      <c r="L296" s="74">
        <v>-238.2399999999995</v>
      </c>
      <c r="M296" s="74">
        <v>-239.89999999999949</v>
      </c>
      <c r="N296" s="8">
        <v>2.7459187156796698</v>
      </c>
      <c r="O296" s="14">
        <v>5.5306043491161496</v>
      </c>
      <c r="P296">
        <f t="shared" si="4"/>
        <v>1098.3674862718678</v>
      </c>
    </row>
    <row r="297" spans="1:16" x14ac:dyDescent="0.25">
      <c r="A297" t="s">
        <v>80</v>
      </c>
      <c r="B297" t="s">
        <v>87</v>
      </c>
      <c r="C297" s="8">
        <v>183762.6558000017</v>
      </c>
      <c r="D297" s="8">
        <v>13.7784</v>
      </c>
      <c r="E297" s="8">
        <v>-0.1</v>
      </c>
      <c r="F297" s="8">
        <v>6.8892017488091399</v>
      </c>
      <c r="G297" s="8">
        <v>6.8892017488091399</v>
      </c>
      <c r="H297" s="8">
        <v>-34084.070951471702</v>
      </c>
      <c r="I297" s="8">
        <v>-29198.120406060199</v>
      </c>
      <c r="J297" s="8">
        <v>-34090.970560993592</v>
      </c>
      <c r="K297" s="8">
        <v>-29186.193979654348</v>
      </c>
      <c r="L297" s="74">
        <v>-239.89999999999949</v>
      </c>
      <c r="M297" s="74">
        <v>-239.99999999999949</v>
      </c>
      <c r="N297" s="8">
        <v>0.16541690581699381</v>
      </c>
      <c r="O297" s="14">
        <v>5.5306082180000464</v>
      </c>
      <c r="P297">
        <f t="shared" si="4"/>
        <v>66.166762326797524</v>
      </c>
    </row>
    <row r="298" spans="1:16" x14ac:dyDescent="0.25">
      <c r="A298" t="s">
        <v>80</v>
      </c>
      <c r="B298" t="s">
        <v>81</v>
      </c>
      <c r="C298" s="8">
        <v>200237.43420000179</v>
      </c>
      <c r="D298" s="8">
        <v>13.7784</v>
      </c>
      <c r="E298" s="8">
        <v>-0.1</v>
      </c>
      <c r="F298" s="8">
        <v>6.8892017488091399</v>
      </c>
      <c r="G298" s="8">
        <v>6.8892017488091399</v>
      </c>
      <c r="H298" s="8">
        <v>-42321.470560993672</v>
      </c>
      <c r="I298" s="8">
        <v>-14930.549807958871</v>
      </c>
      <c r="J298" s="8">
        <v>-42328.349344476548</v>
      </c>
      <c r="K298" s="8">
        <v>-14918.611357633799</v>
      </c>
      <c r="L298" s="74">
        <v>-239.99999999999949</v>
      </c>
      <c r="M298" s="74">
        <v>-240.09999999999951</v>
      </c>
      <c r="N298" s="8">
        <v>0.16541690581699381</v>
      </c>
      <c r="O298" s="14">
        <v>5.5306082180000464</v>
      </c>
      <c r="P298">
        <f t="shared" si="4"/>
        <v>66.166762326797524</v>
      </c>
    </row>
    <row r="299" spans="1:16" x14ac:dyDescent="0.25">
      <c r="A299" t="s">
        <v>80</v>
      </c>
      <c r="B299" t="s">
        <v>82</v>
      </c>
      <c r="C299" s="8">
        <v>200358.68420000179</v>
      </c>
      <c r="D299" s="8">
        <v>228.7216</v>
      </c>
      <c r="E299" s="8">
        <v>-1.66</v>
      </c>
      <c r="F299" s="8">
        <v>114.368800245356</v>
      </c>
      <c r="G299" s="8">
        <v>114.368800245356</v>
      </c>
      <c r="H299" s="8">
        <v>-42328.349344476548</v>
      </c>
      <c r="I299" s="8">
        <v>-14918.611357633799</v>
      </c>
      <c r="J299" s="8">
        <v>-42439.476207286432</v>
      </c>
      <c r="K299" s="8">
        <v>-14718.709553188881</v>
      </c>
      <c r="L299" s="74">
        <v>-240.09999999999951</v>
      </c>
      <c r="M299" s="74">
        <v>-241.75999999999951</v>
      </c>
      <c r="N299" s="8">
        <v>2.7459187156796698</v>
      </c>
      <c r="O299" s="14">
        <v>5.5306043491161496</v>
      </c>
      <c r="P299">
        <f t="shared" si="4"/>
        <v>1098.3674862718678</v>
      </c>
    </row>
    <row r="300" spans="1:16" x14ac:dyDescent="0.25">
      <c r="A300" t="s">
        <v>54</v>
      </c>
      <c r="B300" t="s">
        <v>195</v>
      </c>
      <c r="C300" s="8">
        <v>200753.04500000179</v>
      </c>
      <c r="D300" s="8">
        <v>240</v>
      </c>
      <c r="E300" s="8">
        <v>-1</v>
      </c>
      <c r="F300" s="8">
        <v>120.0030462669925</v>
      </c>
      <c r="G300" s="8">
        <v>120.0030462669925</v>
      </c>
      <c r="H300" s="8">
        <v>-42515.182753772708</v>
      </c>
      <c r="I300" s="8">
        <v>-14577.7538196442</v>
      </c>
      <c r="J300" s="8">
        <v>-42626.891748806433</v>
      </c>
      <c r="K300" s="8">
        <v>-14365.339982336491</v>
      </c>
      <c r="L300" s="74">
        <v>-241.75999999999951</v>
      </c>
      <c r="M300" s="74">
        <v>-242.75999999999951</v>
      </c>
      <c r="N300" s="8">
        <v>0.94965845629536116</v>
      </c>
      <c r="O300" s="14">
        <v>3.1751221779538259</v>
      </c>
      <c r="P300">
        <f t="shared" si="4"/>
        <v>379.86338251814448</v>
      </c>
    </row>
    <row r="301" spans="1:16" x14ac:dyDescent="0.25">
      <c r="A301" t="s">
        <v>54</v>
      </c>
      <c r="B301" t="s">
        <v>196</v>
      </c>
      <c r="C301" s="8">
        <v>201257.54500000179</v>
      </c>
      <c r="D301" s="8">
        <v>150</v>
      </c>
      <c r="E301" s="8">
        <v>0.26</v>
      </c>
      <c r="F301" s="8">
        <v>75.000128701124865</v>
      </c>
      <c r="G301" s="8">
        <v>75.000128701124865</v>
      </c>
      <c r="H301" s="8">
        <v>-42768.555700502067</v>
      </c>
      <c r="I301" s="8">
        <v>-14090.16444783173</v>
      </c>
      <c r="J301" s="8">
        <v>-42837.515870734802</v>
      </c>
      <c r="K301" s="8">
        <v>-13956.95612860489</v>
      </c>
      <c r="L301" s="74">
        <v>-242.75999999999951</v>
      </c>
      <c r="M301" s="74">
        <v>-242.49999999999949</v>
      </c>
      <c r="N301" s="8">
        <v>0.10271505863290629</v>
      </c>
      <c r="O301" s="14">
        <v>1.3208508260287919</v>
      </c>
      <c r="P301">
        <f t="shared" si="4"/>
        <v>41.086023453162518</v>
      </c>
    </row>
    <row r="302" spans="1:16" x14ac:dyDescent="0.25">
      <c r="A302" t="s">
        <v>54</v>
      </c>
      <c r="B302" t="s">
        <v>197</v>
      </c>
      <c r="C302" s="8">
        <v>201652.54500000179</v>
      </c>
      <c r="D302" s="8">
        <v>140</v>
      </c>
      <c r="E302" s="8">
        <v>0.24</v>
      </c>
      <c r="F302" s="8">
        <v>70.000102351632648</v>
      </c>
      <c r="G302" s="8">
        <v>70.000102351632648</v>
      </c>
      <c r="H302" s="8">
        <v>-42952.953024043571</v>
      </c>
      <c r="I302" s="8">
        <v>-13735.20342031035</v>
      </c>
      <c r="J302" s="8">
        <v>-43017.857725634058</v>
      </c>
      <c r="K302" s="8">
        <v>-13611.157658379279</v>
      </c>
      <c r="L302" s="74">
        <v>-242.49999999999949</v>
      </c>
      <c r="M302" s="74">
        <v>-242.25999999999951</v>
      </c>
      <c r="N302" s="8">
        <v>9.3771989284479065E-2</v>
      </c>
      <c r="O302" s="14">
        <v>1.3063359817867171</v>
      </c>
      <c r="P302">
        <f t="shared" si="4"/>
        <v>37.508795713791628</v>
      </c>
    </row>
    <row r="303" spans="1:16" x14ac:dyDescent="0.25">
      <c r="A303" t="s">
        <v>54</v>
      </c>
      <c r="B303" t="s">
        <v>83</v>
      </c>
      <c r="C303" s="8">
        <v>202245.04500000179</v>
      </c>
      <c r="D303" s="8">
        <v>185</v>
      </c>
      <c r="E303" s="8">
        <v>-1</v>
      </c>
      <c r="F303" s="8">
        <v>92.502348164140045</v>
      </c>
      <c r="G303" s="8">
        <v>92.502348164140045</v>
      </c>
      <c r="H303" s="8">
        <v>-43218.00554874786</v>
      </c>
      <c r="I303" s="8">
        <v>-13230.57803608876</v>
      </c>
      <c r="J303" s="8">
        <v>-43302.682441881559</v>
      </c>
      <c r="K303" s="8">
        <v>-13066.09717098956</v>
      </c>
      <c r="L303" s="74">
        <v>-242.25999999999951</v>
      </c>
      <c r="M303" s="74">
        <v>-243.25999999999951</v>
      </c>
      <c r="N303" s="8">
        <v>1.231989348707496</v>
      </c>
      <c r="O303" s="14">
        <v>4.1190774200482076</v>
      </c>
      <c r="P303">
        <f t="shared" si="4"/>
        <v>492.79573948299839</v>
      </c>
    </row>
    <row r="304" spans="1:16" x14ac:dyDescent="0.25">
      <c r="A304" t="s">
        <v>80</v>
      </c>
      <c r="B304" t="s">
        <v>84</v>
      </c>
      <c r="C304" s="8">
        <v>202540.04500000179</v>
      </c>
      <c r="D304" s="8">
        <v>405</v>
      </c>
      <c r="E304" s="8">
        <v>-3.48</v>
      </c>
      <c r="F304" s="8">
        <v>202.56227550353569</v>
      </c>
      <c r="G304" s="8">
        <v>202.56227550353569</v>
      </c>
      <c r="H304" s="8">
        <v>-43302.682441881559</v>
      </c>
      <c r="I304" s="8">
        <v>-13066.09717098956</v>
      </c>
      <c r="J304" s="8">
        <v>-43473.81653004379</v>
      </c>
      <c r="K304" s="8">
        <v>-12699.098934590569</v>
      </c>
      <c r="L304" s="74">
        <v>-243.25999999999951</v>
      </c>
      <c r="M304" s="74">
        <v>-246.7399999999995</v>
      </c>
      <c r="N304" s="8">
        <v>6.8152555668855346</v>
      </c>
      <c r="O304" s="14">
        <v>6.547807513647002</v>
      </c>
      <c r="P304">
        <f t="shared" si="4"/>
        <v>2726.1022267542139</v>
      </c>
    </row>
    <row r="305" spans="1:16" x14ac:dyDescent="0.25">
      <c r="A305" t="s">
        <v>54</v>
      </c>
      <c r="B305" t="s">
        <v>57</v>
      </c>
      <c r="C305" s="8">
        <v>202835.04500000179</v>
      </c>
      <c r="D305" s="8">
        <v>185</v>
      </c>
      <c r="E305" s="8">
        <v>-1</v>
      </c>
      <c r="F305" s="8">
        <v>92.502348164140045</v>
      </c>
      <c r="G305" s="8">
        <v>92.502348164140045</v>
      </c>
      <c r="H305" s="8">
        <v>-43473.81653004379</v>
      </c>
      <c r="I305" s="8">
        <v>-12699.098934590569</v>
      </c>
      <c r="J305" s="8">
        <v>-43545.386925019338</v>
      </c>
      <c r="K305" s="8">
        <v>-12528.506409028631</v>
      </c>
      <c r="L305" s="74">
        <v>-246.7399999999995</v>
      </c>
      <c r="M305" s="74">
        <v>-247.7399999999995</v>
      </c>
      <c r="N305" s="8">
        <v>1.231989348707496</v>
      </c>
      <c r="O305" s="14">
        <v>4.1190774200482076</v>
      </c>
      <c r="P305">
        <f t="shared" si="4"/>
        <v>492.79573948299839</v>
      </c>
    </row>
    <row r="306" spans="1:16" x14ac:dyDescent="0.25">
      <c r="A306" t="s">
        <v>54</v>
      </c>
      <c r="B306" t="s">
        <v>198</v>
      </c>
      <c r="C306" s="8">
        <v>203427.54500000179</v>
      </c>
      <c r="D306" s="8">
        <v>140</v>
      </c>
      <c r="E306" s="8">
        <v>0.24</v>
      </c>
      <c r="F306" s="8">
        <v>70.000102351632648</v>
      </c>
      <c r="G306" s="8">
        <v>70.000102351632648</v>
      </c>
      <c r="H306" s="8">
        <v>-43708.275289036043</v>
      </c>
      <c r="I306" s="8">
        <v>-12130.5524156224</v>
      </c>
      <c r="J306" s="8">
        <v>-43761.579917663017</v>
      </c>
      <c r="K306" s="8">
        <v>-12001.097450833289</v>
      </c>
      <c r="L306" s="74">
        <v>-247.7399999999995</v>
      </c>
      <c r="M306" s="74">
        <v>-247.49999999999949</v>
      </c>
      <c r="N306" s="8">
        <v>9.3771989284479065E-2</v>
      </c>
      <c r="O306" s="14">
        <v>1.3063359817867171</v>
      </c>
      <c r="P306">
        <f t="shared" si="4"/>
        <v>37.508795713791628</v>
      </c>
    </row>
    <row r="307" spans="1:16" x14ac:dyDescent="0.25">
      <c r="A307" t="s">
        <v>54</v>
      </c>
      <c r="B307" t="s">
        <v>197</v>
      </c>
      <c r="C307" s="8">
        <v>203817.54500000179</v>
      </c>
      <c r="D307" s="8">
        <v>140</v>
      </c>
      <c r="E307" s="8">
        <v>0.24</v>
      </c>
      <c r="F307" s="8">
        <v>70.000102351632648</v>
      </c>
      <c r="G307" s="8">
        <v>70.000102351632648</v>
      </c>
      <c r="H307" s="8">
        <v>-43857.250775754292</v>
      </c>
      <c r="I307" s="8">
        <v>-11770.12756770546</v>
      </c>
      <c r="J307" s="8">
        <v>-43911.097194844158</v>
      </c>
      <c r="K307" s="8">
        <v>-11640.897019874041</v>
      </c>
      <c r="L307" s="74">
        <v>-247.49999999999949</v>
      </c>
      <c r="M307" s="74">
        <v>-247.25999999999951</v>
      </c>
      <c r="N307" s="8">
        <v>9.3771989284479065E-2</v>
      </c>
      <c r="O307" s="14">
        <v>1.3063359817867171</v>
      </c>
      <c r="P307">
        <f t="shared" si="4"/>
        <v>37.508795713791628</v>
      </c>
    </row>
    <row r="308" spans="1:16" x14ac:dyDescent="0.25">
      <c r="A308" t="s">
        <v>54</v>
      </c>
      <c r="B308" t="s">
        <v>56</v>
      </c>
      <c r="C308" s="8">
        <v>204410.0450000019</v>
      </c>
      <c r="D308" s="8">
        <v>185</v>
      </c>
      <c r="E308" s="8">
        <v>-1</v>
      </c>
      <c r="F308" s="8">
        <v>92.502348164140045</v>
      </c>
      <c r="G308" s="8">
        <v>92.502348164140045</v>
      </c>
      <c r="H308" s="8">
        <v>-44077.313695409401</v>
      </c>
      <c r="I308" s="8">
        <v>-11244.32158576365</v>
      </c>
      <c r="J308" s="8">
        <v>-44147.332915434577</v>
      </c>
      <c r="K308" s="8">
        <v>-11073.086542499659</v>
      </c>
      <c r="L308" s="74">
        <v>-247.25999999999951</v>
      </c>
      <c r="M308" s="74">
        <v>-248.25999999999951</v>
      </c>
      <c r="N308" s="8">
        <v>1.231989348707496</v>
      </c>
      <c r="O308" s="14">
        <v>4.1190774200482076</v>
      </c>
      <c r="P308">
        <f t="shared" si="4"/>
        <v>492.79573948299839</v>
      </c>
    </row>
    <row r="309" spans="1:16" x14ac:dyDescent="0.25">
      <c r="A309" t="s">
        <v>80</v>
      </c>
      <c r="B309" t="s">
        <v>84</v>
      </c>
      <c r="C309" s="8">
        <v>204705.0450000019</v>
      </c>
      <c r="D309" s="8">
        <v>405</v>
      </c>
      <c r="E309" s="8">
        <v>-3.48</v>
      </c>
      <c r="F309" s="8">
        <v>202.56227550353569</v>
      </c>
      <c r="G309" s="8">
        <v>202.56227550353569</v>
      </c>
      <c r="H309" s="8">
        <v>-44147.332915434577</v>
      </c>
      <c r="I309" s="8">
        <v>-11073.086542499659</v>
      </c>
      <c r="J309" s="8">
        <v>-44285.829782844128</v>
      </c>
      <c r="K309" s="8">
        <v>-10692.569526626739</v>
      </c>
      <c r="L309" s="74">
        <v>-248.25999999999951</v>
      </c>
      <c r="M309" s="74">
        <v>-251.7399999999995</v>
      </c>
      <c r="N309" s="8">
        <v>6.8152555668855346</v>
      </c>
      <c r="O309" s="14">
        <v>6.547807513647002</v>
      </c>
      <c r="P309">
        <f t="shared" si="4"/>
        <v>2726.1022267542139</v>
      </c>
    </row>
    <row r="310" spans="1:16" x14ac:dyDescent="0.25">
      <c r="A310" t="s">
        <v>54</v>
      </c>
      <c r="B310" t="s">
        <v>57</v>
      </c>
      <c r="C310" s="8">
        <v>205000.0450000019</v>
      </c>
      <c r="D310" s="8">
        <v>185</v>
      </c>
      <c r="E310" s="8">
        <v>-1</v>
      </c>
      <c r="F310" s="8">
        <v>92.502348164140045</v>
      </c>
      <c r="G310" s="8">
        <v>92.502348164140045</v>
      </c>
      <c r="H310" s="8">
        <v>-44285.829782844128</v>
      </c>
      <c r="I310" s="8">
        <v>-10692.569526626739</v>
      </c>
      <c r="J310" s="8">
        <v>-44342.259712586558</v>
      </c>
      <c r="K310" s="8">
        <v>-10516.38838619502</v>
      </c>
      <c r="L310" s="74">
        <v>-251.7399999999995</v>
      </c>
      <c r="M310" s="74">
        <v>-252.7399999999995</v>
      </c>
      <c r="N310" s="8">
        <v>1.231989348707496</v>
      </c>
      <c r="O310" s="14">
        <v>4.1190774200482076</v>
      </c>
      <c r="P310">
        <f t="shared" si="4"/>
        <v>492.79573948299839</v>
      </c>
    </row>
    <row r="311" spans="1:16" x14ac:dyDescent="0.25">
      <c r="A311" t="s">
        <v>54</v>
      </c>
      <c r="B311" t="s">
        <v>198</v>
      </c>
      <c r="C311" s="8">
        <v>205592.5450000019</v>
      </c>
      <c r="D311" s="8">
        <v>140</v>
      </c>
      <c r="E311" s="8">
        <v>0.24</v>
      </c>
      <c r="F311" s="8">
        <v>70.000102351632648</v>
      </c>
      <c r="G311" s="8">
        <v>70.000102351632648</v>
      </c>
      <c r="H311" s="8">
        <v>-44469.844261326107</v>
      </c>
      <c r="I311" s="8">
        <v>-10105.75207152847</v>
      </c>
      <c r="J311" s="8">
        <v>-44511.663306139497</v>
      </c>
      <c r="K311" s="8">
        <v>-9972.1439174640327</v>
      </c>
      <c r="L311" s="74">
        <v>-252.7399999999995</v>
      </c>
      <c r="M311" s="74">
        <v>-252.49999999999949</v>
      </c>
      <c r="N311" s="8">
        <v>9.3771989284479065E-2</v>
      </c>
      <c r="O311" s="14">
        <v>1.3063359817867171</v>
      </c>
      <c r="P311">
        <f t="shared" si="4"/>
        <v>37.508795713791628</v>
      </c>
    </row>
    <row r="312" spans="1:16" x14ac:dyDescent="0.25">
      <c r="A312" t="s">
        <v>54</v>
      </c>
      <c r="B312" t="s">
        <v>197</v>
      </c>
      <c r="C312" s="8">
        <v>205982.5450000019</v>
      </c>
      <c r="D312" s="8">
        <v>140</v>
      </c>
      <c r="E312" s="8">
        <v>0.24</v>
      </c>
      <c r="F312" s="8">
        <v>70.000102351632648</v>
      </c>
      <c r="G312" s="8">
        <v>70.000102351632648</v>
      </c>
      <c r="H312" s="8">
        <v>-44586.839756015557</v>
      </c>
      <c r="I312" s="8">
        <v>-9733.7146797769892</v>
      </c>
      <c r="J312" s="8">
        <v>-44629.218088842179</v>
      </c>
      <c r="K312" s="8">
        <v>-9600.2828685457644</v>
      </c>
      <c r="L312" s="74">
        <v>-252.49999999999949</v>
      </c>
      <c r="M312" s="74">
        <v>-252.25999999999951</v>
      </c>
      <c r="N312" s="8">
        <v>9.3771989284479065E-2</v>
      </c>
      <c r="O312" s="14">
        <v>1.3063359817867171</v>
      </c>
      <c r="P312">
        <f t="shared" si="4"/>
        <v>37.508795713791628</v>
      </c>
    </row>
    <row r="313" spans="1:16" x14ac:dyDescent="0.25">
      <c r="A313" t="s">
        <v>54</v>
      </c>
      <c r="B313" t="s">
        <v>56</v>
      </c>
      <c r="C313" s="8">
        <v>206575.0450000019</v>
      </c>
      <c r="D313" s="8">
        <v>185</v>
      </c>
      <c r="E313" s="8">
        <v>-1</v>
      </c>
      <c r="F313" s="8">
        <v>92.502348164140045</v>
      </c>
      <c r="G313" s="8">
        <v>92.502348164140045</v>
      </c>
      <c r="H313" s="8">
        <v>-44760.238258925237</v>
      </c>
      <c r="I313" s="8">
        <v>-9190.729801127869</v>
      </c>
      <c r="J313" s="8">
        <v>-44815.06691729874</v>
      </c>
      <c r="K313" s="8">
        <v>-9014.0437817728598</v>
      </c>
      <c r="L313" s="74">
        <v>-252.25999999999951</v>
      </c>
      <c r="M313" s="74">
        <v>-253.25999999999951</v>
      </c>
      <c r="N313" s="8">
        <v>1.231989348707496</v>
      </c>
      <c r="O313" s="14">
        <v>4.1190774200482076</v>
      </c>
      <c r="P313">
        <f t="shared" si="4"/>
        <v>492.79573948299839</v>
      </c>
    </row>
    <row r="314" spans="1:16" x14ac:dyDescent="0.25">
      <c r="A314" t="s">
        <v>80</v>
      </c>
      <c r="B314" t="s">
        <v>84</v>
      </c>
      <c r="C314" s="8">
        <v>206870.0450000019</v>
      </c>
      <c r="D314" s="8">
        <v>405</v>
      </c>
      <c r="E314" s="8">
        <v>-3.48</v>
      </c>
      <c r="F314" s="8">
        <v>202.56227550353569</v>
      </c>
      <c r="G314" s="8">
        <v>202.56227550353569</v>
      </c>
      <c r="H314" s="8">
        <v>-44815.06691729874</v>
      </c>
      <c r="I314" s="8">
        <v>-9014.0437817728598</v>
      </c>
      <c r="J314" s="8">
        <v>-44919.872519167919</v>
      </c>
      <c r="K314" s="8">
        <v>-8622.9039506792615</v>
      </c>
      <c r="L314" s="74">
        <v>-253.25999999999951</v>
      </c>
      <c r="M314" s="74">
        <v>-256.73999999999938</v>
      </c>
      <c r="N314" s="8">
        <v>6.8152555668855346</v>
      </c>
      <c r="O314" s="14">
        <v>6.547807513647002</v>
      </c>
      <c r="P314">
        <f t="shared" si="4"/>
        <v>2726.1022267542139</v>
      </c>
    </row>
    <row r="315" spans="1:16" x14ac:dyDescent="0.25">
      <c r="A315" t="s">
        <v>54</v>
      </c>
      <c r="B315" t="s">
        <v>57</v>
      </c>
      <c r="C315" s="8">
        <v>207165.04500000199</v>
      </c>
      <c r="D315" s="8">
        <v>185</v>
      </c>
      <c r="E315" s="8">
        <v>-1</v>
      </c>
      <c r="F315" s="8">
        <v>92.502348164140045</v>
      </c>
      <c r="G315" s="8">
        <v>92.502348164140045</v>
      </c>
      <c r="H315" s="8">
        <v>-44919.872519167919</v>
      </c>
      <c r="I315" s="8">
        <v>-8622.9039506792615</v>
      </c>
      <c r="J315" s="8">
        <v>-44960.732517838558</v>
      </c>
      <c r="K315" s="8">
        <v>-8442.4750402375284</v>
      </c>
      <c r="L315" s="74">
        <v>-256.73999999999938</v>
      </c>
      <c r="M315" s="74">
        <v>-257.73999999999938</v>
      </c>
      <c r="N315" s="8">
        <v>1.231989348707496</v>
      </c>
      <c r="O315" s="14">
        <v>4.1190774200482076</v>
      </c>
      <c r="P315">
        <f t="shared" si="4"/>
        <v>492.79573948299839</v>
      </c>
    </row>
    <row r="316" spans="1:16" x14ac:dyDescent="0.25">
      <c r="A316" t="s">
        <v>54</v>
      </c>
      <c r="B316" t="s">
        <v>198</v>
      </c>
      <c r="C316" s="8">
        <v>207757.54500000199</v>
      </c>
      <c r="D316" s="8">
        <v>140</v>
      </c>
      <c r="E316" s="8">
        <v>0.24</v>
      </c>
      <c r="F316" s="8">
        <v>70.000102351632648</v>
      </c>
      <c r="G316" s="8">
        <v>70.000102351632648</v>
      </c>
      <c r="H316" s="8">
        <v>-45052.042255847402</v>
      </c>
      <c r="I316" s="8">
        <v>-8022.2815946142582</v>
      </c>
      <c r="J316" s="8">
        <v>-45082.057448665131</v>
      </c>
      <c r="K316" s="8">
        <v>-7885.5370900017369</v>
      </c>
      <c r="L316" s="74">
        <v>-257.73999999999938</v>
      </c>
      <c r="M316" s="74">
        <v>-257.49999999999937</v>
      </c>
      <c r="N316" s="8">
        <v>9.3771989284479065E-2</v>
      </c>
      <c r="O316" s="14">
        <v>1.3063359817867171</v>
      </c>
      <c r="P316">
        <f t="shared" si="4"/>
        <v>37.508795713791628</v>
      </c>
    </row>
    <row r="317" spans="1:16" x14ac:dyDescent="0.25">
      <c r="A317" t="s">
        <v>54</v>
      </c>
      <c r="B317" t="s">
        <v>197</v>
      </c>
      <c r="C317" s="8">
        <v>208147.5450000019</v>
      </c>
      <c r="D317" s="8">
        <v>140</v>
      </c>
      <c r="E317" s="8">
        <v>0.24</v>
      </c>
      <c r="F317" s="8">
        <v>70.000102351632648</v>
      </c>
      <c r="G317" s="8">
        <v>70.000102351632648</v>
      </c>
      <c r="H317" s="8">
        <v>-45136.167352149649</v>
      </c>
      <c r="I317" s="8">
        <v>-7641.4630882217461</v>
      </c>
      <c r="J317" s="8">
        <v>-45166.755074011468</v>
      </c>
      <c r="K317" s="8">
        <v>-7504.8455102425069</v>
      </c>
      <c r="L317" s="74">
        <v>-257.49999999999937</v>
      </c>
      <c r="M317" s="74">
        <v>-257.25999999999942</v>
      </c>
      <c r="N317" s="8">
        <v>9.3771989284479065E-2</v>
      </c>
      <c r="O317" s="14">
        <v>1.3063359817867171</v>
      </c>
      <c r="P317">
        <f t="shared" si="4"/>
        <v>37.508795713791628</v>
      </c>
    </row>
    <row r="318" spans="1:16" x14ac:dyDescent="0.25">
      <c r="A318" t="s">
        <v>54</v>
      </c>
      <c r="B318" t="s">
        <v>56</v>
      </c>
      <c r="C318" s="8">
        <v>208740.04500000199</v>
      </c>
      <c r="D318" s="8">
        <v>185</v>
      </c>
      <c r="E318" s="8">
        <v>-1</v>
      </c>
      <c r="F318" s="8">
        <v>92.502348164140045</v>
      </c>
      <c r="G318" s="8">
        <v>92.502348164140045</v>
      </c>
      <c r="H318" s="8">
        <v>-45261.581771005927</v>
      </c>
      <c r="I318" s="8">
        <v>-7085.4317556550886</v>
      </c>
      <c r="J318" s="8">
        <v>-45300.802588531078</v>
      </c>
      <c r="K318" s="8">
        <v>-6904.6394475022971</v>
      </c>
      <c r="L318" s="74">
        <v>-257.25999999999942</v>
      </c>
      <c r="M318" s="74">
        <v>-258.25999999999942</v>
      </c>
      <c r="N318" s="8">
        <v>1.231989348707496</v>
      </c>
      <c r="O318" s="14">
        <v>4.1190774200482076</v>
      </c>
      <c r="P318">
        <f t="shared" si="4"/>
        <v>492.79573948299839</v>
      </c>
    </row>
    <row r="319" spans="1:16" x14ac:dyDescent="0.25">
      <c r="A319" t="s">
        <v>80</v>
      </c>
      <c r="B319" t="s">
        <v>84</v>
      </c>
      <c r="C319" s="8">
        <v>209035.04500000199</v>
      </c>
      <c r="D319" s="8">
        <v>405</v>
      </c>
      <c r="E319" s="8">
        <v>-3.48</v>
      </c>
      <c r="F319" s="8">
        <v>202.56227550353569</v>
      </c>
      <c r="G319" s="8">
        <v>202.56227550353569</v>
      </c>
      <c r="H319" s="8">
        <v>-45300.802588531078</v>
      </c>
      <c r="I319" s="8">
        <v>-6904.6394475022971</v>
      </c>
      <c r="J319" s="8">
        <v>-45371.119290946313</v>
      </c>
      <c r="K319" s="8">
        <v>-6505.8536114793314</v>
      </c>
      <c r="L319" s="74">
        <v>-258.25999999999942</v>
      </c>
      <c r="M319" s="74">
        <v>-261.73999999999938</v>
      </c>
      <c r="N319" s="8">
        <v>6.8152555668855346</v>
      </c>
      <c r="O319" s="14">
        <v>6.547807513647002</v>
      </c>
      <c r="P319">
        <f t="shared" si="4"/>
        <v>2726.1022267542139</v>
      </c>
    </row>
    <row r="320" spans="1:16" x14ac:dyDescent="0.25">
      <c r="A320" t="s">
        <v>54</v>
      </c>
      <c r="B320" t="s">
        <v>57</v>
      </c>
      <c r="C320" s="8">
        <v>209330.04500000199</v>
      </c>
      <c r="D320" s="8">
        <v>185</v>
      </c>
      <c r="E320" s="8">
        <v>-1</v>
      </c>
      <c r="F320" s="8">
        <v>92.502348164140045</v>
      </c>
      <c r="G320" s="8">
        <v>92.502348164140045</v>
      </c>
      <c r="H320" s="8">
        <v>-45371.119290946313</v>
      </c>
      <c r="I320" s="8">
        <v>-6505.8536114793314</v>
      </c>
      <c r="J320" s="8">
        <v>-45396.098389283339</v>
      </c>
      <c r="K320" s="8">
        <v>-6322.550103982001</v>
      </c>
      <c r="L320" s="74">
        <v>-261.73999999999938</v>
      </c>
      <c r="M320" s="74">
        <v>-262.73999999999938</v>
      </c>
      <c r="N320" s="8">
        <v>1.231989348707496</v>
      </c>
      <c r="O320" s="14">
        <v>4.1190774200482076</v>
      </c>
      <c r="P320">
        <f t="shared" si="4"/>
        <v>492.79573948299839</v>
      </c>
    </row>
    <row r="321" spans="1:16" x14ac:dyDescent="0.25">
      <c r="A321" t="s">
        <v>54</v>
      </c>
      <c r="B321" t="s">
        <v>198</v>
      </c>
      <c r="C321" s="8">
        <v>209922.54500000199</v>
      </c>
      <c r="D321" s="8">
        <v>140</v>
      </c>
      <c r="E321" s="8">
        <v>0.24</v>
      </c>
      <c r="F321" s="8">
        <v>70.000102351632648</v>
      </c>
      <c r="G321" s="8">
        <v>70.000102351632648</v>
      </c>
      <c r="H321" s="8">
        <v>-45450.438394320903</v>
      </c>
      <c r="I321" s="8">
        <v>-5895.9974532429478</v>
      </c>
      <c r="J321" s="8">
        <v>-45468.421301401962</v>
      </c>
      <c r="K321" s="8">
        <v>-5757.1573063310279</v>
      </c>
      <c r="L321" s="74">
        <v>-262.73999999999938</v>
      </c>
      <c r="M321" s="74">
        <v>-262.49999999999937</v>
      </c>
      <c r="N321" s="8">
        <v>9.3771989284479065E-2</v>
      </c>
      <c r="O321" s="14">
        <v>1.3063359817867171</v>
      </c>
      <c r="P321">
        <f t="shared" si="4"/>
        <v>37.508795713791628</v>
      </c>
    </row>
    <row r="322" spans="1:16" x14ac:dyDescent="0.25">
      <c r="A322" t="s">
        <v>54</v>
      </c>
      <c r="B322" t="s">
        <v>197</v>
      </c>
      <c r="C322" s="8">
        <v>210312.54500000199</v>
      </c>
      <c r="D322" s="8">
        <v>140</v>
      </c>
      <c r="E322" s="8">
        <v>0.24</v>
      </c>
      <c r="F322" s="8">
        <v>70.000102351632648</v>
      </c>
      <c r="G322" s="8">
        <v>70.000102351632648</v>
      </c>
      <c r="H322" s="8">
        <v>-45501.052849456973</v>
      </c>
      <c r="I322" s="8">
        <v>-5509.2960909875756</v>
      </c>
      <c r="J322" s="8">
        <v>-45519.617169321253</v>
      </c>
      <c r="K322" s="8">
        <v>-5370.5324885206937</v>
      </c>
      <c r="L322" s="74">
        <v>-262.49999999999937</v>
      </c>
      <c r="M322" s="74">
        <v>-262.25999999999942</v>
      </c>
      <c r="N322" s="8">
        <v>9.3771989284479065E-2</v>
      </c>
      <c r="O322" s="14">
        <v>1.3063359817867171</v>
      </c>
      <c r="P322">
        <f t="shared" si="4"/>
        <v>37.508795713791628</v>
      </c>
    </row>
    <row r="323" spans="1:16" x14ac:dyDescent="0.25">
      <c r="A323" t="s">
        <v>54</v>
      </c>
      <c r="B323" t="s">
        <v>56</v>
      </c>
      <c r="C323" s="8">
        <v>210905.04500000211</v>
      </c>
      <c r="D323" s="8">
        <v>185</v>
      </c>
      <c r="E323" s="8">
        <v>-1</v>
      </c>
      <c r="F323" s="8">
        <v>92.502348164140045</v>
      </c>
      <c r="G323" s="8">
        <v>92.502348164140045</v>
      </c>
      <c r="H323" s="8">
        <v>-45577.52870480503</v>
      </c>
      <c r="I323" s="8">
        <v>-4944.4500386850696</v>
      </c>
      <c r="J323" s="8">
        <v>-45600.84318737829</v>
      </c>
      <c r="K323" s="8">
        <v>-4760.9273803649121</v>
      </c>
      <c r="L323" s="74">
        <v>-262.25999999999942</v>
      </c>
      <c r="M323" s="74">
        <v>-263.25999999999942</v>
      </c>
      <c r="N323" s="8">
        <v>1.231989348707496</v>
      </c>
      <c r="O323" s="14">
        <v>4.1190774200482076</v>
      </c>
      <c r="P323">
        <f t="shared" si="4"/>
        <v>492.79573948299839</v>
      </c>
    </row>
    <row r="324" spans="1:16" x14ac:dyDescent="0.25">
      <c r="A324" t="s">
        <v>80</v>
      </c>
      <c r="B324" t="s">
        <v>84</v>
      </c>
      <c r="C324" s="8">
        <v>211200.04500000199</v>
      </c>
      <c r="D324" s="8">
        <v>405</v>
      </c>
      <c r="E324" s="8">
        <v>-3.48</v>
      </c>
      <c r="F324" s="8">
        <v>202.56227550353569</v>
      </c>
      <c r="G324" s="8">
        <v>202.56227550353569</v>
      </c>
      <c r="H324" s="8">
        <v>-45600.84318737829</v>
      </c>
      <c r="I324" s="8">
        <v>-4760.9273803649121</v>
      </c>
      <c r="J324" s="8">
        <v>-45636.135837775822</v>
      </c>
      <c r="K324" s="8">
        <v>-4357.5305404181781</v>
      </c>
      <c r="L324" s="74">
        <v>-263.25999999999942</v>
      </c>
      <c r="M324" s="74">
        <v>-266.73999999999938</v>
      </c>
      <c r="N324" s="8">
        <v>6.8152555668855346</v>
      </c>
      <c r="O324" s="14">
        <v>6.547807513647002</v>
      </c>
      <c r="P324">
        <f t="shared" ref="P324:P387" si="5">N324*$P$1</f>
        <v>2726.1022267542139</v>
      </c>
    </row>
    <row r="325" spans="1:16" x14ac:dyDescent="0.25">
      <c r="A325" t="s">
        <v>54</v>
      </c>
      <c r="B325" t="s">
        <v>85</v>
      </c>
      <c r="C325" s="8">
        <v>211495.04500000211</v>
      </c>
      <c r="D325" s="8">
        <v>185</v>
      </c>
      <c r="E325" s="8">
        <v>-1</v>
      </c>
      <c r="F325" s="8">
        <v>92.502348164140045</v>
      </c>
      <c r="G325" s="8">
        <v>92.502348164140045</v>
      </c>
      <c r="H325" s="8">
        <v>-45636.135837775822</v>
      </c>
      <c r="I325" s="8">
        <v>-4357.5305404181781</v>
      </c>
      <c r="J325" s="8">
        <v>-45645.043929758103</v>
      </c>
      <c r="K325" s="8">
        <v>-4172.7474862389863</v>
      </c>
      <c r="L325" s="74">
        <v>-266.73999999999938</v>
      </c>
      <c r="M325" s="74">
        <v>-267.73999999999938</v>
      </c>
      <c r="N325" s="8">
        <v>1.231989348707496</v>
      </c>
      <c r="O325" s="14">
        <v>4.1190774200482076</v>
      </c>
      <c r="P325">
        <f t="shared" si="5"/>
        <v>492.79573948299839</v>
      </c>
    </row>
    <row r="326" spans="1:16" x14ac:dyDescent="0.25">
      <c r="A326" t="s">
        <v>54</v>
      </c>
      <c r="B326" t="s">
        <v>198</v>
      </c>
      <c r="C326" s="8">
        <v>212087.54500000211</v>
      </c>
      <c r="D326" s="8">
        <v>140</v>
      </c>
      <c r="E326" s="8">
        <v>0.24</v>
      </c>
      <c r="F326" s="8">
        <v>70.000102351632648</v>
      </c>
      <c r="G326" s="8">
        <v>70.000102351632648</v>
      </c>
      <c r="H326" s="8">
        <v>-45662.000641574647</v>
      </c>
      <c r="I326" s="8">
        <v>-3743.0819536157942</v>
      </c>
      <c r="J326" s="8">
        <v>-45667.814402137767</v>
      </c>
      <c r="K326" s="8">
        <v>-3603.2028217564439</v>
      </c>
      <c r="L326" s="74">
        <v>-267.73999999999938</v>
      </c>
      <c r="M326" s="74">
        <v>-267.49999999999937</v>
      </c>
      <c r="N326" s="8">
        <v>9.3771989284479065E-2</v>
      </c>
      <c r="O326" s="14">
        <v>1.3063359817867171</v>
      </c>
      <c r="P326">
        <f t="shared" si="5"/>
        <v>37.508795713791628</v>
      </c>
    </row>
    <row r="327" spans="1:16" x14ac:dyDescent="0.25">
      <c r="A327" t="s">
        <v>54</v>
      </c>
      <c r="B327" t="s">
        <v>199</v>
      </c>
      <c r="C327" s="8">
        <v>212482.54500000199</v>
      </c>
      <c r="D327" s="8">
        <v>150</v>
      </c>
      <c r="E327" s="8">
        <v>0.26</v>
      </c>
      <c r="F327" s="8">
        <v>75.000128701124865</v>
      </c>
      <c r="G327" s="8">
        <v>75.000128701124865</v>
      </c>
      <c r="H327" s="8">
        <v>-45678.71924897912</v>
      </c>
      <c r="I327" s="8">
        <v>-3353.4407663609668</v>
      </c>
      <c r="J327" s="8">
        <v>-45685.60214932169</v>
      </c>
      <c r="K327" s="8">
        <v>-3203.5988927987269</v>
      </c>
      <c r="L327" s="74">
        <v>-267.49999999999937</v>
      </c>
      <c r="M327" s="74">
        <v>-267.23999999999938</v>
      </c>
      <c r="N327" s="8">
        <v>0.10271505863290629</v>
      </c>
      <c r="O327" s="14">
        <v>1.3208508260287919</v>
      </c>
      <c r="P327">
        <f t="shared" si="5"/>
        <v>41.086023453162518</v>
      </c>
    </row>
    <row r="328" spans="1:16" x14ac:dyDescent="0.25">
      <c r="A328" t="s">
        <v>54</v>
      </c>
      <c r="B328" t="s">
        <v>200</v>
      </c>
      <c r="C328" s="8">
        <v>212987.04500000211</v>
      </c>
      <c r="D328" s="8">
        <v>240</v>
      </c>
      <c r="E328" s="8">
        <v>-1</v>
      </c>
      <c r="F328" s="8">
        <v>120.0030462669925</v>
      </c>
      <c r="G328" s="8">
        <v>120.0030462669925</v>
      </c>
      <c r="H328" s="8">
        <v>-45700.505335605158</v>
      </c>
      <c r="I328" s="8">
        <v>-2894.45791356983</v>
      </c>
      <c r="J328" s="8">
        <v>-45709.969426728589</v>
      </c>
      <c r="K328" s="8">
        <v>-2654.6476368291551</v>
      </c>
      <c r="L328" s="74">
        <v>-267.23999999999938</v>
      </c>
      <c r="M328" s="74">
        <v>-268.23999999999938</v>
      </c>
      <c r="N328" s="8">
        <v>0.94965845629536116</v>
      </c>
      <c r="O328" s="14">
        <v>3.1751221779538259</v>
      </c>
      <c r="P328">
        <f t="shared" si="5"/>
        <v>379.86338251814448</v>
      </c>
    </row>
    <row r="329" spans="1:16" x14ac:dyDescent="0.25">
      <c r="A329" t="s">
        <v>80</v>
      </c>
      <c r="B329" t="s">
        <v>86</v>
      </c>
      <c r="C329" s="8">
        <v>213381.4058000021</v>
      </c>
      <c r="D329" s="8">
        <v>228.7216</v>
      </c>
      <c r="E329" s="8">
        <v>-1.66</v>
      </c>
      <c r="F329" s="8">
        <v>114.368800245356</v>
      </c>
      <c r="G329" s="8">
        <v>114.368800245356</v>
      </c>
      <c r="H329" s="8">
        <v>-45714.883501011027</v>
      </c>
      <c r="I329" s="8">
        <v>-2494.7231175272541</v>
      </c>
      <c r="J329" s="8">
        <v>-45718.595716997268</v>
      </c>
      <c r="K329" s="8">
        <v>-2266.0396452106579</v>
      </c>
      <c r="L329" s="74">
        <v>-268.23999999999938</v>
      </c>
      <c r="M329" s="74">
        <v>-269.89999999999952</v>
      </c>
      <c r="N329" s="8">
        <v>2.7459187156796698</v>
      </c>
      <c r="O329" s="14">
        <v>5.5306043491161496</v>
      </c>
      <c r="P329">
        <f t="shared" si="5"/>
        <v>1098.3674862718678</v>
      </c>
    </row>
    <row r="330" spans="1:16" x14ac:dyDescent="0.25">
      <c r="A330" t="s">
        <v>80</v>
      </c>
      <c r="B330" t="s">
        <v>87</v>
      </c>
      <c r="C330" s="8">
        <v>213502.6558000021</v>
      </c>
      <c r="D330" s="8">
        <v>13.7784</v>
      </c>
      <c r="E330" s="8">
        <v>-0.1</v>
      </c>
      <c r="F330" s="8">
        <v>6.8892017488091399</v>
      </c>
      <c r="G330" s="8">
        <v>6.8892017488091399</v>
      </c>
      <c r="H330" s="8">
        <v>-45718.595716997268</v>
      </c>
      <c r="I330" s="8">
        <v>-2266.0396452106579</v>
      </c>
      <c r="J330" s="8">
        <v>-45718.607740916501</v>
      </c>
      <c r="K330" s="8">
        <v>-2252.2612522058921</v>
      </c>
      <c r="L330" s="74">
        <v>-269.89999999999952</v>
      </c>
      <c r="M330" s="74">
        <v>-269.99999999999949</v>
      </c>
      <c r="N330" s="8">
        <v>0.16541690581699381</v>
      </c>
      <c r="O330" s="14">
        <v>5.5306082180000464</v>
      </c>
      <c r="P330">
        <f t="shared" si="5"/>
        <v>66.166762326797524</v>
      </c>
    </row>
    <row r="331" spans="1:16" x14ac:dyDescent="0.25">
      <c r="A331" t="s">
        <v>80</v>
      </c>
      <c r="B331" t="s">
        <v>81</v>
      </c>
      <c r="C331" s="8">
        <v>221577.43420000211</v>
      </c>
      <c r="D331" s="8">
        <v>13.7784</v>
      </c>
      <c r="E331" s="8">
        <v>-0.1</v>
      </c>
      <c r="F331" s="8">
        <v>6.8892017488091399</v>
      </c>
      <c r="G331" s="8">
        <v>6.8892017488091399</v>
      </c>
      <c r="H331" s="8">
        <v>-45718.607740916537</v>
      </c>
      <c r="I331" s="8">
        <v>5808.7387477941083</v>
      </c>
      <c r="J331" s="8">
        <v>-45718.595716997312</v>
      </c>
      <c r="K331" s="8">
        <v>5822.5171407988746</v>
      </c>
      <c r="L331" s="74">
        <v>-269.99999999999949</v>
      </c>
      <c r="M331" s="74">
        <v>-270.09999999999951</v>
      </c>
      <c r="N331" s="8">
        <v>0.16541690581699381</v>
      </c>
      <c r="O331" s="14">
        <v>5.5306082180000464</v>
      </c>
      <c r="P331">
        <f t="shared" si="5"/>
        <v>66.166762326797524</v>
      </c>
    </row>
    <row r="332" spans="1:16" x14ac:dyDescent="0.25">
      <c r="A332" t="s">
        <v>80</v>
      </c>
      <c r="B332" t="s">
        <v>82</v>
      </c>
      <c r="C332" s="8">
        <v>221698.68420000211</v>
      </c>
      <c r="D332" s="8">
        <v>228.7216</v>
      </c>
      <c r="E332" s="8">
        <v>-1.66</v>
      </c>
      <c r="F332" s="8">
        <v>114.368800245356</v>
      </c>
      <c r="G332" s="8">
        <v>114.368800245356</v>
      </c>
      <c r="H332" s="8">
        <v>-45718.595716997312</v>
      </c>
      <c r="I332" s="8">
        <v>5822.5171407988746</v>
      </c>
      <c r="J332" s="8">
        <v>-45714.883501011078</v>
      </c>
      <c r="K332" s="8">
        <v>6051.2006131154703</v>
      </c>
      <c r="L332" s="74">
        <v>-270.09999999999951</v>
      </c>
      <c r="M332" s="74">
        <v>-271.75999999999948</v>
      </c>
      <c r="N332" s="8">
        <v>2.7459187156796698</v>
      </c>
      <c r="O332" s="14">
        <v>5.5306043491161496</v>
      </c>
      <c r="P332">
        <f t="shared" si="5"/>
        <v>1098.3674862718678</v>
      </c>
    </row>
    <row r="333" spans="1:16" x14ac:dyDescent="0.25">
      <c r="A333" t="s">
        <v>54</v>
      </c>
      <c r="B333" t="s">
        <v>195</v>
      </c>
      <c r="C333" s="8">
        <v>222093.04500000211</v>
      </c>
      <c r="D333" s="8">
        <v>240</v>
      </c>
      <c r="E333" s="8">
        <v>-1</v>
      </c>
      <c r="F333" s="8">
        <v>120.0030462669925</v>
      </c>
      <c r="G333" s="8">
        <v>120.0030462669925</v>
      </c>
      <c r="H333" s="8">
        <v>-45709.969426728647</v>
      </c>
      <c r="I333" s="8">
        <v>6211.1251324173718</v>
      </c>
      <c r="J333" s="8">
        <v>-45700.50533560523</v>
      </c>
      <c r="K333" s="8">
        <v>6450.9354091580462</v>
      </c>
      <c r="L333" s="74">
        <v>-271.75999999999948</v>
      </c>
      <c r="M333" s="74">
        <v>-272.75999999999948</v>
      </c>
      <c r="N333" s="8">
        <v>0.94965845629536116</v>
      </c>
      <c r="O333" s="14">
        <v>3.1751221779538259</v>
      </c>
      <c r="P333">
        <f t="shared" si="5"/>
        <v>379.86338251814448</v>
      </c>
    </row>
    <row r="334" spans="1:16" x14ac:dyDescent="0.25">
      <c r="A334" t="s">
        <v>54</v>
      </c>
      <c r="B334" t="s">
        <v>196</v>
      </c>
      <c r="C334" s="8">
        <v>222597.54500000211</v>
      </c>
      <c r="D334" s="8">
        <v>150</v>
      </c>
      <c r="E334" s="8">
        <v>0.26</v>
      </c>
      <c r="F334" s="8">
        <v>75.000128701124865</v>
      </c>
      <c r="G334" s="8">
        <v>75.000128701124865</v>
      </c>
      <c r="H334" s="8">
        <v>-45685.602149321763</v>
      </c>
      <c r="I334" s="8">
        <v>6760.0763883869367</v>
      </c>
      <c r="J334" s="8">
        <v>-45678.719248979192</v>
      </c>
      <c r="K334" s="8">
        <v>6909.9182619491767</v>
      </c>
      <c r="L334" s="74">
        <v>-272.75999999999948</v>
      </c>
      <c r="M334" s="74">
        <v>-272.49999999999949</v>
      </c>
      <c r="N334" s="8">
        <v>0.10271505863290629</v>
      </c>
      <c r="O334" s="14">
        <v>1.3208508260287919</v>
      </c>
      <c r="P334">
        <f t="shared" si="5"/>
        <v>41.086023453162518</v>
      </c>
    </row>
    <row r="335" spans="1:16" x14ac:dyDescent="0.25">
      <c r="A335" t="s">
        <v>54</v>
      </c>
      <c r="B335" t="s">
        <v>197</v>
      </c>
      <c r="C335" s="8">
        <v>222992.54500000211</v>
      </c>
      <c r="D335" s="8">
        <v>140</v>
      </c>
      <c r="E335" s="8">
        <v>0.24</v>
      </c>
      <c r="F335" s="8">
        <v>70.000102351632648</v>
      </c>
      <c r="G335" s="8">
        <v>70.000102351632648</v>
      </c>
      <c r="H335" s="8">
        <v>-45667.814402137861</v>
      </c>
      <c r="I335" s="8">
        <v>7159.6803173446533</v>
      </c>
      <c r="J335" s="8">
        <v>-45662.000641574727</v>
      </c>
      <c r="K335" s="8">
        <v>7299.5594492040036</v>
      </c>
      <c r="L335" s="74">
        <v>-272.49999999999949</v>
      </c>
      <c r="M335" s="74">
        <v>-272.25999999999948</v>
      </c>
      <c r="N335" s="8">
        <v>9.3771989284479065E-2</v>
      </c>
      <c r="O335" s="14">
        <v>1.3063359817867171</v>
      </c>
      <c r="P335">
        <f t="shared" si="5"/>
        <v>37.508795713791628</v>
      </c>
    </row>
    <row r="336" spans="1:16" x14ac:dyDescent="0.25">
      <c r="A336" t="s">
        <v>54</v>
      </c>
      <c r="B336" t="s">
        <v>83</v>
      </c>
      <c r="C336" s="8">
        <v>223585.0450000022</v>
      </c>
      <c r="D336" s="8">
        <v>185</v>
      </c>
      <c r="E336" s="8">
        <v>-1</v>
      </c>
      <c r="F336" s="8">
        <v>92.502348164140045</v>
      </c>
      <c r="G336" s="8">
        <v>92.502348164140045</v>
      </c>
      <c r="H336" s="8">
        <v>-45645.043929758183</v>
      </c>
      <c r="I336" s="8">
        <v>7729.224981827203</v>
      </c>
      <c r="J336" s="8">
        <v>-45636.13583777591</v>
      </c>
      <c r="K336" s="8">
        <v>7914.0080360063948</v>
      </c>
      <c r="L336" s="74">
        <v>-272.25999999999948</v>
      </c>
      <c r="M336" s="74">
        <v>-273.25999999999948</v>
      </c>
      <c r="N336" s="8">
        <v>1.231989348707496</v>
      </c>
      <c r="O336" s="14">
        <v>4.1190774200482076</v>
      </c>
      <c r="P336">
        <f t="shared" si="5"/>
        <v>492.79573948299839</v>
      </c>
    </row>
    <row r="337" spans="1:16" x14ac:dyDescent="0.25">
      <c r="A337" t="s">
        <v>80</v>
      </c>
      <c r="B337" t="s">
        <v>84</v>
      </c>
      <c r="C337" s="8">
        <v>223880.0450000022</v>
      </c>
      <c r="D337" s="8">
        <v>405</v>
      </c>
      <c r="E337" s="8">
        <v>-3.48</v>
      </c>
      <c r="F337" s="8">
        <v>202.56227550353569</v>
      </c>
      <c r="G337" s="8">
        <v>202.56227550353569</v>
      </c>
      <c r="H337" s="8">
        <v>-45636.13583777591</v>
      </c>
      <c r="I337" s="8">
        <v>7914.0080360063948</v>
      </c>
      <c r="J337" s="8">
        <v>-45600.843187378392</v>
      </c>
      <c r="K337" s="8">
        <v>8317.4048759531288</v>
      </c>
      <c r="L337" s="74">
        <v>-273.25999999999948</v>
      </c>
      <c r="M337" s="74">
        <v>-276.73999999999961</v>
      </c>
      <c r="N337" s="8">
        <v>6.8152555668855346</v>
      </c>
      <c r="O337" s="14">
        <v>6.547807513647002</v>
      </c>
      <c r="P337">
        <f t="shared" si="5"/>
        <v>2726.1022267542139</v>
      </c>
    </row>
    <row r="338" spans="1:16" x14ac:dyDescent="0.25">
      <c r="A338" t="s">
        <v>54</v>
      </c>
      <c r="B338" t="s">
        <v>57</v>
      </c>
      <c r="C338" s="8">
        <v>224175.0450000022</v>
      </c>
      <c r="D338" s="8">
        <v>185</v>
      </c>
      <c r="E338" s="8">
        <v>-1</v>
      </c>
      <c r="F338" s="8">
        <v>92.502348164140045</v>
      </c>
      <c r="G338" s="8">
        <v>92.502348164140045</v>
      </c>
      <c r="H338" s="8">
        <v>-45600.843187378392</v>
      </c>
      <c r="I338" s="8">
        <v>8317.4048759531288</v>
      </c>
      <c r="J338" s="8">
        <v>-45577.52870480514</v>
      </c>
      <c r="K338" s="8">
        <v>8500.9275342732872</v>
      </c>
      <c r="L338" s="74">
        <v>-276.73999999999961</v>
      </c>
      <c r="M338" s="74">
        <v>-277.73999999999961</v>
      </c>
      <c r="N338" s="8">
        <v>1.231989348707496</v>
      </c>
      <c r="O338" s="14">
        <v>4.1190774200482076</v>
      </c>
      <c r="P338">
        <f t="shared" si="5"/>
        <v>492.79573948299839</v>
      </c>
    </row>
    <row r="339" spans="1:16" x14ac:dyDescent="0.25">
      <c r="A339" t="s">
        <v>54</v>
      </c>
      <c r="B339" t="s">
        <v>198</v>
      </c>
      <c r="C339" s="8">
        <v>224767.5450000022</v>
      </c>
      <c r="D339" s="8">
        <v>140</v>
      </c>
      <c r="E339" s="8">
        <v>0.24</v>
      </c>
      <c r="F339" s="8">
        <v>70.000102351632648</v>
      </c>
      <c r="G339" s="8">
        <v>70.000102351632648</v>
      </c>
      <c r="H339" s="8">
        <v>-45519.617169321369</v>
      </c>
      <c r="I339" s="8">
        <v>8927.0099841089032</v>
      </c>
      <c r="J339" s="8">
        <v>-45501.052849457083</v>
      </c>
      <c r="K339" s="8">
        <v>9065.7735865757859</v>
      </c>
      <c r="L339" s="74">
        <v>-277.73999999999961</v>
      </c>
      <c r="M339" s="74">
        <v>-277.49999999999949</v>
      </c>
      <c r="N339" s="8">
        <v>9.3771989284479065E-2</v>
      </c>
      <c r="O339" s="14">
        <v>1.3063359817867171</v>
      </c>
      <c r="P339">
        <f t="shared" si="5"/>
        <v>37.508795713791628</v>
      </c>
    </row>
    <row r="340" spans="1:16" x14ac:dyDescent="0.25">
      <c r="A340" t="s">
        <v>54</v>
      </c>
      <c r="B340" t="s">
        <v>197</v>
      </c>
      <c r="C340" s="8">
        <v>225157.5450000022</v>
      </c>
      <c r="D340" s="8">
        <v>140</v>
      </c>
      <c r="E340" s="8">
        <v>0.24</v>
      </c>
      <c r="F340" s="8">
        <v>70.000102351632648</v>
      </c>
      <c r="G340" s="8">
        <v>70.000102351632648</v>
      </c>
      <c r="H340" s="8">
        <v>-45468.421301402072</v>
      </c>
      <c r="I340" s="8">
        <v>9313.6348019192374</v>
      </c>
      <c r="J340" s="8">
        <v>-45450.438394321012</v>
      </c>
      <c r="K340" s="8">
        <v>9452.4749488311572</v>
      </c>
      <c r="L340" s="74">
        <v>-277.49999999999949</v>
      </c>
      <c r="M340" s="74">
        <v>-277.25999999999948</v>
      </c>
      <c r="N340" s="8">
        <v>9.3771989284479065E-2</v>
      </c>
      <c r="O340" s="14">
        <v>1.3063359817867171</v>
      </c>
      <c r="P340">
        <f t="shared" si="5"/>
        <v>37.508795713791628</v>
      </c>
    </row>
    <row r="341" spans="1:16" x14ac:dyDescent="0.25">
      <c r="A341" t="s">
        <v>54</v>
      </c>
      <c r="B341" t="s">
        <v>56</v>
      </c>
      <c r="C341" s="8">
        <v>225750.04500000231</v>
      </c>
      <c r="D341" s="8">
        <v>185</v>
      </c>
      <c r="E341" s="8">
        <v>-1</v>
      </c>
      <c r="F341" s="8">
        <v>92.502348164140045</v>
      </c>
      <c r="G341" s="8">
        <v>92.502348164140045</v>
      </c>
      <c r="H341" s="8">
        <v>-45396.098389283463</v>
      </c>
      <c r="I341" s="8">
        <v>9879.0275995701959</v>
      </c>
      <c r="J341" s="8">
        <v>-45371.11929094643</v>
      </c>
      <c r="K341" s="8">
        <v>10062.33110706753</v>
      </c>
      <c r="L341" s="74">
        <v>-277.25999999999948</v>
      </c>
      <c r="M341" s="74">
        <v>-278.25999999999948</v>
      </c>
      <c r="N341" s="8">
        <v>1.231989348707496</v>
      </c>
      <c r="O341" s="14">
        <v>4.1190774200482076</v>
      </c>
      <c r="P341">
        <f t="shared" si="5"/>
        <v>492.79573948299839</v>
      </c>
    </row>
    <row r="342" spans="1:16" x14ac:dyDescent="0.25">
      <c r="A342" t="s">
        <v>80</v>
      </c>
      <c r="B342" t="s">
        <v>84</v>
      </c>
      <c r="C342" s="8">
        <v>226045.0450000022</v>
      </c>
      <c r="D342" s="8">
        <v>405</v>
      </c>
      <c r="E342" s="8">
        <v>-3.48</v>
      </c>
      <c r="F342" s="8">
        <v>202.56227550353569</v>
      </c>
      <c r="G342" s="8">
        <v>202.56227550353569</v>
      </c>
      <c r="H342" s="8">
        <v>-45371.11929094643</v>
      </c>
      <c r="I342" s="8">
        <v>10062.33110706753</v>
      </c>
      <c r="J342" s="8">
        <v>-45300.802588531202</v>
      </c>
      <c r="K342" s="8">
        <v>10461.11694309049</v>
      </c>
      <c r="L342" s="74">
        <v>-278.25999999999948</v>
      </c>
      <c r="M342" s="74">
        <v>-281.73999999999961</v>
      </c>
      <c r="N342" s="8">
        <v>6.8152555668855346</v>
      </c>
      <c r="O342" s="14">
        <v>6.547807513647002</v>
      </c>
      <c r="P342">
        <f t="shared" si="5"/>
        <v>2726.1022267542139</v>
      </c>
    </row>
    <row r="343" spans="1:16" x14ac:dyDescent="0.25">
      <c r="A343" t="s">
        <v>54</v>
      </c>
      <c r="B343" t="s">
        <v>57</v>
      </c>
      <c r="C343" s="8">
        <v>226340.04500000231</v>
      </c>
      <c r="D343" s="8">
        <v>185</v>
      </c>
      <c r="E343" s="8">
        <v>-1</v>
      </c>
      <c r="F343" s="8">
        <v>92.502348164140045</v>
      </c>
      <c r="G343" s="8">
        <v>92.502348164140045</v>
      </c>
      <c r="H343" s="8">
        <v>-45300.802588531202</v>
      </c>
      <c r="I343" s="8">
        <v>10461.11694309049</v>
      </c>
      <c r="J343" s="8">
        <v>-45261.581771006058</v>
      </c>
      <c r="K343" s="8">
        <v>10641.90925124328</v>
      </c>
      <c r="L343" s="74">
        <v>-281.73999999999961</v>
      </c>
      <c r="M343" s="74">
        <v>-282.73999999999961</v>
      </c>
      <c r="N343" s="8">
        <v>1.231989348707496</v>
      </c>
      <c r="O343" s="14">
        <v>4.1190774200482076</v>
      </c>
      <c r="P343">
        <f t="shared" si="5"/>
        <v>492.79573948299839</v>
      </c>
    </row>
    <row r="344" spans="1:16" x14ac:dyDescent="0.25">
      <c r="A344" t="s">
        <v>54</v>
      </c>
      <c r="B344" t="s">
        <v>198</v>
      </c>
      <c r="C344" s="8">
        <v>226932.54500000231</v>
      </c>
      <c r="D344" s="8">
        <v>140</v>
      </c>
      <c r="E344" s="8">
        <v>0.24</v>
      </c>
      <c r="F344" s="8">
        <v>70.000102351632648</v>
      </c>
      <c r="G344" s="8">
        <v>70.000102351632648</v>
      </c>
      <c r="H344" s="8">
        <v>-45166.755074011598</v>
      </c>
      <c r="I344" s="8">
        <v>11061.323005830711</v>
      </c>
      <c r="J344" s="8">
        <v>-45136.16735214978</v>
      </c>
      <c r="K344" s="8">
        <v>11197.94058380995</v>
      </c>
      <c r="L344" s="74">
        <v>-282.73999999999961</v>
      </c>
      <c r="M344" s="74">
        <v>-282.49999999999949</v>
      </c>
      <c r="N344" s="8">
        <v>9.3771989284479065E-2</v>
      </c>
      <c r="O344" s="14">
        <v>1.3063359817867171</v>
      </c>
      <c r="P344">
        <f t="shared" si="5"/>
        <v>37.508795713791628</v>
      </c>
    </row>
    <row r="345" spans="1:16" x14ac:dyDescent="0.25">
      <c r="A345" t="s">
        <v>54</v>
      </c>
      <c r="B345" t="s">
        <v>197</v>
      </c>
      <c r="C345" s="8">
        <v>227322.5450000022</v>
      </c>
      <c r="D345" s="8">
        <v>140</v>
      </c>
      <c r="E345" s="8">
        <v>0.24</v>
      </c>
      <c r="F345" s="8">
        <v>70.000102351632648</v>
      </c>
      <c r="G345" s="8">
        <v>70.000102351632648</v>
      </c>
      <c r="H345" s="8">
        <v>-45082.057448665262</v>
      </c>
      <c r="I345" s="8">
        <v>11442.014585589941</v>
      </c>
      <c r="J345" s="8">
        <v>-45052.042255847533</v>
      </c>
      <c r="K345" s="8">
        <v>11578.75909020246</v>
      </c>
      <c r="L345" s="74">
        <v>-282.49999999999949</v>
      </c>
      <c r="M345" s="74">
        <v>-282.25999999999948</v>
      </c>
      <c r="N345" s="8">
        <v>9.3771989284479065E-2</v>
      </c>
      <c r="O345" s="14">
        <v>1.3063359817867171</v>
      </c>
      <c r="P345">
        <f t="shared" si="5"/>
        <v>37.508795713791628</v>
      </c>
    </row>
    <row r="346" spans="1:16" x14ac:dyDescent="0.25">
      <c r="A346" t="s">
        <v>54</v>
      </c>
      <c r="B346" t="s">
        <v>56</v>
      </c>
      <c r="C346" s="8">
        <v>227915.04500000231</v>
      </c>
      <c r="D346" s="8">
        <v>185</v>
      </c>
      <c r="E346" s="8">
        <v>-1</v>
      </c>
      <c r="F346" s="8">
        <v>92.502348164140045</v>
      </c>
      <c r="G346" s="8">
        <v>92.502348164140045</v>
      </c>
      <c r="H346" s="8">
        <v>-44960.732517838689</v>
      </c>
      <c r="I346" s="8">
        <v>11998.952535825731</v>
      </c>
      <c r="J346" s="8">
        <v>-44919.87251916805</v>
      </c>
      <c r="K346" s="8">
        <v>12179.38144626746</v>
      </c>
      <c r="L346" s="74">
        <v>-282.25999999999948</v>
      </c>
      <c r="M346" s="74">
        <v>-283.25999999999948</v>
      </c>
      <c r="N346" s="8">
        <v>1.231989348707496</v>
      </c>
      <c r="O346" s="14">
        <v>4.1190774200482076</v>
      </c>
      <c r="P346">
        <f t="shared" si="5"/>
        <v>492.79573948299839</v>
      </c>
    </row>
    <row r="347" spans="1:16" x14ac:dyDescent="0.25">
      <c r="A347" t="s">
        <v>54</v>
      </c>
      <c r="B347" t="s">
        <v>96</v>
      </c>
      <c r="C347" s="8">
        <v>228032.62650000231</v>
      </c>
      <c r="D347" s="8">
        <v>50.16</v>
      </c>
      <c r="E347" s="8">
        <v>-0.29349999999999998</v>
      </c>
      <c r="F347" s="8">
        <v>25.080054842642468</v>
      </c>
      <c r="G347" s="8">
        <v>25.080054842642468</v>
      </c>
      <c r="H347" s="8">
        <v>-44919.872175112643</v>
      </c>
      <c r="I347" s="8">
        <v>12179.38290627632</v>
      </c>
      <c r="J347" s="8">
        <v>-44908.241964610657</v>
      </c>
      <c r="K347" s="8">
        <v>12228.175921164569</v>
      </c>
      <c r="L347" s="74">
        <v>-283.25999999999948</v>
      </c>
      <c r="M347" s="74">
        <v>-283.55349999999947</v>
      </c>
      <c r="N347" s="8">
        <v>0.39141490984119159</v>
      </c>
      <c r="O347" s="14">
        <v>4.4588438240643429</v>
      </c>
      <c r="P347">
        <f t="shared" si="5"/>
        <v>156.56596393647663</v>
      </c>
    </row>
    <row r="348" spans="1:16" x14ac:dyDescent="0.25">
      <c r="A348" t="s">
        <v>54</v>
      </c>
      <c r="B348" t="s">
        <v>97</v>
      </c>
      <c r="C348" s="8">
        <v>228077.78650000229</v>
      </c>
      <c r="D348" s="8">
        <v>40.159999999999997</v>
      </c>
      <c r="E348" s="8">
        <v>-0.28939999999999999</v>
      </c>
      <c r="F348" s="8">
        <v>20.080042690904779</v>
      </c>
      <c r="G348" s="8">
        <v>20.080042690904779</v>
      </c>
      <c r="H348" s="8">
        <v>-44908.241964610657</v>
      </c>
      <c r="I348" s="8">
        <v>12228.175921164569</v>
      </c>
      <c r="J348" s="8">
        <v>-44898.731780547037</v>
      </c>
      <c r="K348" s="8">
        <v>12267.193591137981</v>
      </c>
      <c r="L348" s="74">
        <v>-283.55349999999947</v>
      </c>
      <c r="M348" s="74">
        <v>-283.84289999999947</v>
      </c>
      <c r="N348" s="8">
        <v>0.47531555921529889</v>
      </c>
      <c r="O348" s="14">
        <v>5.4913168822699436</v>
      </c>
      <c r="P348">
        <f t="shared" si="5"/>
        <v>190.12622368611954</v>
      </c>
    </row>
    <row r="349" spans="1:16" x14ac:dyDescent="0.25">
      <c r="A349" t="s">
        <v>54</v>
      </c>
      <c r="B349" t="s">
        <v>98</v>
      </c>
      <c r="C349" s="8">
        <v>228115.0815000023</v>
      </c>
      <c r="D349" s="8">
        <v>34.43</v>
      </c>
      <c r="E349" s="8">
        <v>-0.28920000000000001</v>
      </c>
      <c r="F349" s="8">
        <v>17.21503654922731</v>
      </c>
      <c r="G349" s="8">
        <v>17.21503654922731</v>
      </c>
      <c r="H349" s="8">
        <v>-44898.731780547037</v>
      </c>
      <c r="I349" s="8">
        <v>12267.193591137981</v>
      </c>
      <c r="J349" s="8">
        <v>-44890.409707052277</v>
      </c>
      <c r="K349" s="8">
        <v>12300.602653920059</v>
      </c>
      <c r="L349" s="74">
        <v>-283.84289999999947</v>
      </c>
      <c r="M349" s="74">
        <v>-284.13209999999953</v>
      </c>
      <c r="N349" s="8">
        <v>0.55365373754607616</v>
      </c>
      <c r="O349" s="14">
        <v>6.4007807181939924</v>
      </c>
      <c r="P349">
        <f t="shared" si="5"/>
        <v>221.46149501843047</v>
      </c>
    </row>
    <row r="350" spans="1:16" x14ac:dyDescent="0.25">
      <c r="A350" t="s">
        <v>54</v>
      </c>
      <c r="B350" t="s">
        <v>99</v>
      </c>
      <c r="C350" s="8">
        <v>228147.13650000229</v>
      </c>
      <c r="D350" s="8">
        <v>29.68</v>
      </c>
      <c r="E350" s="8">
        <v>-0.2898</v>
      </c>
      <c r="F350" s="8">
        <v>14.840031637726209</v>
      </c>
      <c r="G350" s="8">
        <v>14.840031637726209</v>
      </c>
      <c r="H350" s="8">
        <v>-44890.409707052277</v>
      </c>
      <c r="I350" s="8">
        <v>12300.602653920059</v>
      </c>
      <c r="J350" s="8">
        <v>-44883.090329906438</v>
      </c>
      <c r="K350" s="8">
        <v>12329.36595067457</v>
      </c>
      <c r="L350" s="74">
        <v>-284.13209999999953</v>
      </c>
      <c r="M350" s="74">
        <v>-284.42189999999948</v>
      </c>
      <c r="N350" s="8">
        <v>0.64492846722248942</v>
      </c>
      <c r="O350" s="14">
        <v>7.4405693302238713</v>
      </c>
      <c r="P350">
        <f t="shared" si="5"/>
        <v>257.97138688899577</v>
      </c>
    </row>
    <row r="351" spans="1:16" x14ac:dyDescent="0.25">
      <c r="A351" t="s">
        <v>54</v>
      </c>
      <c r="B351" t="s">
        <v>100</v>
      </c>
      <c r="C351" s="8">
        <v>228174.78650000229</v>
      </c>
      <c r="D351" s="8">
        <v>25.62</v>
      </c>
      <c r="E351" s="8">
        <v>-0.28910000000000002</v>
      </c>
      <c r="F351" s="8">
        <v>12.81002717815104</v>
      </c>
      <c r="G351" s="8">
        <v>12.81002717815104</v>
      </c>
      <c r="H351" s="8">
        <v>-44883.090329906438</v>
      </c>
      <c r="I351" s="8">
        <v>12329.36595067457</v>
      </c>
      <c r="J351" s="8">
        <v>-44876.646838458109</v>
      </c>
      <c r="K351" s="8">
        <v>12354.16241061045</v>
      </c>
      <c r="L351" s="74">
        <v>-284.42189999999948</v>
      </c>
      <c r="M351" s="74">
        <v>-284.71099999999961</v>
      </c>
      <c r="N351" s="8">
        <v>0.74352528040846189</v>
      </c>
      <c r="O351" s="14">
        <v>8.5988554720979042</v>
      </c>
      <c r="P351">
        <f t="shared" si="5"/>
        <v>297.41011216338478</v>
      </c>
    </row>
    <row r="352" spans="1:16" x14ac:dyDescent="0.25">
      <c r="A352" t="s">
        <v>54</v>
      </c>
      <c r="B352" t="s">
        <v>101</v>
      </c>
      <c r="C352" s="8">
        <v>228210.05250000229</v>
      </c>
      <c r="D352" s="8">
        <v>44.911999999999999</v>
      </c>
      <c r="E352" s="8">
        <v>-0.57799999999999996</v>
      </c>
      <c r="F352" s="8">
        <v>22.456190443425871</v>
      </c>
      <c r="G352" s="8">
        <v>22.456190443425871</v>
      </c>
      <c r="H352" s="8">
        <v>-44876.646838458109</v>
      </c>
      <c r="I352" s="8">
        <v>12354.16241061045</v>
      </c>
      <c r="J352" s="8">
        <v>-44865.022806794288</v>
      </c>
      <c r="K352" s="8">
        <v>12397.543887368631</v>
      </c>
      <c r="L352" s="74">
        <v>-284.71099999999961</v>
      </c>
      <c r="M352" s="74">
        <v>-285.28899999999948</v>
      </c>
      <c r="N352" s="8">
        <v>1.6953991577109691</v>
      </c>
      <c r="O352" s="14">
        <v>9.8070214759029817</v>
      </c>
      <c r="P352">
        <f t="shared" si="5"/>
        <v>678.1596630843876</v>
      </c>
    </row>
    <row r="353" spans="1:16" x14ac:dyDescent="0.25">
      <c r="A353" t="s">
        <v>54</v>
      </c>
      <c r="B353" t="s">
        <v>100</v>
      </c>
      <c r="C353" s="8">
        <v>228245.31850000229</v>
      </c>
      <c r="D353" s="8">
        <v>25.62</v>
      </c>
      <c r="E353" s="8">
        <v>-0.28910000000000002</v>
      </c>
      <c r="F353" s="8">
        <v>12.81002717815104</v>
      </c>
      <c r="G353" s="8">
        <v>12.81002717815104</v>
      </c>
      <c r="H353" s="8">
        <v>-44865.022806794288</v>
      </c>
      <c r="I353" s="8">
        <v>12397.543887368631</v>
      </c>
      <c r="J353" s="8">
        <v>-44858.204804109671</v>
      </c>
      <c r="K353" s="8">
        <v>12422.23999732118</v>
      </c>
      <c r="L353" s="74">
        <v>-285.28899999999948</v>
      </c>
      <c r="M353" s="74">
        <v>-285.57809999999961</v>
      </c>
      <c r="N353" s="8">
        <v>0.74352528040846189</v>
      </c>
      <c r="O353" s="14">
        <v>8.5988554720979042</v>
      </c>
      <c r="P353">
        <f t="shared" si="5"/>
        <v>297.41011216338478</v>
      </c>
    </row>
    <row r="354" spans="1:16" x14ac:dyDescent="0.25">
      <c r="A354" t="s">
        <v>54</v>
      </c>
      <c r="B354" t="s">
        <v>99</v>
      </c>
      <c r="C354" s="8">
        <v>228272.96850000229</v>
      </c>
      <c r="D354" s="8">
        <v>29.68</v>
      </c>
      <c r="E354" s="8">
        <v>-0.2898</v>
      </c>
      <c r="F354" s="8">
        <v>14.840031637726209</v>
      </c>
      <c r="G354" s="8">
        <v>14.840031637726209</v>
      </c>
      <c r="H354" s="8">
        <v>-44858.204804109671</v>
      </c>
      <c r="I354" s="8">
        <v>12422.23999732118</v>
      </c>
      <c r="J354" s="8">
        <v>-44850.161922280597</v>
      </c>
      <c r="K354" s="8">
        <v>12450.809431580101</v>
      </c>
      <c r="L354" s="74">
        <v>-285.57809999999961</v>
      </c>
      <c r="M354" s="74">
        <v>-285.86789999999962</v>
      </c>
      <c r="N354" s="8">
        <v>0.64492846722248942</v>
      </c>
      <c r="O354" s="14">
        <v>7.4405693302238713</v>
      </c>
      <c r="P354">
        <f t="shared" si="5"/>
        <v>257.97138688899577</v>
      </c>
    </row>
    <row r="355" spans="1:16" x14ac:dyDescent="0.25">
      <c r="A355" t="s">
        <v>54</v>
      </c>
      <c r="B355" t="s">
        <v>98</v>
      </c>
      <c r="C355" s="8">
        <v>228305.02350000231</v>
      </c>
      <c r="D355" s="8">
        <v>34.43</v>
      </c>
      <c r="E355" s="8">
        <v>-0.28920000000000001</v>
      </c>
      <c r="F355" s="8">
        <v>17.21503654922731</v>
      </c>
      <c r="G355" s="8">
        <v>17.21503654922731</v>
      </c>
      <c r="H355" s="8">
        <v>-44850.161922280597</v>
      </c>
      <c r="I355" s="8">
        <v>12450.809431580101</v>
      </c>
      <c r="J355" s="8">
        <v>-44840.664517948193</v>
      </c>
      <c r="K355" s="8">
        <v>12483.90356541339</v>
      </c>
      <c r="L355" s="74">
        <v>-285.86789999999962</v>
      </c>
      <c r="M355" s="74">
        <v>-286.15709999999962</v>
      </c>
      <c r="N355" s="8">
        <v>0.55365373754607616</v>
      </c>
      <c r="O355" s="14">
        <v>6.4007807181939924</v>
      </c>
      <c r="P355">
        <f t="shared" si="5"/>
        <v>221.46149501843047</v>
      </c>
    </row>
    <row r="356" spans="1:16" x14ac:dyDescent="0.25">
      <c r="A356" t="s">
        <v>54</v>
      </c>
      <c r="B356" t="s">
        <v>97</v>
      </c>
      <c r="C356" s="8">
        <v>228342.31850000229</v>
      </c>
      <c r="D356" s="8">
        <v>40.159999999999997</v>
      </c>
      <c r="E356" s="8">
        <v>-0.28939999999999999</v>
      </c>
      <c r="F356" s="8">
        <v>20.080042690904779</v>
      </c>
      <c r="G356" s="8">
        <v>20.080042690904779</v>
      </c>
      <c r="H356" s="8">
        <v>-44840.664517948193</v>
      </c>
      <c r="I356" s="8">
        <v>12483.90356541339</v>
      </c>
      <c r="J356" s="8">
        <v>-44829.391743955253</v>
      </c>
      <c r="K356" s="8">
        <v>12522.44895083865</v>
      </c>
      <c r="L356" s="74">
        <v>-286.15709999999962</v>
      </c>
      <c r="M356" s="74">
        <v>-286.44649999999962</v>
      </c>
      <c r="N356" s="8">
        <v>0.47531555921529889</v>
      </c>
      <c r="O356" s="14">
        <v>5.4913168822699436</v>
      </c>
      <c r="P356">
        <f t="shared" si="5"/>
        <v>190.12622368611954</v>
      </c>
    </row>
    <row r="357" spans="1:16" x14ac:dyDescent="0.25">
      <c r="A357" t="s">
        <v>54</v>
      </c>
      <c r="B357" t="s">
        <v>96</v>
      </c>
      <c r="C357" s="8">
        <v>228387.4785000023</v>
      </c>
      <c r="D357" s="8">
        <v>50.16</v>
      </c>
      <c r="E357" s="8">
        <v>-0.29349999999999998</v>
      </c>
      <c r="F357" s="8">
        <v>25.080054842642468</v>
      </c>
      <c r="G357" s="8">
        <v>25.080054842642468</v>
      </c>
      <c r="H357" s="8">
        <v>-44829.391743955253</v>
      </c>
      <c r="I357" s="8">
        <v>12522.44895083865</v>
      </c>
      <c r="J357" s="8">
        <v>-44815.067294257191</v>
      </c>
      <c r="K357" s="8">
        <v>12570.520046510101</v>
      </c>
      <c r="L357" s="74">
        <v>-286.44649999999962</v>
      </c>
      <c r="M357" s="74">
        <v>-286.73999999999961</v>
      </c>
      <c r="N357" s="8">
        <v>0.39141490984119159</v>
      </c>
      <c r="O357" s="14">
        <v>4.4588438240643429</v>
      </c>
      <c r="P357">
        <f t="shared" si="5"/>
        <v>156.56596393647663</v>
      </c>
    </row>
    <row r="358" spans="1:16" x14ac:dyDescent="0.25">
      <c r="A358" t="s">
        <v>54</v>
      </c>
      <c r="B358" t="s">
        <v>57</v>
      </c>
      <c r="C358" s="8">
        <v>228505.0600000023</v>
      </c>
      <c r="D358" s="8">
        <v>185</v>
      </c>
      <c r="E358" s="8">
        <v>-1</v>
      </c>
      <c r="F358" s="8">
        <v>92.502348164140045</v>
      </c>
      <c r="G358" s="8">
        <v>92.502348164140045</v>
      </c>
      <c r="H358" s="8">
        <v>-44815.066862213484</v>
      </c>
      <c r="I358" s="8">
        <v>12570.52148294256</v>
      </c>
      <c r="J358" s="8">
        <v>-44760.238203839981</v>
      </c>
      <c r="K358" s="8">
        <v>12747.20750229757</v>
      </c>
      <c r="L358" s="74">
        <v>-286.73999999999961</v>
      </c>
      <c r="M358" s="74">
        <v>-287.73999999999961</v>
      </c>
      <c r="N358" s="8">
        <v>1.231989348707496</v>
      </c>
      <c r="O358" s="14">
        <v>4.1190774200482076</v>
      </c>
      <c r="P358">
        <f t="shared" si="5"/>
        <v>492.79573948299839</v>
      </c>
    </row>
    <row r="359" spans="1:16" x14ac:dyDescent="0.25">
      <c r="A359" t="s">
        <v>54</v>
      </c>
      <c r="B359" t="s">
        <v>198</v>
      </c>
      <c r="C359" s="8">
        <v>229097.5600000023</v>
      </c>
      <c r="D359" s="8">
        <v>140</v>
      </c>
      <c r="E359" s="8">
        <v>0.24</v>
      </c>
      <c r="F359" s="8">
        <v>70.000102351632648</v>
      </c>
      <c r="G359" s="8">
        <v>70.000102351632648</v>
      </c>
      <c r="H359" s="8">
        <v>-44629.218033756908</v>
      </c>
      <c r="I359" s="8">
        <v>13156.760569715459</v>
      </c>
      <c r="J359" s="8">
        <v>-44586.839700930293</v>
      </c>
      <c r="K359" s="8">
        <v>13290.19238094669</v>
      </c>
      <c r="L359" s="74">
        <v>-287.73999999999961</v>
      </c>
      <c r="M359" s="74">
        <v>-287.49999999999949</v>
      </c>
      <c r="N359" s="8">
        <v>9.3771989284479065E-2</v>
      </c>
      <c r="O359" s="14">
        <v>1.3063359817867171</v>
      </c>
      <c r="P359">
        <f t="shared" si="5"/>
        <v>37.508795713791628</v>
      </c>
    </row>
    <row r="360" spans="1:16" x14ac:dyDescent="0.25">
      <c r="A360" t="s">
        <v>54</v>
      </c>
      <c r="B360" t="s">
        <v>197</v>
      </c>
      <c r="C360" s="8">
        <v>229487.5600000023</v>
      </c>
      <c r="D360" s="8">
        <v>140</v>
      </c>
      <c r="E360" s="8">
        <v>0.24</v>
      </c>
      <c r="F360" s="8">
        <v>70.000102351632648</v>
      </c>
      <c r="G360" s="8">
        <v>70.000102351632648</v>
      </c>
      <c r="H360" s="8">
        <v>-44511.663251054233</v>
      </c>
      <c r="I360" s="8">
        <v>13528.62161863375</v>
      </c>
      <c r="J360" s="8">
        <v>-44469.844206240843</v>
      </c>
      <c r="K360" s="8">
        <v>13662.229772698191</v>
      </c>
      <c r="L360" s="74">
        <v>-287.49999999999949</v>
      </c>
      <c r="M360" s="74">
        <v>-287.25999999999948</v>
      </c>
      <c r="N360" s="8">
        <v>9.3771989284479065E-2</v>
      </c>
      <c r="O360" s="14">
        <v>1.3063359817867171</v>
      </c>
      <c r="P360">
        <f t="shared" si="5"/>
        <v>37.508795713791628</v>
      </c>
    </row>
    <row r="361" spans="1:16" x14ac:dyDescent="0.25">
      <c r="A361" t="s">
        <v>54</v>
      </c>
      <c r="B361" t="s">
        <v>56</v>
      </c>
      <c r="C361" s="8">
        <v>230080.0600000023</v>
      </c>
      <c r="D361" s="8">
        <v>185</v>
      </c>
      <c r="E361" s="8">
        <v>-1</v>
      </c>
      <c r="F361" s="8">
        <v>92.502348164140045</v>
      </c>
      <c r="G361" s="8">
        <v>92.502348164140045</v>
      </c>
      <c r="H361" s="8">
        <v>-44342.259657501309</v>
      </c>
      <c r="I361" s="8">
        <v>14072.86608736474</v>
      </c>
      <c r="J361" s="8">
        <v>-44285.829727758894</v>
      </c>
      <c r="K361" s="8">
        <v>14249.04722779646</v>
      </c>
      <c r="L361" s="74">
        <v>-287.25999999999948</v>
      </c>
      <c r="M361" s="74">
        <v>-288.25999999999948</v>
      </c>
      <c r="N361" s="8">
        <v>1.231989348707496</v>
      </c>
      <c r="O361" s="14">
        <v>4.1190774200482076</v>
      </c>
      <c r="P361">
        <f t="shared" si="5"/>
        <v>492.79573948299839</v>
      </c>
    </row>
    <row r="362" spans="1:16" x14ac:dyDescent="0.25">
      <c r="A362" t="s">
        <v>80</v>
      </c>
      <c r="B362" t="s">
        <v>84</v>
      </c>
      <c r="C362" s="8">
        <v>230375.0600000023</v>
      </c>
      <c r="D362" s="8">
        <v>405</v>
      </c>
      <c r="E362" s="8">
        <v>-3.48</v>
      </c>
      <c r="F362" s="8">
        <v>202.56227550353569</v>
      </c>
      <c r="G362" s="8">
        <v>202.56227550353569</v>
      </c>
      <c r="H362" s="8">
        <v>-44285.829727758894</v>
      </c>
      <c r="I362" s="8">
        <v>14249.04722779646</v>
      </c>
      <c r="J362" s="8">
        <v>-44147.332860349343</v>
      </c>
      <c r="K362" s="8">
        <v>14629.56424366938</v>
      </c>
      <c r="L362" s="74">
        <v>-288.25999999999948</v>
      </c>
      <c r="M362" s="74">
        <v>-291.73999999999961</v>
      </c>
      <c r="N362" s="8">
        <v>6.8152555668855346</v>
      </c>
      <c r="O362" s="14">
        <v>6.547807513647002</v>
      </c>
      <c r="P362">
        <f t="shared" si="5"/>
        <v>2726.1022267542139</v>
      </c>
    </row>
    <row r="363" spans="1:16" x14ac:dyDescent="0.25">
      <c r="A363" t="s">
        <v>54</v>
      </c>
      <c r="B363" t="s">
        <v>57</v>
      </c>
      <c r="C363" s="8">
        <v>230670.0600000023</v>
      </c>
      <c r="D363" s="8">
        <v>185</v>
      </c>
      <c r="E363" s="8">
        <v>-1</v>
      </c>
      <c r="F363" s="8">
        <v>92.502348164140045</v>
      </c>
      <c r="G363" s="8">
        <v>92.502348164140045</v>
      </c>
      <c r="H363" s="8">
        <v>-44147.332860349343</v>
      </c>
      <c r="I363" s="8">
        <v>14629.56424366938</v>
      </c>
      <c r="J363" s="8">
        <v>-44077.313640324173</v>
      </c>
      <c r="K363" s="8">
        <v>14800.799286933379</v>
      </c>
      <c r="L363" s="74">
        <v>-291.73999999999961</v>
      </c>
      <c r="M363" s="74">
        <v>-292.73999999999961</v>
      </c>
      <c r="N363" s="8">
        <v>1.231989348707496</v>
      </c>
      <c r="O363" s="14">
        <v>4.1190774200482076</v>
      </c>
      <c r="P363">
        <f t="shared" si="5"/>
        <v>492.79573948299839</v>
      </c>
    </row>
    <row r="364" spans="1:16" x14ac:dyDescent="0.25">
      <c r="A364" t="s">
        <v>54</v>
      </c>
      <c r="B364" t="s">
        <v>198</v>
      </c>
      <c r="C364" s="8">
        <v>231262.5600000023</v>
      </c>
      <c r="D364" s="8">
        <v>140</v>
      </c>
      <c r="E364" s="8">
        <v>0.24</v>
      </c>
      <c r="F364" s="8">
        <v>70.000102351632648</v>
      </c>
      <c r="G364" s="8">
        <v>70.000102351632648</v>
      </c>
      <c r="H364" s="8">
        <v>-43911.097139758938</v>
      </c>
      <c r="I364" s="8">
        <v>15197.37472104378</v>
      </c>
      <c r="J364" s="8">
        <v>-43857.250720669072</v>
      </c>
      <c r="K364" s="8">
        <v>15326.605268875201</v>
      </c>
      <c r="L364" s="74">
        <v>-292.73999999999961</v>
      </c>
      <c r="M364" s="74">
        <v>-292.49999999999949</v>
      </c>
      <c r="N364" s="8">
        <v>9.3771989284479065E-2</v>
      </c>
      <c r="O364" s="14">
        <v>1.3063359817867171</v>
      </c>
      <c r="P364">
        <f t="shared" si="5"/>
        <v>37.508795713791628</v>
      </c>
    </row>
    <row r="365" spans="1:16" x14ac:dyDescent="0.25">
      <c r="A365" t="s">
        <v>54</v>
      </c>
      <c r="B365" t="s">
        <v>197</v>
      </c>
      <c r="C365" s="8">
        <v>231652.5600000023</v>
      </c>
      <c r="D365" s="8">
        <v>140</v>
      </c>
      <c r="E365" s="8">
        <v>0.24</v>
      </c>
      <c r="F365" s="8">
        <v>70.000102351632648</v>
      </c>
      <c r="G365" s="8">
        <v>70.000102351632648</v>
      </c>
      <c r="H365" s="8">
        <v>-43761.579862577812</v>
      </c>
      <c r="I365" s="8">
        <v>15557.575152003021</v>
      </c>
      <c r="J365" s="8">
        <v>-43708.275233950822</v>
      </c>
      <c r="K365" s="8">
        <v>15687.030116792121</v>
      </c>
      <c r="L365" s="74">
        <v>-292.49999999999949</v>
      </c>
      <c r="M365" s="74">
        <v>-292.25999999999948</v>
      </c>
      <c r="N365" s="8">
        <v>9.3771989284479065E-2</v>
      </c>
      <c r="O365" s="14">
        <v>1.3063359817867171</v>
      </c>
      <c r="P365">
        <f t="shared" si="5"/>
        <v>37.508795713791628</v>
      </c>
    </row>
    <row r="366" spans="1:16" x14ac:dyDescent="0.25">
      <c r="A366" t="s">
        <v>54</v>
      </c>
      <c r="B366" t="s">
        <v>56</v>
      </c>
      <c r="C366" s="8">
        <v>232245.06000000241</v>
      </c>
      <c r="D366" s="8">
        <v>185</v>
      </c>
      <c r="E366" s="8">
        <v>-1</v>
      </c>
      <c r="F366" s="8">
        <v>92.502348164140045</v>
      </c>
      <c r="G366" s="8">
        <v>92.502348164140045</v>
      </c>
      <c r="H366" s="8">
        <v>-43545.38686993414</v>
      </c>
      <c r="I366" s="8">
        <v>16084.98411019836</v>
      </c>
      <c r="J366" s="8">
        <v>-43473.816474958592</v>
      </c>
      <c r="K366" s="8">
        <v>16255.576635760301</v>
      </c>
      <c r="L366" s="74">
        <v>-292.25999999999948</v>
      </c>
      <c r="M366" s="74">
        <v>-293.25999999999948</v>
      </c>
      <c r="N366" s="8">
        <v>1.231989348707496</v>
      </c>
      <c r="O366" s="14">
        <v>4.1190774200482076</v>
      </c>
      <c r="P366">
        <f t="shared" si="5"/>
        <v>492.79573948299839</v>
      </c>
    </row>
    <row r="367" spans="1:16" x14ac:dyDescent="0.25">
      <c r="A367" t="s">
        <v>80</v>
      </c>
      <c r="B367" t="s">
        <v>84</v>
      </c>
      <c r="C367" s="8">
        <v>232540.06000000241</v>
      </c>
      <c r="D367" s="8">
        <v>405</v>
      </c>
      <c r="E367" s="8">
        <v>-3.48</v>
      </c>
      <c r="F367" s="8">
        <v>202.56227550353569</v>
      </c>
      <c r="G367" s="8">
        <v>202.56227550353569</v>
      </c>
      <c r="H367" s="8">
        <v>-43473.816474958592</v>
      </c>
      <c r="I367" s="8">
        <v>16255.576635760301</v>
      </c>
      <c r="J367" s="8">
        <v>-43302.682386796369</v>
      </c>
      <c r="K367" s="8">
        <v>16622.57487215929</v>
      </c>
      <c r="L367" s="74">
        <v>-293.25999999999948</v>
      </c>
      <c r="M367" s="74">
        <v>-296.73999999999961</v>
      </c>
      <c r="N367" s="8">
        <v>6.8152555668855346</v>
      </c>
      <c r="O367" s="14">
        <v>6.547807513647002</v>
      </c>
      <c r="P367">
        <f t="shared" si="5"/>
        <v>2726.1022267542139</v>
      </c>
    </row>
    <row r="368" spans="1:16" x14ac:dyDescent="0.25">
      <c r="A368" t="s">
        <v>54</v>
      </c>
      <c r="B368" t="s">
        <v>85</v>
      </c>
      <c r="C368" s="8">
        <v>232835.06000000241</v>
      </c>
      <c r="D368" s="8">
        <v>185</v>
      </c>
      <c r="E368" s="8">
        <v>-1</v>
      </c>
      <c r="F368" s="8">
        <v>92.502348164140045</v>
      </c>
      <c r="G368" s="8">
        <v>92.502348164140045</v>
      </c>
      <c r="H368" s="8">
        <v>-43302.682386796369</v>
      </c>
      <c r="I368" s="8">
        <v>16622.57487215929</v>
      </c>
      <c r="J368" s="8">
        <v>-43218.005493662669</v>
      </c>
      <c r="K368" s="8">
        <v>16787.055737258492</v>
      </c>
      <c r="L368" s="74">
        <v>-296.73999999999961</v>
      </c>
      <c r="M368" s="74">
        <v>-297.73999999999961</v>
      </c>
      <c r="N368" s="8">
        <v>1.231989348707496</v>
      </c>
      <c r="O368" s="14">
        <v>4.1190774200482076</v>
      </c>
      <c r="P368">
        <f t="shared" si="5"/>
        <v>492.79573948299839</v>
      </c>
    </row>
    <row r="369" spans="1:16" x14ac:dyDescent="0.25">
      <c r="A369" t="s">
        <v>54</v>
      </c>
      <c r="B369" t="s">
        <v>198</v>
      </c>
      <c r="C369" s="8">
        <v>233427.56000000241</v>
      </c>
      <c r="D369" s="8">
        <v>140</v>
      </c>
      <c r="E369" s="8">
        <v>0.24</v>
      </c>
      <c r="F369" s="8">
        <v>70.000102351632648</v>
      </c>
      <c r="G369" s="8">
        <v>70.000102351632648</v>
      </c>
      <c r="H369" s="8">
        <v>-43017.857670548867</v>
      </c>
      <c r="I369" s="8">
        <v>17167.635359549029</v>
      </c>
      <c r="J369" s="8">
        <v>-42952.95296895838</v>
      </c>
      <c r="K369" s="8">
        <v>17291.681121480091</v>
      </c>
      <c r="L369" s="74">
        <v>-297.73999999999961</v>
      </c>
      <c r="M369" s="74">
        <v>-297.49999999999949</v>
      </c>
      <c r="N369" s="8">
        <v>9.3771989284479065E-2</v>
      </c>
      <c r="O369" s="14">
        <v>1.3063359817867171</v>
      </c>
      <c r="P369">
        <f t="shared" si="5"/>
        <v>37.508795713791628</v>
      </c>
    </row>
    <row r="370" spans="1:16" x14ac:dyDescent="0.25">
      <c r="A370" t="s">
        <v>54</v>
      </c>
      <c r="B370" t="s">
        <v>199</v>
      </c>
      <c r="C370" s="8">
        <v>233822.56000000241</v>
      </c>
      <c r="D370" s="8">
        <v>150</v>
      </c>
      <c r="E370" s="8">
        <v>0.26</v>
      </c>
      <c r="F370" s="8">
        <v>75.000128701124865</v>
      </c>
      <c r="G370" s="8">
        <v>75.000128701124865</v>
      </c>
      <c r="H370" s="8">
        <v>-42837.515815649611</v>
      </c>
      <c r="I370" s="8">
        <v>17513.433829774651</v>
      </c>
      <c r="J370" s="8">
        <v>-42768.555645416884</v>
      </c>
      <c r="K370" s="8">
        <v>17646.642149001498</v>
      </c>
      <c r="L370" s="74">
        <v>-297.49999999999949</v>
      </c>
      <c r="M370" s="74">
        <v>-297.23999999999961</v>
      </c>
      <c r="N370" s="8">
        <v>0.10271505863290629</v>
      </c>
      <c r="O370" s="14">
        <v>1.3208508260287919</v>
      </c>
      <c r="P370">
        <f t="shared" si="5"/>
        <v>41.086023453162518</v>
      </c>
    </row>
    <row r="371" spans="1:16" x14ac:dyDescent="0.25">
      <c r="A371" t="s">
        <v>54</v>
      </c>
      <c r="B371" t="s">
        <v>200</v>
      </c>
      <c r="C371" s="8">
        <v>234327.06000000241</v>
      </c>
      <c r="D371" s="8">
        <v>240</v>
      </c>
      <c r="E371" s="8">
        <v>-1</v>
      </c>
      <c r="F371" s="8">
        <v>120.0030462669925</v>
      </c>
      <c r="G371" s="8">
        <v>120.0030462669925</v>
      </c>
      <c r="H371" s="8">
        <v>-42626.891693721263</v>
      </c>
      <c r="I371" s="8">
        <v>17921.817683506251</v>
      </c>
      <c r="J371" s="8">
        <v>-42515.182698687539</v>
      </c>
      <c r="K371" s="8">
        <v>18134.23152081397</v>
      </c>
      <c r="L371" s="74">
        <v>-297.23999999999961</v>
      </c>
      <c r="M371" s="74">
        <v>-298.23999999999961</v>
      </c>
      <c r="N371" s="8">
        <v>0.94965845629536116</v>
      </c>
      <c r="O371" s="14">
        <v>3.1751221779538259</v>
      </c>
      <c r="P371">
        <f t="shared" si="5"/>
        <v>379.86338251814448</v>
      </c>
    </row>
    <row r="372" spans="1:16" x14ac:dyDescent="0.25">
      <c r="A372" t="s">
        <v>80</v>
      </c>
      <c r="B372" t="s">
        <v>86</v>
      </c>
      <c r="C372" s="8">
        <v>234721.42080000241</v>
      </c>
      <c r="D372" s="8">
        <v>228.7216</v>
      </c>
      <c r="E372" s="8">
        <v>-1.66</v>
      </c>
      <c r="F372" s="8">
        <v>114.368800245356</v>
      </c>
      <c r="G372" s="8">
        <v>114.368800245356</v>
      </c>
      <c r="H372" s="8">
        <v>-42439.47615220127</v>
      </c>
      <c r="I372" s="8">
        <v>18275.187254358661</v>
      </c>
      <c r="J372" s="8">
        <v>-42328.349289391394</v>
      </c>
      <c r="K372" s="8">
        <v>18475.089058803591</v>
      </c>
      <c r="L372" s="74">
        <v>-298.23999999999961</v>
      </c>
      <c r="M372" s="74">
        <v>-299.89999999999958</v>
      </c>
      <c r="N372" s="8">
        <v>2.7459187156796698</v>
      </c>
      <c r="O372" s="14">
        <v>5.5306043491161496</v>
      </c>
      <c r="P372">
        <f t="shared" si="5"/>
        <v>1098.3674862718678</v>
      </c>
    </row>
    <row r="373" spans="1:16" x14ac:dyDescent="0.25">
      <c r="A373" t="s">
        <v>80</v>
      </c>
      <c r="B373" t="s">
        <v>87</v>
      </c>
      <c r="C373" s="8">
        <v>234842.67080000241</v>
      </c>
      <c r="D373" s="8">
        <v>13.7784</v>
      </c>
      <c r="E373" s="8">
        <v>-0.1</v>
      </c>
      <c r="F373" s="8">
        <v>6.8892017488091399</v>
      </c>
      <c r="G373" s="8">
        <v>6.8892017488091399</v>
      </c>
      <c r="H373" s="8">
        <v>-42328.349289391394</v>
      </c>
      <c r="I373" s="8">
        <v>18475.089058803591</v>
      </c>
      <c r="J373" s="8">
        <v>-42321.47050590851</v>
      </c>
      <c r="K373" s="8">
        <v>18487.02750912866</v>
      </c>
      <c r="L373" s="74">
        <v>-299.89999999999958</v>
      </c>
      <c r="M373" s="74">
        <v>-299.9999999999996</v>
      </c>
      <c r="N373" s="8">
        <v>0.16541690581699381</v>
      </c>
      <c r="O373" s="14">
        <v>5.5306082180000464</v>
      </c>
      <c r="P373">
        <f t="shared" si="5"/>
        <v>66.166762326797524</v>
      </c>
    </row>
    <row r="374" spans="1:16" x14ac:dyDescent="0.25">
      <c r="A374" t="s">
        <v>80</v>
      </c>
      <c r="B374" t="s">
        <v>81</v>
      </c>
      <c r="C374" s="8">
        <v>245157.44920000251</v>
      </c>
      <c r="D374" s="8">
        <v>13.7784</v>
      </c>
      <c r="E374" s="8">
        <v>-0.1</v>
      </c>
      <c r="F374" s="8">
        <v>6.8892017488091399</v>
      </c>
      <c r="G374" s="8">
        <v>6.8892017488091399</v>
      </c>
      <c r="H374" s="8">
        <v>-37170.970505908539</v>
      </c>
      <c r="I374" s="8">
        <v>27407.955193512189</v>
      </c>
      <c r="J374" s="8">
        <v>-37164.070896386649</v>
      </c>
      <c r="K374" s="8">
        <v>27419.881619918029</v>
      </c>
      <c r="L374" s="74">
        <v>-299.9999999999996</v>
      </c>
      <c r="M374" s="74">
        <v>-300.09999999999962</v>
      </c>
      <c r="N374" s="8">
        <v>0.16541690581699381</v>
      </c>
      <c r="O374" s="14">
        <v>5.5306082180000464</v>
      </c>
      <c r="P374">
        <f t="shared" si="5"/>
        <v>66.166762326797524</v>
      </c>
    </row>
    <row r="375" spans="1:16" x14ac:dyDescent="0.25">
      <c r="A375" t="s">
        <v>80</v>
      </c>
      <c r="B375" t="s">
        <v>82</v>
      </c>
      <c r="C375" s="8">
        <v>245278.69920000251</v>
      </c>
      <c r="D375" s="8">
        <v>228.7216</v>
      </c>
      <c r="E375" s="8">
        <v>-1.66</v>
      </c>
      <c r="F375" s="8">
        <v>114.368800245356</v>
      </c>
      <c r="G375" s="8">
        <v>114.368800245356</v>
      </c>
      <c r="H375" s="8">
        <v>-37164.070896386649</v>
      </c>
      <c r="I375" s="8">
        <v>27419.881619918029</v>
      </c>
      <c r="J375" s="8">
        <v>-37046.514286879938</v>
      </c>
      <c r="K375" s="8">
        <v>27616.071208376721</v>
      </c>
      <c r="L375" s="74">
        <v>-300.09999999999962</v>
      </c>
      <c r="M375" s="74">
        <v>-301.75999999999959</v>
      </c>
      <c r="N375" s="8">
        <v>2.7459187156796698</v>
      </c>
      <c r="O375" s="14">
        <v>5.5306043491161496</v>
      </c>
      <c r="P375">
        <f t="shared" si="5"/>
        <v>1098.3674862718678</v>
      </c>
    </row>
    <row r="376" spans="1:16" x14ac:dyDescent="0.25">
      <c r="A376" t="s">
        <v>54</v>
      </c>
      <c r="B376" t="s">
        <v>195</v>
      </c>
      <c r="C376" s="8">
        <v>245673.0600000025</v>
      </c>
      <c r="D376" s="8">
        <v>240</v>
      </c>
      <c r="E376" s="8">
        <v>-1</v>
      </c>
      <c r="F376" s="8">
        <v>120.0030462669925</v>
      </c>
      <c r="G376" s="8">
        <v>120.0030462669925</v>
      </c>
      <c r="H376" s="8">
        <v>-36962.296314064311</v>
      </c>
      <c r="I376" s="8">
        <v>27752.112867638971</v>
      </c>
      <c r="J376" s="8">
        <v>-36834.195032357347</v>
      </c>
      <c r="K376" s="8">
        <v>27955.062613823258</v>
      </c>
      <c r="L376" s="74">
        <v>-301.75999999999959</v>
      </c>
      <c r="M376" s="74">
        <v>-302.75999999999959</v>
      </c>
      <c r="N376" s="8">
        <v>0.94965845629536116</v>
      </c>
      <c r="O376" s="14">
        <v>3.1751221779538259</v>
      </c>
      <c r="P376">
        <f t="shared" si="5"/>
        <v>379.86338251814448</v>
      </c>
    </row>
    <row r="377" spans="1:16" x14ac:dyDescent="0.25">
      <c r="A377" t="s">
        <v>54</v>
      </c>
      <c r="B377" t="s">
        <v>196</v>
      </c>
      <c r="C377" s="8">
        <v>246177.5600000025</v>
      </c>
      <c r="D377" s="8">
        <v>150</v>
      </c>
      <c r="E377" s="8">
        <v>0.26</v>
      </c>
      <c r="F377" s="8">
        <v>75.000128701124865</v>
      </c>
      <c r="G377" s="8">
        <v>75.000128701124865</v>
      </c>
      <c r="H377" s="8">
        <v>-36666.718004824092</v>
      </c>
      <c r="I377" s="8">
        <v>28215.334962044541</v>
      </c>
      <c r="J377" s="8">
        <v>-36585.836301494593</v>
      </c>
      <c r="K377" s="8">
        <v>28341.66038092881</v>
      </c>
      <c r="L377" s="74">
        <v>-302.75999999999959</v>
      </c>
      <c r="M377" s="74">
        <v>-302.49999999999972</v>
      </c>
      <c r="N377" s="8">
        <v>0.10271505863290629</v>
      </c>
      <c r="O377" s="14">
        <v>1.3208508260287919</v>
      </c>
      <c r="P377">
        <f t="shared" si="5"/>
        <v>41.086023453162518</v>
      </c>
    </row>
    <row r="378" spans="1:16" x14ac:dyDescent="0.25">
      <c r="A378" t="s">
        <v>54</v>
      </c>
      <c r="B378" t="s">
        <v>197</v>
      </c>
      <c r="C378" s="8">
        <v>246572.5600000025</v>
      </c>
      <c r="D378" s="8">
        <v>140</v>
      </c>
      <c r="E378" s="8">
        <v>0.24</v>
      </c>
      <c r="F378" s="8">
        <v>70.000102351632648</v>
      </c>
      <c r="G378" s="8">
        <v>70.000102351632648</v>
      </c>
      <c r="H378" s="8">
        <v>-36451.511399407893</v>
      </c>
      <c r="I378" s="8">
        <v>28552.508242382031</v>
      </c>
      <c r="J378" s="8">
        <v>-36376.536969139022</v>
      </c>
      <c r="K378" s="8">
        <v>28670.74024374998</v>
      </c>
      <c r="L378" s="74">
        <v>-302.49999999999972</v>
      </c>
      <c r="M378" s="74">
        <v>-302.25999999999959</v>
      </c>
      <c r="N378" s="8">
        <v>9.3771989284479065E-2</v>
      </c>
      <c r="O378" s="14">
        <v>1.3063359817867171</v>
      </c>
      <c r="P378">
        <f t="shared" si="5"/>
        <v>37.508795713791628</v>
      </c>
    </row>
    <row r="379" spans="1:16" x14ac:dyDescent="0.25">
      <c r="A379" t="s">
        <v>54</v>
      </c>
      <c r="B379" t="s">
        <v>83</v>
      </c>
      <c r="C379" s="8">
        <v>247165.0600000025</v>
      </c>
      <c r="D379" s="8">
        <v>185</v>
      </c>
      <c r="E379" s="8">
        <v>-1</v>
      </c>
      <c r="F379" s="8">
        <v>92.502348164140045</v>
      </c>
      <c r="G379" s="8">
        <v>92.502348164140045</v>
      </c>
      <c r="H379" s="8">
        <v>-36147.01925962964</v>
      </c>
      <c r="I379" s="8">
        <v>29034.36315422396</v>
      </c>
      <c r="J379" s="8">
        <v>-36046.913098584148</v>
      </c>
      <c r="K379" s="8">
        <v>29189.935927340881</v>
      </c>
      <c r="L379" s="74">
        <v>-302.25999999999959</v>
      </c>
      <c r="M379" s="74">
        <v>-303.25999999999959</v>
      </c>
      <c r="N379" s="8">
        <v>1.231989348707496</v>
      </c>
      <c r="O379" s="14">
        <v>4.1190774200482076</v>
      </c>
      <c r="P379">
        <f t="shared" si="5"/>
        <v>492.79573948299839</v>
      </c>
    </row>
    <row r="380" spans="1:16" x14ac:dyDescent="0.25">
      <c r="A380" t="s">
        <v>80</v>
      </c>
      <c r="B380" t="s">
        <v>84</v>
      </c>
      <c r="C380" s="8">
        <v>247460.0600000025</v>
      </c>
      <c r="D380" s="8">
        <v>405</v>
      </c>
      <c r="E380" s="8">
        <v>-3.48</v>
      </c>
      <c r="F380" s="8">
        <v>202.56227550353569</v>
      </c>
      <c r="G380" s="8">
        <v>202.56227550353569</v>
      </c>
      <c r="H380" s="8">
        <v>-36046.913098584148</v>
      </c>
      <c r="I380" s="8">
        <v>29189.935927340881</v>
      </c>
      <c r="J380" s="8">
        <v>-35814.650346799637</v>
      </c>
      <c r="K380" s="8">
        <v>29521.641513342351</v>
      </c>
      <c r="L380" s="74">
        <v>-303.25999999999959</v>
      </c>
      <c r="M380" s="74">
        <v>-306.73999999999972</v>
      </c>
      <c r="N380" s="8">
        <v>6.8152555668855346</v>
      </c>
      <c r="O380" s="14">
        <v>6.547807513647002</v>
      </c>
      <c r="P380">
        <f t="shared" si="5"/>
        <v>2726.1022267542139</v>
      </c>
    </row>
    <row r="381" spans="1:16" x14ac:dyDescent="0.25">
      <c r="A381" t="s">
        <v>54</v>
      </c>
      <c r="B381" t="s">
        <v>57</v>
      </c>
      <c r="C381" s="8">
        <v>247755.0600000025</v>
      </c>
      <c r="D381" s="8">
        <v>185</v>
      </c>
      <c r="E381" s="8">
        <v>-1</v>
      </c>
      <c r="F381" s="8">
        <v>92.502348164140045</v>
      </c>
      <c r="G381" s="8">
        <v>92.502348164140045</v>
      </c>
      <c r="H381" s="8">
        <v>-35814.650346799637</v>
      </c>
      <c r="I381" s="8">
        <v>29521.641513342351</v>
      </c>
      <c r="J381" s="8">
        <v>-35702.698083455027</v>
      </c>
      <c r="K381" s="8">
        <v>29668.919556331031</v>
      </c>
      <c r="L381" s="74">
        <v>-306.73999999999972</v>
      </c>
      <c r="M381" s="74">
        <v>-307.73999999999972</v>
      </c>
      <c r="N381" s="8">
        <v>1.231989348707496</v>
      </c>
      <c r="O381" s="14">
        <v>4.1190774200482076</v>
      </c>
      <c r="P381">
        <f t="shared" si="5"/>
        <v>492.79573948299839</v>
      </c>
    </row>
    <row r="382" spans="1:16" x14ac:dyDescent="0.25">
      <c r="A382" t="s">
        <v>54</v>
      </c>
      <c r="B382" t="s">
        <v>198</v>
      </c>
      <c r="C382" s="8">
        <v>248347.5600000025</v>
      </c>
      <c r="D382" s="8">
        <v>140</v>
      </c>
      <c r="E382" s="8">
        <v>0.24</v>
      </c>
      <c r="F382" s="8">
        <v>70.000102351632648</v>
      </c>
      <c r="G382" s="8">
        <v>70.000102351632648</v>
      </c>
      <c r="H382" s="8">
        <v>-35439.503997636122</v>
      </c>
      <c r="I382" s="8">
        <v>30008.962014253491</v>
      </c>
      <c r="J382" s="8">
        <v>-35354.045023796243</v>
      </c>
      <c r="K382" s="8">
        <v>30119.852659178308</v>
      </c>
      <c r="L382" s="74">
        <v>-307.73999999999972</v>
      </c>
      <c r="M382" s="74">
        <v>-307.49999999999972</v>
      </c>
      <c r="N382" s="8">
        <v>9.3771989284479065E-2</v>
      </c>
      <c r="O382" s="14">
        <v>1.3063359817867171</v>
      </c>
      <c r="P382">
        <f t="shared" si="5"/>
        <v>37.508795713791628</v>
      </c>
    </row>
    <row r="383" spans="1:16" x14ac:dyDescent="0.25">
      <c r="A383" t="s">
        <v>54</v>
      </c>
      <c r="B383" t="s">
        <v>197</v>
      </c>
      <c r="C383" s="8">
        <v>248737.5600000025</v>
      </c>
      <c r="D383" s="8">
        <v>140</v>
      </c>
      <c r="E383" s="8">
        <v>0.24</v>
      </c>
      <c r="F383" s="8">
        <v>70.000102351632648</v>
      </c>
      <c r="G383" s="8">
        <v>70.000102351632648</v>
      </c>
      <c r="H383" s="8">
        <v>-35201.854666544052</v>
      </c>
      <c r="I383" s="8">
        <v>30318.190994251119</v>
      </c>
      <c r="J383" s="8">
        <v>-35116.860938721991</v>
      </c>
      <c r="K383" s="8">
        <v>30429.438635001479</v>
      </c>
      <c r="L383" s="74">
        <v>-307.49999999999972</v>
      </c>
      <c r="M383" s="74">
        <v>-307.25999999999959</v>
      </c>
      <c r="N383" s="8">
        <v>9.3771989284479065E-2</v>
      </c>
      <c r="O383" s="14">
        <v>1.3063359817867171</v>
      </c>
      <c r="P383">
        <f t="shared" si="5"/>
        <v>37.508795713791628</v>
      </c>
    </row>
    <row r="384" spans="1:16" x14ac:dyDescent="0.25">
      <c r="A384" t="s">
        <v>54</v>
      </c>
      <c r="B384" t="s">
        <v>56</v>
      </c>
      <c r="C384" s="8">
        <v>249330.06000000259</v>
      </c>
      <c r="D384" s="8">
        <v>185</v>
      </c>
      <c r="E384" s="8">
        <v>-1</v>
      </c>
      <c r="F384" s="8">
        <v>92.502348164140045</v>
      </c>
      <c r="G384" s="8">
        <v>92.502348164140045</v>
      </c>
      <c r="H384" s="8">
        <v>-34856.524788548173</v>
      </c>
      <c r="I384" s="8">
        <v>30771.674064074319</v>
      </c>
      <c r="J384" s="8">
        <v>-34743.240501075998</v>
      </c>
      <c r="K384" s="8">
        <v>30917.930009001291</v>
      </c>
      <c r="L384" s="74">
        <v>-307.25999999999959</v>
      </c>
      <c r="M384" s="74">
        <v>-308.25999999999959</v>
      </c>
      <c r="N384" s="8">
        <v>1.231989348707496</v>
      </c>
      <c r="O384" s="14">
        <v>4.1190774200482076</v>
      </c>
      <c r="P384">
        <f t="shared" si="5"/>
        <v>492.79573948299839</v>
      </c>
    </row>
    <row r="385" spans="1:16" x14ac:dyDescent="0.25">
      <c r="A385" t="s">
        <v>80</v>
      </c>
      <c r="B385" t="s">
        <v>84</v>
      </c>
      <c r="C385" s="8">
        <v>249625.06000000259</v>
      </c>
      <c r="D385" s="8">
        <v>405</v>
      </c>
      <c r="E385" s="8">
        <v>-3.48</v>
      </c>
      <c r="F385" s="8">
        <v>202.56227550353569</v>
      </c>
      <c r="G385" s="8">
        <v>202.56227550353569</v>
      </c>
      <c r="H385" s="8">
        <v>-34743.240501075998</v>
      </c>
      <c r="I385" s="8">
        <v>30917.930009001291</v>
      </c>
      <c r="J385" s="8">
        <v>-34482.951532462583</v>
      </c>
      <c r="K385" s="8">
        <v>31228.130322458979</v>
      </c>
      <c r="L385" s="74">
        <v>-308.25999999999959</v>
      </c>
      <c r="M385" s="74">
        <v>-311.73999999999972</v>
      </c>
      <c r="N385" s="8">
        <v>6.8152555668855346</v>
      </c>
      <c r="O385" s="14">
        <v>6.547807513647002</v>
      </c>
      <c r="P385">
        <f t="shared" si="5"/>
        <v>2726.1022267542139</v>
      </c>
    </row>
    <row r="386" spans="1:16" x14ac:dyDescent="0.25">
      <c r="A386" t="s">
        <v>54</v>
      </c>
      <c r="B386" t="s">
        <v>57</v>
      </c>
      <c r="C386" s="8">
        <v>249920.0600000025</v>
      </c>
      <c r="D386" s="8">
        <v>185</v>
      </c>
      <c r="E386" s="8">
        <v>-1</v>
      </c>
      <c r="F386" s="8">
        <v>92.502348164140045</v>
      </c>
      <c r="G386" s="8">
        <v>92.502348164140045</v>
      </c>
      <c r="H386" s="8">
        <v>-34482.951532462583</v>
      </c>
      <c r="I386" s="8">
        <v>31228.130322458979</v>
      </c>
      <c r="J386" s="8">
        <v>-34358.589154052213</v>
      </c>
      <c r="K386" s="8">
        <v>31365.090645365552</v>
      </c>
      <c r="L386" s="74">
        <v>-311.73999999999972</v>
      </c>
      <c r="M386" s="74">
        <v>-312.73999999999972</v>
      </c>
      <c r="N386" s="8">
        <v>1.231989348707496</v>
      </c>
      <c r="O386" s="14">
        <v>4.1190774200482076</v>
      </c>
      <c r="P386">
        <f t="shared" si="5"/>
        <v>492.79573948299839</v>
      </c>
    </row>
    <row r="387" spans="1:16" x14ac:dyDescent="0.25">
      <c r="A387" t="s">
        <v>54</v>
      </c>
      <c r="B387" t="s">
        <v>198</v>
      </c>
      <c r="C387" s="8">
        <v>250512.5600000025</v>
      </c>
      <c r="D387" s="8">
        <v>140</v>
      </c>
      <c r="E387" s="8">
        <v>0.24</v>
      </c>
      <c r="F387" s="8">
        <v>70.000102351632648</v>
      </c>
      <c r="G387" s="8">
        <v>70.000102351632648</v>
      </c>
      <c r="H387" s="8">
        <v>-34066.75994820433</v>
      </c>
      <c r="I387" s="8">
        <v>31680.900263037649</v>
      </c>
      <c r="J387" s="8">
        <v>-33971.961415038488</v>
      </c>
      <c r="K387" s="8">
        <v>31783.92069524026</v>
      </c>
      <c r="L387" s="74">
        <v>-312.73999999999972</v>
      </c>
      <c r="M387" s="74">
        <v>-312.49999999999972</v>
      </c>
      <c r="N387" s="8">
        <v>9.3771989284479065E-2</v>
      </c>
      <c r="O387" s="14">
        <v>1.3063359817867171</v>
      </c>
      <c r="P387">
        <f t="shared" si="5"/>
        <v>37.508795713791628</v>
      </c>
    </row>
    <row r="388" spans="1:16" x14ac:dyDescent="0.25">
      <c r="A388" t="s">
        <v>54</v>
      </c>
      <c r="B388" t="s">
        <v>197</v>
      </c>
      <c r="C388" s="8">
        <v>250902.56000000241</v>
      </c>
      <c r="D388" s="8">
        <v>140</v>
      </c>
      <c r="E388" s="8">
        <v>0.24</v>
      </c>
      <c r="F388" s="8">
        <v>70.000102351632648</v>
      </c>
      <c r="G388" s="8">
        <v>70.000102351632648</v>
      </c>
      <c r="H388" s="8">
        <v>-33803.063863134557</v>
      </c>
      <c r="I388" s="8">
        <v>31968.24002944279</v>
      </c>
      <c r="J388" s="8">
        <v>-33708.697691348658</v>
      </c>
      <c r="K388" s="8">
        <v>32071.656647856289</v>
      </c>
      <c r="L388" s="74">
        <v>-312.49999999999972</v>
      </c>
      <c r="M388" s="74">
        <v>-312.25999999999959</v>
      </c>
      <c r="N388" s="8">
        <v>9.3771989284479065E-2</v>
      </c>
      <c r="O388" s="14">
        <v>1.3063359817867171</v>
      </c>
      <c r="P388">
        <f t="shared" ref="P388:P439" si="6">N388*$P$1</f>
        <v>37.508795713791628</v>
      </c>
    </row>
    <row r="389" spans="1:16" x14ac:dyDescent="0.25">
      <c r="A389" t="s">
        <v>54</v>
      </c>
      <c r="B389" t="s">
        <v>56</v>
      </c>
      <c r="C389" s="8">
        <v>251495.06000000221</v>
      </c>
      <c r="D389" s="8">
        <v>185</v>
      </c>
      <c r="E389" s="8">
        <v>-1</v>
      </c>
      <c r="F389" s="8">
        <v>92.502348164140045</v>
      </c>
      <c r="G389" s="8">
        <v>92.502348164140045</v>
      </c>
      <c r="H389" s="8">
        <v>-33419.524415808468</v>
      </c>
      <c r="I389" s="8">
        <v>32389.899977265341</v>
      </c>
      <c r="J389" s="8">
        <v>-33293.92416374023</v>
      </c>
      <c r="K389" s="8">
        <v>32525.72599794971</v>
      </c>
      <c r="L389" s="74">
        <v>-312.25999999999959</v>
      </c>
      <c r="M389" s="74">
        <v>-313.25999999999959</v>
      </c>
      <c r="N389" s="8">
        <v>1.231989348707496</v>
      </c>
      <c r="O389" s="14">
        <v>4.1190774200482076</v>
      </c>
      <c r="P389">
        <f t="shared" si="6"/>
        <v>492.79573948299839</v>
      </c>
    </row>
    <row r="390" spans="1:16" x14ac:dyDescent="0.25">
      <c r="A390" t="s">
        <v>80</v>
      </c>
      <c r="B390" t="s">
        <v>84</v>
      </c>
      <c r="C390" s="8">
        <v>251790.06000000221</v>
      </c>
      <c r="D390" s="8">
        <v>405</v>
      </c>
      <c r="E390" s="8">
        <v>-3.48</v>
      </c>
      <c r="F390" s="8">
        <v>202.56227550353569</v>
      </c>
      <c r="G390" s="8">
        <v>202.56227550353569</v>
      </c>
      <c r="H390" s="8">
        <v>-33293.92416374023</v>
      </c>
      <c r="I390" s="8">
        <v>32525.72599794971</v>
      </c>
      <c r="J390" s="8">
        <v>-33007.58993451581</v>
      </c>
      <c r="K390" s="8">
        <v>32812.060227174137</v>
      </c>
      <c r="L390" s="74">
        <v>-313.25999999999959</v>
      </c>
      <c r="M390" s="74">
        <v>-316.73999999999972</v>
      </c>
      <c r="N390" s="8">
        <v>6.8152555668855346</v>
      </c>
      <c r="O390" s="14">
        <v>6.547807513647002</v>
      </c>
      <c r="P390">
        <f t="shared" si="6"/>
        <v>2726.1022267542139</v>
      </c>
    </row>
    <row r="391" spans="1:16" x14ac:dyDescent="0.25">
      <c r="A391" t="s">
        <v>54</v>
      </c>
      <c r="B391" t="s">
        <v>57</v>
      </c>
      <c r="C391" s="8">
        <v>252085.06000000221</v>
      </c>
      <c r="D391" s="8">
        <v>185</v>
      </c>
      <c r="E391" s="8">
        <v>-1</v>
      </c>
      <c r="F391" s="8">
        <v>92.502348164140045</v>
      </c>
      <c r="G391" s="8">
        <v>92.502348164140045</v>
      </c>
      <c r="H391" s="8">
        <v>-33007.58993451581</v>
      </c>
      <c r="I391" s="8">
        <v>32812.060227174137</v>
      </c>
      <c r="J391" s="8">
        <v>-32871.763913831441</v>
      </c>
      <c r="K391" s="8">
        <v>32937.660479242382</v>
      </c>
      <c r="L391" s="74">
        <v>-316.73999999999972</v>
      </c>
      <c r="M391" s="74">
        <v>-317.73999999999972</v>
      </c>
      <c r="N391" s="8">
        <v>1.231989348707496</v>
      </c>
      <c r="O391" s="14">
        <v>4.1190774200482076</v>
      </c>
      <c r="P391">
        <f t="shared" si="6"/>
        <v>492.79573948299839</v>
      </c>
    </row>
    <row r="392" spans="1:16" x14ac:dyDescent="0.25">
      <c r="A392" t="s">
        <v>54</v>
      </c>
      <c r="B392" t="s">
        <v>198</v>
      </c>
      <c r="C392" s="8">
        <v>252677.56000000221</v>
      </c>
      <c r="D392" s="8">
        <v>140</v>
      </c>
      <c r="E392" s="8">
        <v>0.24</v>
      </c>
      <c r="F392" s="8">
        <v>70.000102351632648</v>
      </c>
      <c r="G392" s="8">
        <v>70.000102351632648</v>
      </c>
      <c r="H392" s="8">
        <v>-32553.520584422389</v>
      </c>
      <c r="I392" s="8">
        <v>33226.833754782572</v>
      </c>
      <c r="J392" s="8">
        <v>-32450.10396600889</v>
      </c>
      <c r="K392" s="8">
        <v>33321.199926568472</v>
      </c>
      <c r="L392" s="74">
        <v>-317.73999999999972</v>
      </c>
      <c r="M392" s="74">
        <v>-317.49999999999972</v>
      </c>
      <c r="N392" s="8">
        <v>9.3771989284479065E-2</v>
      </c>
      <c r="O392" s="14">
        <v>1.3063359817867171</v>
      </c>
      <c r="P392">
        <f t="shared" si="6"/>
        <v>37.508795713791628</v>
      </c>
    </row>
    <row r="393" spans="1:16" x14ac:dyDescent="0.25">
      <c r="A393" t="s">
        <v>54</v>
      </c>
      <c r="B393" t="s">
        <v>197</v>
      </c>
      <c r="C393" s="8">
        <v>253067.56000000209</v>
      </c>
      <c r="D393" s="8">
        <v>140</v>
      </c>
      <c r="E393" s="8">
        <v>0.24</v>
      </c>
      <c r="F393" s="8">
        <v>70.000102351632648</v>
      </c>
      <c r="G393" s="8">
        <v>70.000102351632648</v>
      </c>
      <c r="H393" s="8">
        <v>-32265.78463180636</v>
      </c>
      <c r="I393" s="8">
        <v>33490.097478472388</v>
      </c>
      <c r="J393" s="8">
        <v>-32162.764199603749</v>
      </c>
      <c r="K393" s="8">
        <v>33584.896011638237</v>
      </c>
      <c r="L393" s="74">
        <v>-317.49999999999972</v>
      </c>
      <c r="M393" s="74">
        <v>-317.25999999999959</v>
      </c>
      <c r="N393" s="8">
        <v>9.3771989284479065E-2</v>
      </c>
      <c r="O393" s="14">
        <v>1.3063359817867171</v>
      </c>
      <c r="P393">
        <f t="shared" si="6"/>
        <v>37.508795713791628</v>
      </c>
    </row>
    <row r="394" spans="1:16" x14ac:dyDescent="0.25">
      <c r="A394" t="s">
        <v>54</v>
      </c>
      <c r="B394" t="s">
        <v>56</v>
      </c>
      <c r="C394" s="8">
        <v>253660.06000000189</v>
      </c>
      <c r="D394" s="8">
        <v>185</v>
      </c>
      <c r="E394" s="8">
        <v>-1</v>
      </c>
      <c r="F394" s="8">
        <v>92.502348164140045</v>
      </c>
      <c r="G394" s="8">
        <v>92.502348164140045</v>
      </c>
      <c r="H394" s="8">
        <v>-31846.954581931652</v>
      </c>
      <c r="I394" s="8">
        <v>33876.725217486121</v>
      </c>
      <c r="J394" s="8">
        <v>-31709.994259025079</v>
      </c>
      <c r="K394" s="8">
        <v>34001.08759589649</v>
      </c>
      <c r="L394" s="74">
        <v>-317.25999999999959</v>
      </c>
      <c r="M394" s="74">
        <v>-318.25999999999959</v>
      </c>
      <c r="N394" s="8">
        <v>1.231989348707496</v>
      </c>
      <c r="O394" s="14">
        <v>4.1190774200482076</v>
      </c>
      <c r="P394">
        <f t="shared" si="6"/>
        <v>492.79573948299839</v>
      </c>
    </row>
    <row r="395" spans="1:16" x14ac:dyDescent="0.25">
      <c r="A395" t="s">
        <v>80</v>
      </c>
      <c r="B395" t="s">
        <v>84</v>
      </c>
      <c r="C395" s="8">
        <v>253955.06000000189</v>
      </c>
      <c r="D395" s="8">
        <v>405</v>
      </c>
      <c r="E395" s="8">
        <v>-3.48</v>
      </c>
      <c r="F395" s="8">
        <v>202.56227550353569</v>
      </c>
      <c r="G395" s="8">
        <v>202.56227550353569</v>
      </c>
      <c r="H395" s="8">
        <v>-31709.994259025079</v>
      </c>
      <c r="I395" s="8">
        <v>34001.08759589649</v>
      </c>
      <c r="J395" s="8">
        <v>-31399.793945567391</v>
      </c>
      <c r="K395" s="8">
        <v>34261.376564509919</v>
      </c>
      <c r="L395" s="74">
        <v>-318.25999999999959</v>
      </c>
      <c r="M395" s="74">
        <v>-321.73999999999972</v>
      </c>
      <c r="N395" s="8">
        <v>6.8152555668855346</v>
      </c>
      <c r="O395" s="14">
        <v>6.547807513647002</v>
      </c>
      <c r="P395">
        <f t="shared" si="6"/>
        <v>2726.1022267542139</v>
      </c>
    </row>
    <row r="396" spans="1:16" x14ac:dyDescent="0.25">
      <c r="A396" t="s">
        <v>54</v>
      </c>
      <c r="B396" t="s">
        <v>57</v>
      </c>
      <c r="C396" s="8">
        <v>254250.06000000189</v>
      </c>
      <c r="D396" s="8">
        <v>185</v>
      </c>
      <c r="E396" s="8">
        <v>-1</v>
      </c>
      <c r="F396" s="8">
        <v>92.502348164140045</v>
      </c>
      <c r="G396" s="8">
        <v>92.502348164140045</v>
      </c>
      <c r="H396" s="8">
        <v>-31399.793945567391</v>
      </c>
      <c r="I396" s="8">
        <v>34261.376564509919</v>
      </c>
      <c r="J396" s="8">
        <v>-31253.53800064043</v>
      </c>
      <c r="K396" s="8">
        <v>34374.66085198208</v>
      </c>
      <c r="L396" s="74">
        <v>-321.73999999999972</v>
      </c>
      <c r="M396" s="74">
        <v>-322.73999999999972</v>
      </c>
      <c r="N396" s="8">
        <v>1.231989348707496</v>
      </c>
      <c r="O396" s="14">
        <v>4.1190774200482076</v>
      </c>
      <c r="P396">
        <f t="shared" si="6"/>
        <v>492.79573948299839</v>
      </c>
    </row>
    <row r="397" spans="1:16" x14ac:dyDescent="0.25">
      <c r="A397" t="s">
        <v>54</v>
      </c>
      <c r="B397" t="s">
        <v>198</v>
      </c>
      <c r="C397" s="8">
        <v>254842.56000000189</v>
      </c>
      <c r="D397" s="8">
        <v>140</v>
      </c>
      <c r="E397" s="8">
        <v>0.24</v>
      </c>
      <c r="F397" s="8">
        <v>70.000102351632648</v>
      </c>
      <c r="G397" s="8">
        <v>70.000102351632648</v>
      </c>
      <c r="H397" s="8">
        <v>-30911.30257156759</v>
      </c>
      <c r="I397" s="8">
        <v>34634.997002155913</v>
      </c>
      <c r="J397" s="8">
        <v>-30800.05493081723</v>
      </c>
      <c r="K397" s="8">
        <v>34719.990729977973</v>
      </c>
      <c r="L397" s="74">
        <v>-322.73999999999972</v>
      </c>
      <c r="M397" s="74">
        <v>-322.49999999999972</v>
      </c>
      <c r="N397" s="8">
        <v>9.3771989284479065E-2</v>
      </c>
      <c r="O397" s="14">
        <v>1.3063359817867171</v>
      </c>
      <c r="P397">
        <f t="shared" si="6"/>
        <v>37.508795713791628</v>
      </c>
    </row>
    <row r="398" spans="1:16" x14ac:dyDescent="0.25">
      <c r="A398" t="s">
        <v>54</v>
      </c>
      <c r="B398" t="s">
        <v>197</v>
      </c>
      <c r="C398" s="8">
        <v>255232.5600000018</v>
      </c>
      <c r="D398" s="8">
        <v>140</v>
      </c>
      <c r="E398" s="8">
        <v>0.24</v>
      </c>
      <c r="F398" s="8">
        <v>70.000102351632648</v>
      </c>
      <c r="G398" s="8">
        <v>70.000102351632648</v>
      </c>
      <c r="H398" s="8">
        <v>-30601.716595744419</v>
      </c>
      <c r="I398" s="8">
        <v>34872.181087230143</v>
      </c>
      <c r="J398" s="8">
        <v>-30490.825950819599</v>
      </c>
      <c r="K398" s="8">
        <v>34957.640061070037</v>
      </c>
      <c r="L398" s="74">
        <v>-322.49999999999972</v>
      </c>
      <c r="M398" s="74">
        <v>-322.25999999999959</v>
      </c>
      <c r="N398" s="8">
        <v>9.3771989284479065E-2</v>
      </c>
      <c r="O398" s="14">
        <v>1.3063359817867171</v>
      </c>
      <c r="P398">
        <f t="shared" si="6"/>
        <v>37.508795713791628</v>
      </c>
    </row>
    <row r="399" spans="1:16" x14ac:dyDescent="0.25">
      <c r="A399" t="s">
        <v>54</v>
      </c>
      <c r="B399" t="s">
        <v>56</v>
      </c>
      <c r="C399" s="8">
        <v>255825.0600000016</v>
      </c>
      <c r="D399" s="8">
        <v>185</v>
      </c>
      <c r="E399" s="8">
        <v>-1</v>
      </c>
      <c r="F399" s="8">
        <v>92.502348164140045</v>
      </c>
      <c r="G399" s="8">
        <v>92.502348164140045</v>
      </c>
      <c r="H399" s="8">
        <v>-30150.783492897139</v>
      </c>
      <c r="I399" s="8">
        <v>35220.834146888963</v>
      </c>
      <c r="J399" s="8">
        <v>-30003.505449908462</v>
      </c>
      <c r="K399" s="8">
        <v>35332.786410233573</v>
      </c>
      <c r="L399" s="74">
        <v>-322.25999999999959</v>
      </c>
      <c r="M399" s="74">
        <v>-323.25999999999959</v>
      </c>
      <c r="N399" s="8">
        <v>1.231989348707496</v>
      </c>
      <c r="O399" s="14">
        <v>4.1190774200482076</v>
      </c>
      <c r="P399">
        <f t="shared" si="6"/>
        <v>492.79573948299839</v>
      </c>
    </row>
    <row r="400" spans="1:16" x14ac:dyDescent="0.25">
      <c r="A400" t="s">
        <v>80</v>
      </c>
      <c r="B400" t="s">
        <v>84</v>
      </c>
      <c r="C400" s="8">
        <v>256120.0600000016</v>
      </c>
      <c r="D400" s="8">
        <v>405</v>
      </c>
      <c r="E400" s="8">
        <v>-3.48</v>
      </c>
      <c r="F400" s="8">
        <v>202.56227550353569</v>
      </c>
      <c r="G400" s="8">
        <v>202.56227550353569</v>
      </c>
      <c r="H400" s="8">
        <v>-30003.505449908462</v>
      </c>
      <c r="I400" s="8">
        <v>35332.786410233573</v>
      </c>
      <c r="J400" s="8">
        <v>-29671.799863906981</v>
      </c>
      <c r="K400" s="8">
        <v>35565.049162018069</v>
      </c>
      <c r="L400" s="74">
        <v>-323.25999999999959</v>
      </c>
      <c r="M400" s="74">
        <v>-326.73999999999972</v>
      </c>
      <c r="N400" s="8">
        <v>6.8152555668855346</v>
      </c>
      <c r="O400" s="14">
        <v>6.547807513647002</v>
      </c>
      <c r="P400">
        <f t="shared" si="6"/>
        <v>2726.1022267542139</v>
      </c>
    </row>
    <row r="401" spans="1:16" x14ac:dyDescent="0.25">
      <c r="A401" t="s">
        <v>54</v>
      </c>
      <c r="B401" t="s">
        <v>85</v>
      </c>
      <c r="C401" s="8">
        <v>256415.0600000016</v>
      </c>
      <c r="D401" s="8">
        <v>185</v>
      </c>
      <c r="E401" s="8">
        <v>-1</v>
      </c>
      <c r="F401" s="8">
        <v>92.502348164140045</v>
      </c>
      <c r="G401" s="8">
        <v>92.502348164140045</v>
      </c>
      <c r="H401" s="8">
        <v>-29671.799863906981</v>
      </c>
      <c r="I401" s="8">
        <v>35565.049162018069</v>
      </c>
      <c r="J401" s="8">
        <v>-29516.22709079006</v>
      </c>
      <c r="K401" s="8">
        <v>35665.155323063569</v>
      </c>
      <c r="L401" s="74">
        <v>-326.73999999999972</v>
      </c>
      <c r="M401" s="74">
        <v>-327.73999999999972</v>
      </c>
      <c r="N401" s="8">
        <v>1.231989348707496</v>
      </c>
      <c r="O401" s="14">
        <v>4.1190774200482076</v>
      </c>
      <c r="P401">
        <f t="shared" si="6"/>
        <v>492.79573948299839</v>
      </c>
    </row>
    <row r="402" spans="1:16" x14ac:dyDescent="0.25">
      <c r="A402" t="s">
        <v>54</v>
      </c>
      <c r="B402" t="s">
        <v>198</v>
      </c>
      <c r="C402" s="8">
        <v>257007.5600000016</v>
      </c>
      <c r="D402" s="8">
        <v>140</v>
      </c>
      <c r="E402" s="8">
        <v>0.24</v>
      </c>
      <c r="F402" s="8">
        <v>70.000102351632648</v>
      </c>
      <c r="G402" s="8">
        <v>70.000102351632648</v>
      </c>
      <c r="H402" s="8">
        <v>-29152.604180316092</v>
      </c>
      <c r="I402" s="8">
        <v>35894.673032572937</v>
      </c>
      <c r="J402" s="8">
        <v>-29034.37217894815</v>
      </c>
      <c r="K402" s="8">
        <v>35969.647462841807</v>
      </c>
      <c r="L402" s="74">
        <v>-327.73999999999972</v>
      </c>
      <c r="M402" s="74">
        <v>-327.49999999999972</v>
      </c>
      <c r="N402" s="8">
        <v>9.3771989284479065E-2</v>
      </c>
      <c r="O402" s="14">
        <v>1.3063359817867171</v>
      </c>
      <c r="P402">
        <f t="shared" si="6"/>
        <v>37.508795713791628</v>
      </c>
    </row>
    <row r="403" spans="1:16" x14ac:dyDescent="0.25">
      <c r="A403" t="s">
        <v>54</v>
      </c>
      <c r="B403" t="s">
        <v>199</v>
      </c>
      <c r="C403" s="8">
        <v>257402.56000000151</v>
      </c>
      <c r="D403" s="8">
        <v>150</v>
      </c>
      <c r="E403" s="8">
        <v>0.26</v>
      </c>
      <c r="F403" s="8">
        <v>75.000128701124865</v>
      </c>
      <c r="G403" s="8">
        <v>75.000128701124865</v>
      </c>
      <c r="H403" s="8">
        <v>-28823.524317494928</v>
      </c>
      <c r="I403" s="8">
        <v>36103.972364928522</v>
      </c>
      <c r="J403" s="8">
        <v>-28697.198898610659</v>
      </c>
      <c r="K403" s="8">
        <v>36184.854068258021</v>
      </c>
      <c r="L403" s="74">
        <v>-327.49999999999972</v>
      </c>
      <c r="M403" s="74">
        <v>-327.23999999999972</v>
      </c>
      <c r="N403" s="8">
        <v>0.10271505863290629</v>
      </c>
      <c r="O403" s="14">
        <v>1.3208508260287919</v>
      </c>
      <c r="P403">
        <f t="shared" si="6"/>
        <v>41.086023453162518</v>
      </c>
    </row>
    <row r="404" spans="1:16" x14ac:dyDescent="0.25">
      <c r="A404" t="s">
        <v>54</v>
      </c>
      <c r="B404" t="s">
        <v>200</v>
      </c>
      <c r="C404" s="8">
        <v>257907.06000000131</v>
      </c>
      <c r="D404" s="8">
        <v>240</v>
      </c>
      <c r="E404" s="8">
        <v>-1</v>
      </c>
      <c r="F404" s="8">
        <v>120.0030462669925</v>
      </c>
      <c r="G404" s="8">
        <v>120.0030462669925</v>
      </c>
      <c r="H404" s="8">
        <v>-28436.92655038938</v>
      </c>
      <c r="I404" s="8">
        <v>36352.331095791291</v>
      </c>
      <c r="J404" s="8">
        <v>-28233.976804205089</v>
      </c>
      <c r="K404" s="8">
        <v>36480.43237749824</v>
      </c>
      <c r="L404" s="74">
        <v>-327.23999999999972</v>
      </c>
      <c r="M404" s="74">
        <v>-328.23999999999972</v>
      </c>
      <c r="N404" s="8">
        <v>0.94965845629536116</v>
      </c>
      <c r="O404" s="14">
        <v>3.1751221779538259</v>
      </c>
      <c r="P404">
        <f t="shared" si="6"/>
        <v>379.86338251814448</v>
      </c>
    </row>
    <row r="405" spans="1:16" x14ac:dyDescent="0.25">
      <c r="A405" t="s">
        <v>80</v>
      </c>
      <c r="B405" t="s">
        <v>86</v>
      </c>
      <c r="C405" s="8">
        <v>258301.4208000013</v>
      </c>
      <c r="D405" s="8">
        <v>228.7216</v>
      </c>
      <c r="E405" s="8">
        <v>-1.66</v>
      </c>
      <c r="F405" s="8">
        <v>114.368800245356</v>
      </c>
      <c r="G405" s="8">
        <v>114.368800245356</v>
      </c>
      <c r="H405" s="8">
        <v>-28097.93514494284</v>
      </c>
      <c r="I405" s="8">
        <v>36564.650350313867</v>
      </c>
      <c r="J405" s="8">
        <v>-27901.745556484151</v>
      </c>
      <c r="K405" s="8">
        <v>36682.206959820593</v>
      </c>
      <c r="L405" s="74">
        <v>-328.23999999999972</v>
      </c>
      <c r="M405" s="74">
        <v>-329.89999999999969</v>
      </c>
      <c r="N405" s="8">
        <v>2.7459187156796698</v>
      </c>
      <c r="O405" s="14">
        <v>5.5306043491161496</v>
      </c>
      <c r="P405">
        <f t="shared" si="6"/>
        <v>1098.3674862718678</v>
      </c>
    </row>
    <row r="406" spans="1:16" x14ac:dyDescent="0.25">
      <c r="A406" t="s">
        <v>80</v>
      </c>
      <c r="B406" t="s">
        <v>87</v>
      </c>
      <c r="C406" s="8">
        <v>258422.6708000013</v>
      </c>
      <c r="D406" s="8">
        <v>13.7784</v>
      </c>
      <c r="E406" s="8">
        <v>-0.1</v>
      </c>
      <c r="F406" s="8">
        <v>6.8892017488091399</v>
      </c>
      <c r="G406" s="8">
        <v>6.8892017488091399</v>
      </c>
      <c r="H406" s="8">
        <v>-27901.745556484151</v>
      </c>
      <c r="I406" s="8">
        <v>36682.206959820593</v>
      </c>
      <c r="J406" s="8">
        <v>-27889.819130078311</v>
      </c>
      <c r="K406" s="8">
        <v>36689.106569342483</v>
      </c>
      <c r="L406" s="74">
        <v>-329.89999999999969</v>
      </c>
      <c r="M406" s="74">
        <v>-329.99999999999972</v>
      </c>
      <c r="N406" s="8">
        <v>0.16541690581699381</v>
      </c>
      <c r="O406" s="14">
        <v>5.5306082180000464</v>
      </c>
      <c r="P406">
        <f t="shared" si="6"/>
        <v>66.166762326797524</v>
      </c>
    </row>
    <row r="407" spans="1:16" x14ac:dyDescent="0.25">
      <c r="A407" t="s">
        <v>80</v>
      </c>
      <c r="B407" t="s">
        <v>81</v>
      </c>
      <c r="C407" s="8">
        <v>266497.44920000067</v>
      </c>
      <c r="D407" s="8">
        <v>13.7784</v>
      </c>
      <c r="E407" s="8">
        <v>-0.1</v>
      </c>
      <c r="F407" s="8">
        <v>6.8892017488091399</v>
      </c>
      <c r="G407" s="8">
        <v>6.8892017488091399</v>
      </c>
      <c r="H407" s="8">
        <v>-20908.788350171959</v>
      </c>
      <c r="I407" s="8">
        <v>40719.606569342512</v>
      </c>
      <c r="J407" s="8">
        <v>-20896.849899846889</v>
      </c>
      <c r="K407" s="8">
        <v>40726.485352825388</v>
      </c>
      <c r="L407" s="74">
        <v>-329.99999999999972</v>
      </c>
      <c r="M407" s="74">
        <v>-330.09999999999968</v>
      </c>
      <c r="N407" s="8">
        <v>0.16541690581699381</v>
      </c>
      <c r="O407" s="14">
        <v>5.5306082180000464</v>
      </c>
      <c r="P407">
        <f t="shared" si="6"/>
        <v>66.166762326797524</v>
      </c>
    </row>
    <row r="408" spans="1:16" x14ac:dyDescent="0.25">
      <c r="A408" t="s">
        <v>80</v>
      </c>
      <c r="B408" t="s">
        <v>82</v>
      </c>
      <c r="C408" s="8">
        <v>266618.69920000067</v>
      </c>
      <c r="D408" s="8">
        <v>228.7216</v>
      </c>
      <c r="E408" s="8">
        <v>-1.66</v>
      </c>
      <c r="F408" s="8">
        <v>114.368800245356</v>
      </c>
      <c r="G408" s="8">
        <v>114.368800245356</v>
      </c>
      <c r="H408" s="8">
        <v>-20896.849899846889</v>
      </c>
      <c r="I408" s="8">
        <v>40726.485352825388</v>
      </c>
      <c r="J408" s="8">
        <v>-20696.948095401971</v>
      </c>
      <c r="K408" s="8">
        <v>40837.612215635272</v>
      </c>
      <c r="L408" s="74">
        <v>-330.09999999999968</v>
      </c>
      <c r="M408" s="74">
        <v>-331.75999999999982</v>
      </c>
      <c r="N408" s="8">
        <v>2.7459187156796698</v>
      </c>
      <c r="O408" s="14">
        <v>5.5306043491161496</v>
      </c>
      <c r="P408">
        <f t="shared" si="6"/>
        <v>1098.3674862718678</v>
      </c>
    </row>
    <row r="409" spans="1:16" x14ac:dyDescent="0.25">
      <c r="A409" t="s">
        <v>54</v>
      </c>
      <c r="B409" t="s">
        <v>195</v>
      </c>
      <c r="C409" s="8">
        <v>267013.0600000007</v>
      </c>
      <c r="D409" s="8">
        <v>240</v>
      </c>
      <c r="E409" s="8">
        <v>-1</v>
      </c>
      <c r="F409" s="8">
        <v>120.0030462669925</v>
      </c>
      <c r="G409" s="8">
        <v>120.0030462669925</v>
      </c>
      <c r="H409" s="8">
        <v>-20555.992361857279</v>
      </c>
      <c r="I409" s="8">
        <v>40913.318762121547</v>
      </c>
      <c r="J409" s="8">
        <v>-20343.578524549572</v>
      </c>
      <c r="K409" s="8">
        <v>41025.027757155272</v>
      </c>
      <c r="L409" s="74">
        <v>-331.75999999999982</v>
      </c>
      <c r="M409" s="74">
        <v>-332.75999999999982</v>
      </c>
      <c r="N409" s="8">
        <v>0.94965845629536116</v>
      </c>
      <c r="O409" s="14">
        <v>3.1751221779538259</v>
      </c>
      <c r="P409">
        <f t="shared" si="6"/>
        <v>379.86338251814448</v>
      </c>
    </row>
    <row r="410" spans="1:16" x14ac:dyDescent="0.25">
      <c r="A410" t="s">
        <v>54</v>
      </c>
      <c r="B410" t="s">
        <v>196</v>
      </c>
      <c r="C410" s="8">
        <v>267517.5600000007</v>
      </c>
      <c r="D410" s="8">
        <v>150</v>
      </c>
      <c r="E410" s="8">
        <v>0.26</v>
      </c>
      <c r="F410" s="8">
        <v>75.000128701124865</v>
      </c>
      <c r="G410" s="8">
        <v>75.000128701124865</v>
      </c>
      <c r="H410" s="8">
        <v>-20068.402990044811</v>
      </c>
      <c r="I410" s="8">
        <v>41166.691708850907</v>
      </c>
      <c r="J410" s="8">
        <v>-19935.194670817971</v>
      </c>
      <c r="K410" s="8">
        <v>41235.651879083642</v>
      </c>
      <c r="L410" s="74">
        <v>-332.75999999999982</v>
      </c>
      <c r="M410" s="74">
        <v>-332.49999999999977</v>
      </c>
      <c r="N410" s="8">
        <v>0.10271505863290629</v>
      </c>
      <c r="O410" s="14">
        <v>1.3208508260287919</v>
      </c>
      <c r="P410">
        <f t="shared" si="6"/>
        <v>41.086023453162518</v>
      </c>
    </row>
    <row r="411" spans="1:16" x14ac:dyDescent="0.25">
      <c r="A411" t="s">
        <v>54</v>
      </c>
      <c r="B411" t="s">
        <v>197</v>
      </c>
      <c r="C411" s="8">
        <v>267912.56000000058</v>
      </c>
      <c r="D411" s="8">
        <v>140</v>
      </c>
      <c r="E411" s="8">
        <v>0.24</v>
      </c>
      <c r="F411" s="8">
        <v>70.000102351632648</v>
      </c>
      <c r="G411" s="8">
        <v>70.000102351632648</v>
      </c>
      <c r="H411" s="8">
        <v>-19713.441962523411</v>
      </c>
      <c r="I411" s="8">
        <v>41351.089032392403</v>
      </c>
      <c r="J411" s="8">
        <v>-19589.396200592339</v>
      </c>
      <c r="K411" s="8">
        <v>41415.993733982883</v>
      </c>
      <c r="L411" s="74">
        <v>-332.49999999999977</v>
      </c>
      <c r="M411" s="74">
        <v>-332.25999999999982</v>
      </c>
      <c r="N411" s="8">
        <v>9.3771989284479065E-2</v>
      </c>
      <c r="O411" s="14">
        <v>1.3063359817867171</v>
      </c>
      <c r="P411">
        <f t="shared" si="6"/>
        <v>37.508795713791628</v>
      </c>
    </row>
    <row r="412" spans="1:16" x14ac:dyDescent="0.25">
      <c r="A412" t="s">
        <v>54</v>
      </c>
      <c r="B412" t="s">
        <v>83</v>
      </c>
      <c r="C412" s="8">
        <v>268505.06000000041</v>
      </c>
      <c r="D412" s="8">
        <v>185</v>
      </c>
      <c r="E412" s="8">
        <v>-1</v>
      </c>
      <c r="F412" s="8">
        <v>92.502348164140045</v>
      </c>
      <c r="G412" s="8">
        <v>92.502348164140045</v>
      </c>
      <c r="H412" s="8">
        <v>-19208.816578301808</v>
      </c>
      <c r="I412" s="8">
        <v>41616.1415570967</v>
      </c>
      <c r="J412" s="8">
        <v>-19044.33571320261</v>
      </c>
      <c r="K412" s="8">
        <v>41700.818450230399</v>
      </c>
      <c r="L412" s="74">
        <v>-332.25999999999982</v>
      </c>
      <c r="M412" s="74">
        <v>-333.25999999999982</v>
      </c>
      <c r="N412" s="8">
        <v>1.231989348707496</v>
      </c>
      <c r="O412" s="14">
        <v>4.1190774200482076</v>
      </c>
      <c r="P412">
        <f t="shared" si="6"/>
        <v>492.79573948299839</v>
      </c>
    </row>
    <row r="413" spans="1:16" x14ac:dyDescent="0.25">
      <c r="A413" t="s">
        <v>80</v>
      </c>
      <c r="B413" t="s">
        <v>84</v>
      </c>
      <c r="C413" s="8">
        <v>268800.06000000041</v>
      </c>
      <c r="D413" s="8">
        <v>405</v>
      </c>
      <c r="E413" s="8">
        <v>-3.48</v>
      </c>
      <c r="F413" s="8">
        <v>202.56227550353569</v>
      </c>
      <c r="G413" s="8">
        <v>202.56227550353569</v>
      </c>
      <c r="H413" s="8">
        <v>-19044.33571320261</v>
      </c>
      <c r="I413" s="8">
        <v>41700.818450230399</v>
      </c>
      <c r="J413" s="8">
        <v>-18677.337476803619</v>
      </c>
      <c r="K413" s="8">
        <v>41871.95253839263</v>
      </c>
      <c r="L413" s="74">
        <v>-333.25999999999982</v>
      </c>
      <c r="M413" s="74">
        <v>-336.73999999999978</v>
      </c>
      <c r="N413" s="8">
        <v>6.8152555668855346</v>
      </c>
      <c r="O413" s="14">
        <v>6.547807513647002</v>
      </c>
      <c r="P413">
        <f t="shared" si="6"/>
        <v>2726.1022267542139</v>
      </c>
    </row>
    <row r="414" spans="1:16" x14ac:dyDescent="0.25">
      <c r="A414" t="s">
        <v>54</v>
      </c>
      <c r="B414" t="s">
        <v>57</v>
      </c>
      <c r="C414" s="8">
        <v>269095.06000000041</v>
      </c>
      <c r="D414" s="8">
        <v>185</v>
      </c>
      <c r="E414" s="8">
        <v>-1</v>
      </c>
      <c r="F414" s="8">
        <v>92.502348164140045</v>
      </c>
      <c r="G414" s="8">
        <v>92.502348164140045</v>
      </c>
      <c r="H414" s="8">
        <v>-18677.337476803619</v>
      </c>
      <c r="I414" s="8">
        <v>41871.95253839263</v>
      </c>
      <c r="J414" s="8">
        <v>-18506.74495124169</v>
      </c>
      <c r="K414" s="8">
        <v>41943.522933368178</v>
      </c>
      <c r="L414" s="74">
        <v>-336.73999999999978</v>
      </c>
      <c r="M414" s="74">
        <v>-337.73999999999978</v>
      </c>
      <c r="N414" s="8">
        <v>1.231989348707496</v>
      </c>
      <c r="O414" s="14">
        <v>4.1190774200482076</v>
      </c>
      <c r="P414">
        <f t="shared" si="6"/>
        <v>492.79573948299839</v>
      </c>
    </row>
    <row r="415" spans="1:16" x14ac:dyDescent="0.25">
      <c r="A415" t="s">
        <v>54</v>
      </c>
      <c r="B415" t="s">
        <v>198</v>
      </c>
      <c r="C415" s="8">
        <v>269687.56000000029</v>
      </c>
      <c r="D415" s="8">
        <v>140</v>
      </c>
      <c r="E415" s="8">
        <v>0.24</v>
      </c>
      <c r="F415" s="8">
        <v>70.000102351632648</v>
      </c>
      <c r="G415" s="8">
        <v>70.000102351632648</v>
      </c>
      <c r="H415" s="8">
        <v>-18108.790957835459</v>
      </c>
      <c r="I415" s="8">
        <v>42106.411297384868</v>
      </c>
      <c r="J415" s="8">
        <v>-17979.335993046348</v>
      </c>
      <c r="K415" s="8">
        <v>42159.715926011857</v>
      </c>
      <c r="L415" s="74">
        <v>-337.73999999999978</v>
      </c>
      <c r="M415" s="74">
        <v>-337.49999999999977</v>
      </c>
      <c r="N415" s="8">
        <v>9.3771989284479065E-2</v>
      </c>
      <c r="O415" s="14">
        <v>1.3063359817867171</v>
      </c>
      <c r="P415">
        <f t="shared" si="6"/>
        <v>37.508795713791628</v>
      </c>
    </row>
    <row r="416" spans="1:16" x14ac:dyDescent="0.25">
      <c r="A416" t="s">
        <v>54</v>
      </c>
      <c r="B416" t="s">
        <v>197</v>
      </c>
      <c r="C416" s="8">
        <v>270077.56000000029</v>
      </c>
      <c r="D416" s="8">
        <v>140</v>
      </c>
      <c r="E416" s="8">
        <v>0.24</v>
      </c>
      <c r="F416" s="8">
        <v>70.000102351632648</v>
      </c>
      <c r="G416" s="8">
        <v>70.000102351632648</v>
      </c>
      <c r="H416" s="8">
        <v>-17748.36610991853</v>
      </c>
      <c r="I416" s="8">
        <v>42255.386784103132</v>
      </c>
      <c r="J416" s="8">
        <v>-17619.135562087111</v>
      </c>
      <c r="K416" s="8">
        <v>42309.233203192998</v>
      </c>
      <c r="L416" s="74">
        <v>-337.49999999999977</v>
      </c>
      <c r="M416" s="74">
        <v>-337.25999999999982</v>
      </c>
      <c r="N416" s="8">
        <v>9.3771989284479065E-2</v>
      </c>
      <c r="O416" s="14">
        <v>1.3063359817867171</v>
      </c>
      <c r="P416">
        <f t="shared" si="6"/>
        <v>37.508795713791628</v>
      </c>
    </row>
    <row r="417" spans="1:16" x14ac:dyDescent="0.25">
      <c r="A417" t="s">
        <v>54</v>
      </c>
      <c r="B417" t="s">
        <v>56</v>
      </c>
      <c r="C417" s="8">
        <v>270670.06000000011</v>
      </c>
      <c r="D417" s="8">
        <v>185</v>
      </c>
      <c r="E417" s="8">
        <v>-1</v>
      </c>
      <c r="F417" s="8">
        <v>92.502348164140045</v>
      </c>
      <c r="G417" s="8">
        <v>92.502348164140045</v>
      </c>
      <c r="H417" s="8">
        <v>-17222.560127976711</v>
      </c>
      <c r="I417" s="8">
        <v>42475.449703758233</v>
      </c>
      <c r="J417" s="8">
        <v>-17051.32508471272</v>
      </c>
      <c r="K417" s="8">
        <v>42545.468923783403</v>
      </c>
      <c r="L417" s="74">
        <v>-337.25999999999982</v>
      </c>
      <c r="M417" s="74">
        <v>-338.25999999999982</v>
      </c>
      <c r="N417" s="8">
        <v>1.231989348707496</v>
      </c>
      <c r="O417" s="14">
        <v>4.1190774200482076</v>
      </c>
      <c r="P417">
        <f t="shared" si="6"/>
        <v>492.79573948299839</v>
      </c>
    </row>
    <row r="418" spans="1:16" x14ac:dyDescent="0.25">
      <c r="A418" t="s">
        <v>80</v>
      </c>
      <c r="B418" t="s">
        <v>84</v>
      </c>
      <c r="C418" s="8">
        <v>270965.06000000011</v>
      </c>
      <c r="D418" s="8">
        <v>405</v>
      </c>
      <c r="E418" s="8">
        <v>-3.48</v>
      </c>
      <c r="F418" s="8">
        <v>202.56227550353569</v>
      </c>
      <c r="G418" s="8">
        <v>202.56227550353569</v>
      </c>
      <c r="H418" s="8">
        <v>-17051.32508471272</v>
      </c>
      <c r="I418" s="8">
        <v>42545.468923783403</v>
      </c>
      <c r="J418" s="8">
        <v>-16670.8080688398</v>
      </c>
      <c r="K418" s="8">
        <v>42683.965791192953</v>
      </c>
      <c r="L418" s="74">
        <v>-338.25999999999982</v>
      </c>
      <c r="M418" s="74">
        <v>-341.73999999999978</v>
      </c>
      <c r="N418" s="8">
        <v>6.8152555668855346</v>
      </c>
      <c r="O418" s="14">
        <v>6.547807513647002</v>
      </c>
      <c r="P418">
        <f t="shared" si="6"/>
        <v>2726.1022267542139</v>
      </c>
    </row>
    <row r="419" spans="1:16" x14ac:dyDescent="0.25">
      <c r="A419" t="s">
        <v>54</v>
      </c>
      <c r="B419" t="s">
        <v>57</v>
      </c>
      <c r="C419" s="8">
        <v>271260.06000000011</v>
      </c>
      <c r="D419" s="8">
        <v>185</v>
      </c>
      <c r="E419" s="8">
        <v>-1</v>
      </c>
      <c r="F419" s="8">
        <v>92.502348164140045</v>
      </c>
      <c r="G419" s="8">
        <v>92.502348164140045</v>
      </c>
      <c r="H419" s="8">
        <v>-16670.8080688398</v>
      </c>
      <c r="I419" s="8">
        <v>42683.965791192953</v>
      </c>
      <c r="J419" s="8">
        <v>-16494.626928408081</v>
      </c>
      <c r="K419" s="8">
        <v>42740.395720935383</v>
      </c>
      <c r="L419" s="74">
        <v>-341.73999999999978</v>
      </c>
      <c r="M419" s="74">
        <v>-342.73999999999978</v>
      </c>
      <c r="N419" s="8">
        <v>1.231989348707496</v>
      </c>
      <c r="O419" s="14">
        <v>4.1190774200482076</v>
      </c>
      <c r="P419">
        <f t="shared" si="6"/>
        <v>492.79573948299839</v>
      </c>
    </row>
    <row r="420" spans="1:16" x14ac:dyDescent="0.25">
      <c r="A420" t="s">
        <v>54</v>
      </c>
      <c r="B420" t="s">
        <v>198</v>
      </c>
      <c r="C420" s="8">
        <v>271852.56000000011</v>
      </c>
      <c r="D420" s="8">
        <v>140</v>
      </c>
      <c r="E420" s="8">
        <v>0.24</v>
      </c>
      <c r="F420" s="8">
        <v>70.000102351632648</v>
      </c>
      <c r="G420" s="8">
        <v>70.000102351632648</v>
      </c>
      <c r="H420" s="8">
        <v>-16083.990613741529</v>
      </c>
      <c r="I420" s="8">
        <v>42867.980269674918</v>
      </c>
      <c r="J420" s="8">
        <v>-15950.382459677099</v>
      </c>
      <c r="K420" s="8">
        <v>42909.799314488308</v>
      </c>
      <c r="L420" s="74">
        <v>-342.73999999999978</v>
      </c>
      <c r="M420" s="74">
        <v>-342.49999999999977</v>
      </c>
      <c r="N420" s="8">
        <v>9.3771989284479065E-2</v>
      </c>
      <c r="O420" s="14">
        <v>1.3063359817867171</v>
      </c>
      <c r="P420">
        <f t="shared" si="6"/>
        <v>37.508795713791628</v>
      </c>
    </row>
    <row r="421" spans="1:16" x14ac:dyDescent="0.25">
      <c r="A421" t="s">
        <v>54</v>
      </c>
      <c r="B421" t="s">
        <v>197</v>
      </c>
      <c r="C421" s="8">
        <v>272242.55999999988</v>
      </c>
      <c r="D421" s="8">
        <v>140</v>
      </c>
      <c r="E421" s="8">
        <v>0.24</v>
      </c>
      <c r="F421" s="8">
        <v>70.000102351632648</v>
      </c>
      <c r="G421" s="8">
        <v>70.000102351632648</v>
      </c>
      <c r="H421" s="8">
        <v>-15711.953221990039</v>
      </c>
      <c r="I421" s="8">
        <v>42984.975764364382</v>
      </c>
      <c r="J421" s="8">
        <v>-15578.521410758811</v>
      </c>
      <c r="K421" s="8">
        <v>43027.354097190997</v>
      </c>
      <c r="L421" s="74">
        <v>-342.49999999999977</v>
      </c>
      <c r="M421" s="74">
        <v>-342.25999999999982</v>
      </c>
      <c r="N421" s="8">
        <v>9.3771989284479065E-2</v>
      </c>
      <c r="O421" s="14">
        <v>1.3063359817867171</v>
      </c>
      <c r="P421">
        <f t="shared" si="6"/>
        <v>37.508795713791628</v>
      </c>
    </row>
    <row r="422" spans="1:16" x14ac:dyDescent="0.25">
      <c r="A422" t="s">
        <v>54</v>
      </c>
      <c r="B422" t="s">
        <v>56</v>
      </c>
      <c r="C422" s="8">
        <v>272835.05999999982</v>
      </c>
      <c r="D422" s="8">
        <v>185</v>
      </c>
      <c r="E422" s="8">
        <v>-1</v>
      </c>
      <c r="F422" s="8">
        <v>92.502348164140045</v>
      </c>
      <c r="G422" s="8">
        <v>92.502348164140045</v>
      </c>
      <c r="H422" s="8">
        <v>-15168.968343340919</v>
      </c>
      <c r="I422" s="8">
        <v>43158.374267274077</v>
      </c>
      <c r="J422" s="8">
        <v>-14992.282323985921</v>
      </c>
      <c r="K422" s="8">
        <v>43213.20292564758</v>
      </c>
      <c r="L422" s="74">
        <v>-342.25999999999982</v>
      </c>
      <c r="M422" s="74">
        <v>-343.25999999999982</v>
      </c>
      <c r="N422" s="8">
        <v>1.231989348707496</v>
      </c>
      <c r="O422" s="14">
        <v>4.1190774200482076</v>
      </c>
      <c r="P422">
        <f t="shared" si="6"/>
        <v>492.79573948299839</v>
      </c>
    </row>
    <row r="423" spans="1:16" x14ac:dyDescent="0.25">
      <c r="A423" t="s">
        <v>80</v>
      </c>
      <c r="B423" t="s">
        <v>84</v>
      </c>
      <c r="C423" s="8">
        <v>273130.05999999982</v>
      </c>
      <c r="D423" s="8">
        <v>405</v>
      </c>
      <c r="E423" s="8">
        <v>-3.48</v>
      </c>
      <c r="F423" s="8">
        <v>202.56227550353569</v>
      </c>
      <c r="G423" s="8">
        <v>202.56227550353569</v>
      </c>
      <c r="H423" s="8">
        <v>-14992.282323985921</v>
      </c>
      <c r="I423" s="8">
        <v>43213.20292564758</v>
      </c>
      <c r="J423" s="8">
        <v>-14601.142492892321</v>
      </c>
      <c r="K423" s="8">
        <v>43318.008527516758</v>
      </c>
      <c r="L423" s="74">
        <v>-343.25999999999982</v>
      </c>
      <c r="M423" s="74">
        <v>-346.73999999999978</v>
      </c>
      <c r="N423" s="8">
        <v>6.8152555668855346</v>
      </c>
      <c r="O423" s="14">
        <v>6.547807513647002</v>
      </c>
      <c r="P423">
        <f t="shared" si="6"/>
        <v>2726.1022267542139</v>
      </c>
    </row>
    <row r="424" spans="1:16" x14ac:dyDescent="0.25">
      <c r="A424" t="s">
        <v>54</v>
      </c>
      <c r="B424" t="s">
        <v>57</v>
      </c>
      <c r="C424" s="8">
        <v>273425.05999999982</v>
      </c>
      <c r="D424" s="8">
        <v>185</v>
      </c>
      <c r="E424" s="8">
        <v>-1</v>
      </c>
      <c r="F424" s="8">
        <v>92.502348164140045</v>
      </c>
      <c r="G424" s="8">
        <v>92.502348164140045</v>
      </c>
      <c r="H424" s="8">
        <v>-14601.142492892321</v>
      </c>
      <c r="I424" s="8">
        <v>43318.008527516758</v>
      </c>
      <c r="J424" s="8">
        <v>-14420.71358245058</v>
      </c>
      <c r="K424" s="8">
        <v>43358.868526187398</v>
      </c>
      <c r="L424" s="74">
        <v>-346.73999999999978</v>
      </c>
      <c r="M424" s="74">
        <v>-347.73999999999978</v>
      </c>
      <c r="N424" s="8">
        <v>1.231989348707496</v>
      </c>
      <c r="O424" s="14">
        <v>4.1190774200482076</v>
      </c>
      <c r="P424">
        <f t="shared" si="6"/>
        <v>492.79573948299839</v>
      </c>
    </row>
    <row r="425" spans="1:16" x14ac:dyDescent="0.25">
      <c r="A425" t="s">
        <v>54</v>
      </c>
      <c r="B425" t="s">
        <v>198</v>
      </c>
      <c r="C425" s="8">
        <v>274017.55999999971</v>
      </c>
      <c r="D425" s="8">
        <v>140</v>
      </c>
      <c r="E425" s="8">
        <v>0.24</v>
      </c>
      <c r="F425" s="8">
        <v>70.000102351632648</v>
      </c>
      <c r="G425" s="8">
        <v>70.000102351632648</v>
      </c>
      <c r="H425" s="8">
        <v>-14000.52013682731</v>
      </c>
      <c r="I425" s="8">
        <v>43450.178264196227</v>
      </c>
      <c r="J425" s="8">
        <v>-13863.775632214791</v>
      </c>
      <c r="K425" s="8">
        <v>43480.193457013971</v>
      </c>
      <c r="L425" s="74">
        <v>-347.73999999999978</v>
      </c>
      <c r="M425" s="74">
        <v>-347.49999999999977</v>
      </c>
      <c r="N425" s="8">
        <v>9.3771989284479065E-2</v>
      </c>
      <c r="O425" s="14">
        <v>1.3063359817867171</v>
      </c>
      <c r="P425">
        <f t="shared" si="6"/>
        <v>37.508795713791628</v>
      </c>
    </row>
    <row r="426" spans="1:16" x14ac:dyDescent="0.25">
      <c r="A426" t="s">
        <v>54</v>
      </c>
      <c r="B426" t="s">
        <v>197</v>
      </c>
      <c r="C426" s="8">
        <v>274407.55999999959</v>
      </c>
      <c r="D426" s="8">
        <v>140</v>
      </c>
      <c r="E426" s="8">
        <v>0.24</v>
      </c>
      <c r="F426" s="8">
        <v>70.000102351632648</v>
      </c>
      <c r="G426" s="8">
        <v>70.000102351632648</v>
      </c>
      <c r="H426" s="8">
        <v>-13619.701630434811</v>
      </c>
      <c r="I426" s="8">
        <v>43534.303360498503</v>
      </c>
      <c r="J426" s="8">
        <v>-13483.08405245557</v>
      </c>
      <c r="K426" s="8">
        <v>43564.891082360307</v>
      </c>
      <c r="L426" s="74">
        <v>-347.49999999999977</v>
      </c>
      <c r="M426" s="74">
        <v>-347.25999999999982</v>
      </c>
      <c r="N426" s="8">
        <v>9.3771989284479065E-2</v>
      </c>
      <c r="O426" s="14">
        <v>1.3063359817867171</v>
      </c>
      <c r="P426">
        <f t="shared" si="6"/>
        <v>37.508795713791628</v>
      </c>
    </row>
    <row r="427" spans="1:16" x14ac:dyDescent="0.25">
      <c r="A427" t="s">
        <v>54</v>
      </c>
      <c r="B427" t="s">
        <v>56</v>
      </c>
      <c r="C427" s="8">
        <v>275000.05999999947</v>
      </c>
      <c r="D427" s="8">
        <v>185</v>
      </c>
      <c r="E427" s="8">
        <v>-1</v>
      </c>
      <c r="F427" s="8">
        <v>92.502348164140045</v>
      </c>
      <c r="G427" s="8">
        <v>92.502348164140045</v>
      </c>
      <c r="H427" s="8">
        <v>-13063.670297868141</v>
      </c>
      <c r="I427" s="8">
        <v>43659.717779354767</v>
      </c>
      <c r="J427" s="8">
        <v>-12882.877989715351</v>
      </c>
      <c r="K427" s="8">
        <v>43698.938596879918</v>
      </c>
      <c r="L427" s="74">
        <v>-347.25999999999982</v>
      </c>
      <c r="M427" s="74">
        <v>-348.25999999999982</v>
      </c>
      <c r="N427" s="8">
        <v>1.231989348707496</v>
      </c>
      <c r="O427" s="14">
        <v>4.1190774200482076</v>
      </c>
      <c r="P427">
        <f t="shared" si="6"/>
        <v>492.79573948299839</v>
      </c>
    </row>
    <row r="428" spans="1:16" x14ac:dyDescent="0.25">
      <c r="A428" t="s">
        <v>80</v>
      </c>
      <c r="B428" t="s">
        <v>84</v>
      </c>
      <c r="C428" s="8">
        <v>275295.05999999947</v>
      </c>
      <c r="D428" s="8">
        <v>405</v>
      </c>
      <c r="E428" s="8">
        <v>-3.48</v>
      </c>
      <c r="F428" s="8">
        <v>202.56227550353569</v>
      </c>
      <c r="G428" s="8">
        <v>202.56227550353569</v>
      </c>
      <c r="H428" s="8">
        <v>-12882.877989715351</v>
      </c>
      <c r="I428" s="8">
        <v>43698.938596879918</v>
      </c>
      <c r="J428" s="8">
        <v>-12484.09215369238</v>
      </c>
      <c r="K428" s="8">
        <v>43769.255299295153</v>
      </c>
      <c r="L428" s="74">
        <v>-348.25999999999982</v>
      </c>
      <c r="M428" s="74">
        <v>-351.73999999999978</v>
      </c>
      <c r="N428" s="8">
        <v>6.8152555668855346</v>
      </c>
      <c r="O428" s="14">
        <v>6.547807513647002</v>
      </c>
      <c r="P428">
        <f t="shared" si="6"/>
        <v>2726.1022267542139</v>
      </c>
    </row>
    <row r="429" spans="1:16" x14ac:dyDescent="0.25">
      <c r="A429" t="s">
        <v>54</v>
      </c>
      <c r="B429" t="s">
        <v>57</v>
      </c>
      <c r="C429" s="8">
        <v>275590.05999999942</v>
      </c>
      <c r="D429" s="8">
        <v>185</v>
      </c>
      <c r="E429" s="8">
        <v>-1</v>
      </c>
      <c r="F429" s="8">
        <v>92.502348164140045</v>
      </c>
      <c r="G429" s="8">
        <v>92.502348164140045</v>
      </c>
      <c r="H429" s="8">
        <v>-12484.09215369238</v>
      </c>
      <c r="I429" s="8">
        <v>43769.255299295153</v>
      </c>
      <c r="J429" s="8">
        <v>-12300.788646195049</v>
      </c>
      <c r="K429" s="8">
        <v>43794.234397632179</v>
      </c>
      <c r="L429" s="74">
        <v>-351.73999999999978</v>
      </c>
      <c r="M429" s="74">
        <v>-352.73999999999978</v>
      </c>
      <c r="N429" s="8">
        <v>1.231989348707496</v>
      </c>
      <c r="O429" s="14">
        <v>4.1190774200482076</v>
      </c>
      <c r="P429">
        <f t="shared" si="6"/>
        <v>492.79573948299839</v>
      </c>
    </row>
    <row r="430" spans="1:16" x14ac:dyDescent="0.25">
      <c r="A430" t="s">
        <v>54</v>
      </c>
      <c r="B430" t="s">
        <v>198</v>
      </c>
      <c r="C430" s="8">
        <v>276182.55999999942</v>
      </c>
      <c r="D430" s="8">
        <v>140</v>
      </c>
      <c r="E430" s="8">
        <v>0.24</v>
      </c>
      <c r="F430" s="8">
        <v>70.000102351632648</v>
      </c>
      <c r="G430" s="8">
        <v>70.000102351632648</v>
      </c>
      <c r="H430" s="8">
        <v>-11874.235995455991</v>
      </c>
      <c r="I430" s="8">
        <v>43848.574402669743</v>
      </c>
      <c r="J430" s="8">
        <v>-11735.395848544071</v>
      </c>
      <c r="K430" s="8">
        <v>43866.557309750802</v>
      </c>
      <c r="L430" s="74">
        <v>-352.73999999999978</v>
      </c>
      <c r="M430" s="74">
        <v>-352.49999999999977</v>
      </c>
      <c r="N430" s="8">
        <v>9.3771989284479065E-2</v>
      </c>
      <c r="O430" s="14">
        <v>1.3063359817867171</v>
      </c>
      <c r="P430">
        <f t="shared" si="6"/>
        <v>37.508795713791628</v>
      </c>
    </row>
    <row r="431" spans="1:16" x14ac:dyDescent="0.25">
      <c r="A431" t="s">
        <v>54</v>
      </c>
      <c r="B431" t="s">
        <v>197</v>
      </c>
      <c r="C431" s="8">
        <v>276572.5599999993</v>
      </c>
      <c r="D431" s="8">
        <v>140</v>
      </c>
      <c r="E431" s="8">
        <v>0.24</v>
      </c>
      <c r="F431" s="8">
        <v>70.000102351632648</v>
      </c>
      <c r="G431" s="8">
        <v>70.000102351632648</v>
      </c>
      <c r="H431" s="8">
        <v>-11487.53463320061</v>
      </c>
      <c r="I431" s="8">
        <v>43899.188857805813</v>
      </c>
      <c r="J431" s="8">
        <v>-11348.771030733729</v>
      </c>
      <c r="K431" s="8">
        <v>43917.7531776701</v>
      </c>
      <c r="L431" s="74">
        <v>-352.49999999999977</v>
      </c>
      <c r="M431" s="74">
        <v>-352.25999999999982</v>
      </c>
      <c r="N431" s="8">
        <v>9.3771989284479065E-2</v>
      </c>
      <c r="O431" s="14">
        <v>1.3063359817867171</v>
      </c>
      <c r="P431">
        <f t="shared" si="6"/>
        <v>37.508795713791628</v>
      </c>
    </row>
    <row r="432" spans="1:16" x14ac:dyDescent="0.25">
      <c r="A432" t="s">
        <v>54</v>
      </c>
      <c r="B432" t="s">
        <v>56</v>
      </c>
      <c r="C432" s="8">
        <v>277165.05999999912</v>
      </c>
      <c r="D432" s="8">
        <v>185</v>
      </c>
      <c r="E432" s="8">
        <v>-1</v>
      </c>
      <c r="F432" s="8">
        <v>92.502348164140045</v>
      </c>
      <c r="G432" s="8">
        <v>92.502348164140045</v>
      </c>
      <c r="H432" s="8">
        <v>-10922.68858089813</v>
      </c>
      <c r="I432" s="8">
        <v>43975.664713153878</v>
      </c>
      <c r="J432" s="8">
        <v>-10739.165922577969</v>
      </c>
      <c r="K432" s="8">
        <v>43998.979195727137</v>
      </c>
      <c r="L432" s="74">
        <v>-352.25999999999982</v>
      </c>
      <c r="M432" s="74">
        <v>-353.25999999999982</v>
      </c>
      <c r="N432" s="8">
        <v>1.231989348707496</v>
      </c>
      <c r="O432" s="14">
        <v>4.1190774200482076</v>
      </c>
      <c r="P432">
        <f t="shared" si="6"/>
        <v>492.79573948299839</v>
      </c>
    </row>
    <row r="433" spans="1:16" x14ac:dyDescent="0.25">
      <c r="A433" t="s">
        <v>80</v>
      </c>
      <c r="B433" t="s">
        <v>84</v>
      </c>
      <c r="C433" s="8">
        <v>277460.05999999912</v>
      </c>
      <c r="D433" s="8">
        <v>405</v>
      </c>
      <c r="E433" s="8">
        <v>-3.48</v>
      </c>
      <c r="F433" s="8">
        <v>202.56227550353569</v>
      </c>
      <c r="G433" s="8">
        <v>202.56227550353569</v>
      </c>
      <c r="H433" s="8">
        <v>-10739.165922577969</v>
      </c>
      <c r="I433" s="8">
        <v>43998.979195727137</v>
      </c>
      <c r="J433" s="8">
        <v>-10335.769082631239</v>
      </c>
      <c r="K433" s="8">
        <v>44034.271846124648</v>
      </c>
      <c r="L433" s="74">
        <v>-353.25999999999982</v>
      </c>
      <c r="M433" s="74">
        <v>-356.73999999999978</v>
      </c>
      <c r="N433" s="8">
        <v>6.8152555668855346</v>
      </c>
      <c r="O433" s="14">
        <v>6.547807513647002</v>
      </c>
      <c r="P433">
        <f t="shared" si="6"/>
        <v>2726.1022267542139</v>
      </c>
    </row>
    <row r="434" spans="1:16" x14ac:dyDescent="0.25">
      <c r="A434" t="s">
        <v>54</v>
      </c>
      <c r="B434" t="s">
        <v>85</v>
      </c>
      <c r="C434" s="8">
        <v>277755.05999999912</v>
      </c>
      <c r="D434" s="8">
        <v>185</v>
      </c>
      <c r="E434" s="8">
        <v>-1</v>
      </c>
      <c r="F434" s="8">
        <v>92.502348164140045</v>
      </c>
      <c r="G434" s="8">
        <v>92.502348164140045</v>
      </c>
      <c r="H434" s="8">
        <v>-10335.769082631239</v>
      </c>
      <c r="I434" s="8">
        <v>44034.271846124648</v>
      </c>
      <c r="J434" s="8">
        <v>-10150.986028452049</v>
      </c>
      <c r="K434" s="8">
        <v>44043.179938106943</v>
      </c>
      <c r="L434" s="74">
        <v>-356.73999999999978</v>
      </c>
      <c r="M434" s="74">
        <v>-357.73999999999978</v>
      </c>
      <c r="N434" s="8">
        <v>1.231989348707496</v>
      </c>
      <c r="O434" s="14">
        <v>4.1190774200482076</v>
      </c>
      <c r="P434">
        <f t="shared" si="6"/>
        <v>492.79573948299839</v>
      </c>
    </row>
    <row r="435" spans="1:16" x14ac:dyDescent="0.25">
      <c r="A435" t="s">
        <v>54</v>
      </c>
      <c r="B435" t="s">
        <v>198</v>
      </c>
      <c r="C435" s="8">
        <v>278347.55999999912</v>
      </c>
      <c r="D435" s="8">
        <v>140</v>
      </c>
      <c r="E435" s="8">
        <v>0.24</v>
      </c>
      <c r="F435" s="8">
        <v>70.000102351632648</v>
      </c>
      <c r="G435" s="8">
        <v>70.000102351632648</v>
      </c>
      <c r="H435" s="8">
        <v>-9721.320495828857</v>
      </c>
      <c r="I435" s="8">
        <v>44060.136649923486</v>
      </c>
      <c r="J435" s="8">
        <v>-9581.4413639695103</v>
      </c>
      <c r="K435" s="8">
        <v>44065.950410486606</v>
      </c>
      <c r="L435" s="74">
        <v>-357.73999999999978</v>
      </c>
      <c r="M435" s="74">
        <v>-357.49999999999977</v>
      </c>
      <c r="N435" s="8">
        <v>9.3771989284479065E-2</v>
      </c>
      <c r="O435" s="14">
        <v>1.3063359817867171</v>
      </c>
      <c r="P435">
        <f t="shared" si="6"/>
        <v>37.508795713791628</v>
      </c>
    </row>
    <row r="436" spans="1:16" x14ac:dyDescent="0.25">
      <c r="A436" t="s">
        <v>54</v>
      </c>
      <c r="B436" t="s">
        <v>199</v>
      </c>
      <c r="C436" s="8">
        <v>278742.55999999901</v>
      </c>
      <c r="D436" s="8">
        <v>150</v>
      </c>
      <c r="E436" s="8">
        <v>0.26</v>
      </c>
      <c r="F436" s="8">
        <v>75.000128701124865</v>
      </c>
      <c r="G436" s="8">
        <v>75.000128701124865</v>
      </c>
      <c r="H436" s="8">
        <v>-9331.6793085740446</v>
      </c>
      <c r="I436" s="8">
        <v>44076.855257327938</v>
      </c>
      <c r="J436" s="8">
        <v>-9181.8374350118029</v>
      </c>
      <c r="K436" s="8">
        <v>44083.738157670523</v>
      </c>
      <c r="L436" s="74">
        <v>-357.49999999999977</v>
      </c>
      <c r="M436" s="74">
        <v>-357.23999999999978</v>
      </c>
      <c r="N436" s="8">
        <v>0.10271505863290629</v>
      </c>
      <c r="O436" s="14">
        <v>1.3208508260287919</v>
      </c>
      <c r="P436">
        <f t="shared" si="6"/>
        <v>41.086023453162518</v>
      </c>
    </row>
    <row r="437" spans="1:16" x14ac:dyDescent="0.25">
      <c r="A437" t="s">
        <v>54</v>
      </c>
      <c r="B437" t="s">
        <v>200</v>
      </c>
      <c r="C437" s="8">
        <v>279247.05999999889</v>
      </c>
      <c r="D437" s="8">
        <v>240</v>
      </c>
      <c r="E437" s="8">
        <v>-1</v>
      </c>
      <c r="F437" s="8">
        <v>120.0030462669925</v>
      </c>
      <c r="G437" s="8">
        <v>120.0030462669925</v>
      </c>
      <c r="H437" s="8">
        <v>-8872.6964557829087</v>
      </c>
      <c r="I437" s="8">
        <v>44098.641343953997</v>
      </c>
      <c r="J437" s="8">
        <v>-8632.8861790422343</v>
      </c>
      <c r="K437" s="8">
        <v>44108.105435077407</v>
      </c>
      <c r="L437" s="74">
        <v>-357.23999999999978</v>
      </c>
      <c r="M437" s="74">
        <v>-358.23999999999978</v>
      </c>
      <c r="N437" s="8">
        <v>0.94965845629536116</v>
      </c>
      <c r="O437" s="14">
        <v>3.1751221779538259</v>
      </c>
      <c r="P437">
        <f t="shared" si="6"/>
        <v>379.86338251814448</v>
      </c>
    </row>
    <row r="438" spans="1:16" x14ac:dyDescent="0.25">
      <c r="A438" t="s">
        <v>80</v>
      </c>
      <c r="B438" t="s">
        <v>86</v>
      </c>
      <c r="C438" s="8">
        <v>279641.42079999892</v>
      </c>
      <c r="D438" s="8">
        <v>228.7216</v>
      </c>
      <c r="E438" s="8">
        <v>-1.66</v>
      </c>
      <c r="F438" s="8">
        <v>114.368800245356</v>
      </c>
      <c r="G438" s="8">
        <v>114.368800245356</v>
      </c>
      <c r="H438" s="8">
        <v>-8472.9616597403256</v>
      </c>
      <c r="I438" s="8">
        <v>44113.01950935986</v>
      </c>
      <c r="J438" s="8">
        <v>-8244.2781874237262</v>
      </c>
      <c r="K438" s="8">
        <v>44116.731725346093</v>
      </c>
      <c r="L438" s="74">
        <v>-358.23999999999978</v>
      </c>
      <c r="M438" s="74">
        <v>-359.89999999999981</v>
      </c>
      <c r="N438" s="8">
        <v>2.7459187156796698</v>
      </c>
      <c r="O438" s="14">
        <v>5.5306043491161496</v>
      </c>
      <c r="P438">
        <f t="shared" si="6"/>
        <v>1098.3674862718678</v>
      </c>
    </row>
    <row r="439" spans="1:16" x14ac:dyDescent="0.25">
      <c r="A439" t="s">
        <v>80</v>
      </c>
      <c r="B439" t="s">
        <v>87</v>
      </c>
      <c r="C439">
        <v>279762.6707999988</v>
      </c>
      <c r="D439">
        <v>13.7784</v>
      </c>
      <c r="E439">
        <v>-0.1</v>
      </c>
      <c r="F439">
        <v>6.8892017488091399</v>
      </c>
      <c r="G439">
        <v>6.8892017488091399</v>
      </c>
      <c r="H439">
        <v>-8244.2781874237262</v>
      </c>
      <c r="I439">
        <v>44116.731725346093</v>
      </c>
      <c r="J439">
        <v>-8230.4997944189599</v>
      </c>
      <c r="K439">
        <v>44116.743749265333</v>
      </c>
      <c r="L439">
        <v>-359.89999999999981</v>
      </c>
      <c r="M439">
        <v>-359.99999999999977</v>
      </c>
      <c r="N439">
        <v>0.16541690581699381</v>
      </c>
      <c r="O439">
        <v>5.5306082180000464</v>
      </c>
      <c r="P439">
        <f t="shared" si="6"/>
        <v>66.166762326797524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447"/>
  <sheetViews>
    <sheetView topLeftCell="B1" workbookViewId="0">
      <selection activeCell="R13" sqref="R13"/>
    </sheetView>
  </sheetViews>
  <sheetFormatPr defaultColWidth="11.42578125" defaultRowHeight="15" x14ac:dyDescent="0.25"/>
  <sheetData>
    <row r="1" spans="1:17" x14ac:dyDescent="0.25">
      <c r="B1" t="s">
        <v>68</v>
      </c>
      <c r="C1" s="8" t="s">
        <v>69</v>
      </c>
      <c r="D1" s="8" t="s">
        <v>70</v>
      </c>
      <c r="E1" s="8" t="s">
        <v>71</v>
      </c>
      <c r="F1" s="8"/>
      <c r="G1" s="8"/>
      <c r="H1" s="8"/>
      <c r="I1" s="8"/>
      <c r="J1" s="8"/>
      <c r="K1" s="8"/>
      <c r="L1" s="74"/>
      <c r="M1" s="74"/>
      <c r="N1" s="8"/>
      <c r="O1" s="14" t="s">
        <v>72</v>
      </c>
      <c r="P1" t="s">
        <v>73</v>
      </c>
      <c r="Q1" t="s">
        <v>74</v>
      </c>
    </row>
    <row r="2" spans="1:17" x14ac:dyDescent="0.25">
      <c r="A2" t="s">
        <v>0</v>
      </c>
      <c r="B2" t="s">
        <v>2</v>
      </c>
      <c r="C2" s="8" t="s">
        <v>4</v>
      </c>
      <c r="D2" s="8" t="s">
        <v>5</v>
      </c>
      <c r="E2" s="8" t="s">
        <v>6</v>
      </c>
      <c r="F2" s="8" t="s">
        <v>7</v>
      </c>
      <c r="G2" s="8" t="s">
        <v>8</v>
      </c>
      <c r="H2" s="8" t="s">
        <v>9</v>
      </c>
      <c r="I2" s="8" t="s">
        <v>10</v>
      </c>
      <c r="J2" s="8" t="s">
        <v>11</v>
      </c>
      <c r="K2" s="8" t="s">
        <v>12</v>
      </c>
      <c r="L2" s="74" t="s">
        <v>13</v>
      </c>
      <c r="M2" s="74" t="s">
        <v>14</v>
      </c>
      <c r="N2" s="8" t="s">
        <v>75</v>
      </c>
      <c r="O2" s="14" t="s">
        <v>76</v>
      </c>
      <c r="P2" t="s">
        <v>77</v>
      </c>
    </row>
    <row r="3" spans="1:17" x14ac:dyDescent="0.25">
      <c r="A3" t="s">
        <v>78</v>
      </c>
      <c r="C3" s="8"/>
      <c r="D3" s="8"/>
      <c r="E3" s="8"/>
      <c r="F3" s="8"/>
      <c r="G3" s="8"/>
      <c r="H3" s="8"/>
      <c r="I3" s="8"/>
      <c r="J3" s="8"/>
      <c r="K3" s="8"/>
      <c r="L3" s="74"/>
      <c r="M3" s="75" t="s">
        <v>79</v>
      </c>
      <c r="N3" s="15" t="s">
        <v>1773</v>
      </c>
      <c r="O3" s="16"/>
      <c r="P3" s="76" t="s">
        <v>1774</v>
      </c>
    </row>
    <row r="4" spans="1:17" x14ac:dyDescent="0.25">
      <c r="A4" t="s">
        <v>80</v>
      </c>
      <c r="B4" t="s">
        <v>80</v>
      </c>
      <c r="C4" t="s">
        <v>81</v>
      </c>
      <c r="D4" s="8">
        <v>8237.3892000000033</v>
      </c>
      <c r="E4" s="8">
        <v>13.7784</v>
      </c>
      <c r="F4" s="8">
        <v>-0.1</v>
      </c>
      <c r="G4" s="8">
        <v>6.8892017488091399</v>
      </c>
      <c r="H4" s="8">
        <v>6.8892017488091399</v>
      </c>
      <c r="I4" s="8">
        <v>8230.5</v>
      </c>
      <c r="J4" s="8">
        <v>44116.743834067369</v>
      </c>
      <c r="K4" s="8">
        <v>8244.2783930047663</v>
      </c>
      <c r="L4" s="8">
        <v>44116.731810148143</v>
      </c>
      <c r="M4" s="74">
        <v>0</v>
      </c>
      <c r="N4" s="74">
        <v>-0.1</v>
      </c>
      <c r="O4" s="8">
        <v>0.16541690581699381</v>
      </c>
      <c r="P4" s="14">
        <v>5.5306082180000464</v>
      </c>
    </row>
    <row r="5" spans="1:17" x14ac:dyDescent="0.25">
      <c r="A5" t="s">
        <v>80</v>
      </c>
      <c r="B5" t="s">
        <v>80</v>
      </c>
      <c r="C5" t="s">
        <v>82</v>
      </c>
      <c r="D5" s="8">
        <v>8358.6392000000033</v>
      </c>
      <c r="E5" s="8">
        <v>228.7216</v>
      </c>
      <c r="F5" s="8">
        <v>-1.66</v>
      </c>
      <c r="G5" s="8">
        <v>114.368800245356</v>
      </c>
      <c r="H5" s="8">
        <v>114.368800245356</v>
      </c>
      <c r="I5" s="8">
        <v>8244.2783930047663</v>
      </c>
      <c r="J5" s="8">
        <v>44116.731810148143</v>
      </c>
      <c r="K5" s="8">
        <v>8472.9618653213638</v>
      </c>
      <c r="L5" s="8">
        <v>44113.019594161902</v>
      </c>
      <c r="M5" s="74">
        <v>-0.1</v>
      </c>
      <c r="N5" s="74">
        <v>-1.76</v>
      </c>
      <c r="O5" s="8">
        <v>2.7459187156796698</v>
      </c>
      <c r="P5" s="14">
        <v>5.5306043491161496</v>
      </c>
    </row>
    <row r="6" spans="1:17" x14ac:dyDescent="0.25">
      <c r="A6" t="s">
        <v>54</v>
      </c>
      <c r="B6" t="s">
        <v>54</v>
      </c>
      <c r="C6" t="s">
        <v>195</v>
      </c>
      <c r="D6" s="8">
        <v>8753.0000000000018</v>
      </c>
      <c r="E6" s="8">
        <v>240</v>
      </c>
      <c r="F6" s="8">
        <v>-1</v>
      </c>
      <c r="G6" s="8">
        <v>120.0030462669925</v>
      </c>
      <c r="H6" s="8">
        <v>120.0030462669925</v>
      </c>
      <c r="I6" s="8">
        <v>8632.8863846232744</v>
      </c>
      <c r="J6" s="8">
        <v>44108.105519879457</v>
      </c>
      <c r="K6" s="8">
        <v>8872.6966613639488</v>
      </c>
      <c r="L6" s="8">
        <v>44098.64142875604</v>
      </c>
      <c r="M6" s="74">
        <v>-1.76</v>
      </c>
      <c r="N6" s="74">
        <v>-2.76</v>
      </c>
      <c r="O6" s="8">
        <v>0.94965845629536116</v>
      </c>
      <c r="P6" s="14">
        <v>3.1751221779538259</v>
      </c>
    </row>
    <row r="7" spans="1:17" x14ac:dyDescent="0.25">
      <c r="A7" t="s">
        <v>54</v>
      </c>
      <c r="B7" t="s">
        <v>54</v>
      </c>
      <c r="C7" t="s">
        <v>196</v>
      </c>
      <c r="D7" s="8">
        <v>9257.5000000000036</v>
      </c>
      <c r="E7" s="8">
        <v>150</v>
      </c>
      <c r="F7" s="8">
        <v>0.26</v>
      </c>
      <c r="G7" s="8">
        <v>75.000128701124865</v>
      </c>
      <c r="H7" s="8">
        <v>75.000128701124865</v>
      </c>
      <c r="I7" s="8">
        <v>9181.8376405928448</v>
      </c>
      <c r="J7" s="8">
        <v>44083.738242472573</v>
      </c>
      <c r="K7" s="8">
        <v>9331.6795141550865</v>
      </c>
      <c r="L7" s="8">
        <v>44076.855342129988</v>
      </c>
      <c r="M7" s="74">
        <v>-2.76</v>
      </c>
      <c r="N7" s="74">
        <v>-2.5</v>
      </c>
      <c r="O7" s="8">
        <v>0.10271505863290629</v>
      </c>
      <c r="P7" s="14">
        <v>1.3208508260287919</v>
      </c>
    </row>
    <row r="8" spans="1:17" x14ac:dyDescent="0.25">
      <c r="A8" t="s">
        <v>54</v>
      </c>
      <c r="B8" t="s">
        <v>54</v>
      </c>
      <c r="C8" t="s">
        <v>197</v>
      </c>
      <c r="D8" s="8">
        <v>9652.5000000000036</v>
      </c>
      <c r="E8" s="8">
        <v>140</v>
      </c>
      <c r="F8" s="8">
        <v>0.24</v>
      </c>
      <c r="G8" s="8">
        <v>70.000102351632648</v>
      </c>
      <c r="H8" s="8">
        <v>70.000102351632648</v>
      </c>
      <c r="I8" s="8">
        <v>9581.4415695505504</v>
      </c>
      <c r="J8" s="8">
        <v>44065.950495288656</v>
      </c>
      <c r="K8" s="8">
        <v>9721.3207014098971</v>
      </c>
      <c r="L8" s="8">
        <v>44060.136734725536</v>
      </c>
      <c r="M8" s="74">
        <v>-2.5</v>
      </c>
      <c r="N8" s="74">
        <v>-2.2599999999999998</v>
      </c>
      <c r="O8" s="8">
        <v>9.3771989284479065E-2</v>
      </c>
      <c r="P8" s="14">
        <v>1.3063359817867171</v>
      </c>
    </row>
    <row r="9" spans="1:17" x14ac:dyDescent="0.25">
      <c r="A9" t="s">
        <v>54</v>
      </c>
      <c r="B9" t="s">
        <v>54</v>
      </c>
      <c r="C9" t="s">
        <v>83</v>
      </c>
      <c r="D9" s="8">
        <v>10245</v>
      </c>
      <c r="E9" s="8">
        <v>185</v>
      </c>
      <c r="F9" s="8">
        <v>-1</v>
      </c>
      <c r="G9" s="8">
        <v>92.502348164140045</v>
      </c>
      <c r="H9" s="8">
        <v>92.502348164140045</v>
      </c>
      <c r="I9" s="8">
        <v>10150.986234033089</v>
      </c>
      <c r="J9" s="8">
        <v>44043.180022908993</v>
      </c>
      <c r="K9" s="8">
        <v>10335.76928821229</v>
      </c>
      <c r="L9" s="8">
        <v>44034.271930926698</v>
      </c>
      <c r="M9" s="74">
        <v>-2.2599999999999998</v>
      </c>
      <c r="N9" s="74">
        <v>-3.26</v>
      </c>
      <c r="O9" s="8">
        <v>1.231989348707496</v>
      </c>
      <c r="P9" s="14">
        <v>4.1190774200482076</v>
      </c>
    </row>
    <row r="10" spans="1:17" x14ac:dyDescent="0.25">
      <c r="A10" t="s">
        <v>80</v>
      </c>
      <c r="B10" t="s">
        <v>80</v>
      </c>
      <c r="C10" t="s">
        <v>84</v>
      </c>
      <c r="D10" s="8">
        <v>10540</v>
      </c>
      <c r="E10" s="8">
        <v>405</v>
      </c>
      <c r="F10" s="8">
        <v>-3.48</v>
      </c>
      <c r="G10" s="8">
        <v>202.56227550353569</v>
      </c>
      <c r="H10" s="8">
        <v>202.56227550353569</v>
      </c>
      <c r="I10" s="8">
        <v>10335.76928821229</v>
      </c>
      <c r="J10" s="8">
        <v>44034.271930926698</v>
      </c>
      <c r="K10" s="8">
        <v>10739.16612815902</v>
      </c>
      <c r="L10" s="8">
        <v>43998.979280529187</v>
      </c>
      <c r="M10" s="74">
        <v>-3.26</v>
      </c>
      <c r="N10" s="74">
        <v>-6.74</v>
      </c>
      <c r="O10" s="8">
        <v>6.8152555668855346</v>
      </c>
      <c r="P10" s="14">
        <v>6.547807513647002</v>
      </c>
    </row>
    <row r="11" spans="1:17" x14ac:dyDescent="0.25">
      <c r="A11" t="s">
        <v>54</v>
      </c>
      <c r="B11" t="s">
        <v>54</v>
      </c>
      <c r="C11" t="s">
        <v>57</v>
      </c>
      <c r="D11" s="8">
        <v>10835</v>
      </c>
      <c r="E11" s="8">
        <v>185</v>
      </c>
      <c r="F11" s="8">
        <v>-1</v>
      </c>
      <c r="G11" s="8">
        <v>92.502348164140045</v>
      </c>
      <c r="H11" s="8">
        <v>92.502348164140045</v>
      </c>
      <c r="I11" s="8">
        <v>10739.16612815902</v>
      </c>
      <c r="J11" s="8">
        <v>43998.979280529187</v>
      </c>
      <c r="K11" s="8">
        <v>10922.688786479181</v>
      </c>
      <c r="L11" s="8">
        <v>43975.664797955927</v>
      </c>
      <c r="M11" s="74">
        <v>-6.74</v>
      </c>
      <c r="N11" s="74">
        <v>-7.74</v>
      </c>
      <c r="O11" s="8">
        <v>1.231989348707496</v>
      </c>
      <c r="P11" s="14">
        <v>4.1190774200482076</v>
      </c>
    </row>
    <row r="12" spans="1:17" x14ac:dyDescent="0.25">
      <c r="A12" t="s">
        <v>54</v>
      </c>
      <c r="B12" t="s">
        <v>54</v>
      </c>
      <c r="C12" t="s">
        <v>198</v>
      </c>
      <c r="D12" s="8">
        <v>11427.500000000009</v>
      </c>
      <c r="E12" s="8">
        <v>140</v>
      </c>
      <c r="F12" s="8">
        <v>0.24</v>
      </c>
      <c r="G12" s="8">
        <v>70.000102351632648</v>
      </c>
      <c r="H12" s="8">
        <v>70.000102351632648</v>
      </c>
      <c r="I12" s="8">
        <v>11348.77123631478</v>
      </c>
      <c r="J12" s="8">
        <v>43917.753262472157</v>
      </c>
      <c r="K12" s="8">
        <v>11487.534838781659</v>
      </c>
      <c r="L12" s="8">
        <v>43899.188942607871</v>
      </c>
      <c r="M12" s="74">
        <v>-7.74</v>
      </c>
      <c r="N12" s="74">
        <v>-7.5</v>
      </c>
      <c r="O12" s="8">
        <v>9.3771989284479065E-2</v>
      </c>
      <c r="P12" s="14">
        <v>1.3063359817867171</v>
      </c>
    </row>
    <row r="13" spans="1:17" x14ac:dyDescent="0.25">
      <c r="A13" t="s">
        <v>54</v>
      </c>
      <c r="B13" t="s">
        <v>54</v>
      </c>
      <c r="C13" t="s">
        <v>197</v>
      </c>
      <c r="D13" s="8">
        <v>11817.500000000009</v>
      </c>
      <c r="E13" s="8">
        <v>140</v>
      </c>
      <c r="F13" s="8">
        <v>0.24</v>
      </c>
      <c r="G13" s="8">
        <v>70.000102351632648</v>
      </c>
      <c r="H13" s="8">
        <v>70.000102351632648</v>
      </c>
      <c r="I13" s="8">
        <v>11735.3960541251</v>
      </c>
      <c r="J13" s="8">
        <v>43866.557394552859</v>
      </c>
      <c r="K13" s="8">
        <v>11874.23620103702</v>
      </c>
      <c r="L13" s="8">
        <v>43848.5744874718</v>
      </c>
      <c r="M13" s="74">
        <v>-7.5</v>
      </c>
      <c r="N13" s="74">
        <v>-7.26</v>
      </c>
      <c r="O13" s="8">
        <v>9.3771989284479065E-2</v>
      </c>
      <c r="P13" s="14">
        <v>1.3063359817867171</v>
      </c>
    </row>
    <row r="14" spans="1:17" x14ac:dyDescent="0.25">
      <c r="A14" t="s">
        <v>54</v>
      </c>
      <c r="B14" t="s">
        <v>54</v>
      </c>
      <c r="C14" t="s">
        <v>56</v>
      </c>
      <c r="D14" s="8">
        <v>12410.00000000002</v>
      </c>
      <c r="E14" s="8">
        <v>185</v>
      </c>
      <c r="F14" s="8">
        <v>-1</v>
      </c>
      <c r="G14" s="8">
        <v>92.502348164140045</v>
      </c>
      <c r="H14" s="8">
        <v>92.502348164140045</v>
      </c>
      <c r="I14" s="8">
        <v>12300.78885177608</v>
      </c>
      <c r="J14" s="8">
        <v>43794.234482434244</v>
      </c>
      <c r="K14" s="8">
        <v>12484.09235927342</v>
      </c>
      <c r="L14" s="8">
        <v>43769.25538409721</v>
      </c>
      <c r="M14" s="74">
        <v>-7.26</v>
      </c>
      <c r="N14" s="74">
        <v>-8.26</v>
      </c>
      <c r="O14" s="8">
        <v>1.231989348707496</v>
      </c>
      <c r="P14" s="14">
        <v>4.1190774200482076</v>
      </c>
    </row>
    <row r="15" spans="1:17" x14ac:dyDescent="0.25">
      <c r="A15" t="s">
        <v>80</v>
      </c>
      <c r="B15" t="s">
        <v>80</v>
      </c>
      <c r="C15" t="s">
        <v>84</v>
      </c>
      <c r="D15" s="8">
        <v>12705.000000000009</v>
      </c>
      <c r="E15" s="8">
        <v>405</v>
      </c>
      <c r="F15" s="8">
        <v>-3.48</v>
      </c>
      <c r="G15" s="8">
        <v>202.56227550353569</v>
      </c>
      <c r="H15" s="8">
        <v>202.56227550353569</v>
      </c>
      <c r="I15" s="8">
        <v>12484.09235927342</v>
      </c>
      <c r="J15" s="8">
        <v>43769.25538409721</v>
      </c>
      <c r="K15" s="8">
        <v>12882.878195296389</v>
      </c>
      <c r="L15" s="8">
        <v>43698.938681681982</v>
      </c>
      <c r="M15" s="74">
        <v>-8.26</v>
      </c>
      <c r="N15" s="74">
        <v>-11.74</v>
      </c>
      <c r="O15" s="8">
        <v>6.8152555668855346</v>
      </c>
      <c r="P15" s="14">
        <v>6.547807513647002</v>
      </c>
    </row>
    <row r="16" spans="1:17" x14ac:dyDescent="0.25">
      <c r="A16" t="s">
        <v>54</v>
      </c>
      <c r="B16" t="s">
        <v>54</v>
      </c>
      <c r="C16" t="s">
        <v>57</v>
      </c>
      <c r="D16" s="8">
        <v>13000.00000000002</v>
      </c>
      <c r="E16" s="8">
        <v>185</v>
      </c>
      <c r="F16" s="8">
        <v>-1</v>
      </c>
      <c r="G16" s="8">
        <v>92.502348164140045</v>
      </c>
      <c r="H16" s="8">
        <v>92.502348164140045</v>
      </c>
      <c r="I16" s="8">
        <v>12882.878195296389</v>
      </c>
      <c r="J16" s="8">
        <v>43698.938681681982</v>
      </c>
      <c r="K16" s="8">
        <v>13063.670503449181</v>
      </c>
      <c r="L16" s="8">
        <v>43659.717864156832</v>
      </c>
      <c r="M16" s="74">
        <v>-11.74</v>
      </c>
      <c r="N16" s="74">
        <v>-12.74</v>
      </c>
      <c r="O16" s="8">
        <v>1.231989348707496</v>
      </c>
      <c r="P16" s="14">
        <v>4.1190774200482076</v>
      </c>
    </row>
    <row r="17" spans="1:16" x14ac:dyDescent="0.25">
      <c r="A17" t="s">
        <v>54</v>
      </c>
      <c r="B17" t="s">
        <v>54</v>
      </c>
      <c r="C17" t="s">
        <v>198</v>
      </c>
      <c r="D17" s="8">
        <v>13592.50000000002</v>
      </c>
      <c r="E17" s="8">
        <v>140</v>
      </c>
      <c r="F17" s="8">
        <v>0.24</v>
      </c>
      <c r="G17" s="8">
        <v>70.000102351632648</v>
      </c>
      <c r="H17" s="8">
        <v>70.000102351632648</v>
      </c>
      <c r="I17" s="8">
        <v>13483.08425803661</v>
      </c>
      <c r="J17" s="8">
        <v>43564.891167162379</v>
      </c>
      <c r="K17" s="8">
        <v>13619.701836015851</v>
      </c>
      <c r="L17" s="8">
        <v>43534.30344530056</v>
      </c>
      <c r="M17" s="74">
        <v>-12.74</v>
      </c>
      <c r="N17" s="74">
        <v>-12.5</v>
      </c>
      <c r="O17" s="8">
        <v>9.3771989284479065E-2</v>
      </c>
      <c r="P17" s="14">
        <v>1.3063359817867171</v>
      </c>
    </row>
    <row r="18" spans="1:16" x14ac:dyDescent="0.25">
      <c r="A18" t="s">
        <v>54</v>
      </c>
      <c r="B18" t="s">
        <v>54</v>
      </c>
      <c r="C18" t="s">
        <v>197</v>
      </c>
      <c r="D18" s="8">
        <v>13982.500000000029</v>
      </c>
      <c r="E18" s="8">
        <v>140</v>
      </c>
      <c r="F18" s="8">
        <v>0.24</v>
      </c>
      <c r="G18" s="8">
        <v>70.000102351632648</v>
      </c>
      <c r="H18" s="8">
        <v>70.000102351632648</v>
      </c>
      <c r="I18" s="8">
        <v>13863.775837795831</v>
      </c>
      <c r="J18" s="8">
        <v>43480.193541816043</v>
      </c>
      <c r="K18" s="8">
        <v>14000.520342408359</v>
      </c>
      <c r="L18" s="8">
        <v>43450.178348998314</v>
      </c>
      <c r="M18" s="74">
        <v>-12.5</v>
      </c>
      <c r="N18" s="74">
        <v>-12.26</v>
      </c>
      <c r="O18" s="8">
        <v>9.3771989284479065E-2</v>
      </c>
      <c r="P18" s="14">
        <v>1.3063359817867171</v>
      </c>
    </row>
    <row r="19" spans="1:16" x14ac:dyDescent="0.25">
      <c r="A19" t="s">
        <v>54</v>
      </c>
      <c r="B19" t="s">
        <v>54</v>
      </c>
      <c r="C19" t="s">
        <v>56</v>
      </c>
      <c r="D19" s="8">
        <v>14575.000000000029</v>
      </c>
      <c r="E19" s="8">
        <v>185</v>
      </c>
      <c r="F19" s="8">
        <v>-1</v>
      </c>
      <c r="G19" s="8">
        <v>92.502348164140045</v>
      </c>
      <c r="H19" s="8">
        <v>92.502348164140045</v>
      </c>
      <c r="I19" s="8">
        <v>14420.71378803163</v>
      </c>
      <c r="J19" s="8">
        <v>43358.868610989462</v>
      </c>
      <c r="K19" s="8">
        <v>14601.142698473361</v>
      </c>
      <c r="L19" s="8">
        <v>43318.008612318823</v>
      </c>
      <c r="M19" s="74">
        <v>-12.26</v>
      </c>
      <c r="N19" s="74">
        <v>-13.26</v>
      </c>
      <c r="O19" s="8">
        <v>1.231989348707496</v>
      </c>
      <c r="P19" s="14">
        <v>4.1190774200482076</v>
      </c>
    </row>
    <row r="20" spans="1:16" x14ac:dyDescent="0.25">
      <c r="A20" t="s">
        <v>54</v>
      </c>
      <c r="B20" t="s">
        <v>54</v>
      </c>
      <c r="C20" t="s">
        <v>88</v>
      </c>
      <c r="D20" s="8">
        <v>14722.22000000003</v>
      </c>
      <c r="E20" s="8">
        <v>105.31</v>
      </c>
      <c r="F20" s="8">
        <v>-0.12139999999999999</v>
      </c>
      <c r="G20" s="8">
        <v>52.655019699294577</v>
      </c>
      <c r="H20" s="8">
        <v>52.655019699294577</v>
      </c>
      <c r="I20" s="8">
        <v>14603.15264400524</v>
      </c>
      <c r="J20" s="8">
        <v>43317.534962702688</v>
      </c>
      <c r="K20" s="8">
        <v>14705.62933259979</v>
      </c>
      <c r="L20" s="8">
        <v>43293.271404727137</v>
      </c>
      <c r="M20" s="74">
        <v>-13.26</v>
      </c>
      <c r="N20" s="74">
        <v>-13.381399999999999</v>
      </c>
      <c r="O20" s="8">
        <v>3.1896750566995223E-2</v>
      </c>
      <c r="P20" s="14">
        <v>0.87845750429078595</v>
      </c>
    </row>
    <row r="21" spans="1:16" x14ac:dyDescent="0.25">
      <c r="A21" t="s">
        <v>54</v>
      </c>
      <c r="B21" t="s">
        <v>54</v>
      </c>
      <c r="C21" t="s">
        <v>89</v>
      </c>
      <c r="D21" s="8">
        <v>14792.81500000003</v>
      </c>
      <c r="E21" s="8">
        <v>35.880000000000003</v>
      </c>
      <c r="F21" s="8">
        <v>-0.24679999999999999</v>
      </c>
      <c r="G21" s="8">
        <v>17.94002773876009</v>
      </c>
      <c r="H21" s="8">
        <v>17.94002773876009</v>
      </c>
      <c r="I21" s="8">
        <v>14705.62933259979</v>
      </c>
      <c r="J21" s="8">
        <v>43293.271404727137</v>
      </c>
      <c r="K21" s="8">
        <v>14740.517236541709</v>
      </c>
      <c r="L21" s="8">
        <v>43284.892468755846</v>
      </c>
      <c r="M21" s="74">
        <v>-13.381399999999999</v>
      </c>
      <c r="N21" s="74">
        <v>-13.6282</v>
      </c>
      <c r="O21" s="8">
        <v>0.38691588288280898</v>
      </c>
      <c r="P21" s="14">
        <v>5.2416063780535396</v>
      </c>
    </row>
    <row r="22" spans="1:16" x14ac:dyDescent="0.25">
      <c r="A22" t="s">
        <v>54</v>
      </c>
      <c r="B22" t="s">
        <v>54</v>
      </c>
      <c r="C22" t="s">
        <v>90</v>
      </c>
      <c r="D22" s="8">
        <v>14820.115000000031</v>
      </c>
      <c r="E22" s="8">
        <v>18.72</v>
      </c>
      <c r="F22" s="8">
        <v>-0.24129999999999999</v>
      </c>
      <c r="G22" s="8">
        <v>9.3600138345409114</v>
      </c>
      <c r="H22" s="8">
        <v>9.3600138345409114</v>
      </c>
      <c r="I22" s="8">
        <v>14740.517236541709</v>
      </c>
      <c r="J22" s="8">
        <v>43284.892468755846</v>
      </c>
      <c r="K22" s="8">
        <v>14758.70083595363</v>
      </c>
      <c r="L22" s="8">
        <v>43280.443357107113</v>
      </c>
      <c r="M22" s="74">
        <v>-13.6282</v>
      </c>
      <c r="N22" s="74">
        <v>-13.8695</v>
      </c>
      <c r="O22" s="8">
        <v>0.70890408823246476</v>
      </c>
      <c r="P22" s="14">
        <v>9.8225254043622847</v>
      </c>
    </row>
    <row r="23" spans="1:16" x14ac:dyDescent="0.25">
      <c r="A23" t="s">
        <v>54</v>
      </c>
      <c r="B23" t="s">
        <v>54</v>
      </c>
      <c r="C23" t="s">
        <v>91</v>
      </c>
      <c r="D23" s="8">
        <v>14834.93500000003</v>
      </c>
      <c r="E23" s="8">
        <v>10.92</v>
      </c>
      <c r="F23" s="8">
        <v>-0.2235</v>
      </c>
      <c r="G23" s="8">
        <v>5.4600069234386401</v>
      </c>
      <c r="H23" s="8">
        <v>5.4600069234386401</v>
      </c>
      <c r="I23" s="8">
        <v>14758.70083595363</v>
      </c>
      <c r="J23" s="8">
        <v>43280.443357107113</v>
      </c>
      <c r="K23" s="8">
        <v>14769.297322521679</v>
      </c>
      <c r="L23" s="8">
        <v>43277.805039232873</v>
      </c>
      <c r="M23" s="74">
        <v>-13.8695</v>
      </c>
      <c r="N23" s="74">
        <v>-14.093</v>
      </c>
      <c r="O23" s="8">
        <v>1.042584101614944</v>
      </c>
      <c r="P23" s="14">
        <v>15.59647926972923</v>
      </c>
    </row>
    <row r="24" spans="1:16" x14ac:dyDescent="0.25">
      <c r="A24" t="s">
        <v>54</v>
      </c>
      <c r="B24" t="s">
        <v>54</v>
      </c>
      <c r="C24" t="s">
        <v>92</v>
      </c>
      <c r="D24" s="8">
        <v>14845.07500000003</v>
      </c>
      <c r="E24" s="8">
        <v>9.36</v>
      </c>
      <c r="F24" s="8">
        <v>-0.248</v>
      </c>
      <c r="G24" s="8">
        <v>4.6800073067377062</v>
      </c>
      <c r="H24" s="8">
        <v>4.6800073067377062</v>
      </c>
      <c r="I24" s="8">
        <v>14769.297322521679</v>
      </c>
      <c r="J24" s="8">
        <v>43277.805039232873</v>
      </c>
      <c r="K24" s="8">
        <v>14778.37064225456</v>
      </c>
      <c r="L24" s="8">
        <v>43275.506271684128</v>
      </c>
      <c r="M24" s="74">
        <v>-14.093</v>
      </c>
      <c r="N24" s="74">
        <v>-14.340999999999999</v>
      </c>
      <c r="O24" s="8">
        <v>1.497635735794612</v>
      </c>
      <c r="P24" s="14">
        <v>20.190520516219198</v>
      </c>
    </row>
    <row r="25" spans="1:16" x14ac:dyDescent="0.25">
      <c r="A25" t="s">
        <v>54</v>
      </c>
      <c r="B25" t="s">
        <v>54</v>
      </c>
      <c r="C25" t="s">
        <v>93</v>
      </c>
      <c r="D25" s="8">
        <v>14853.655000000041</v>
      </c>
      <c r="E25" s="8">
        <v>7.8</v>
      </c>
      <c r="F25" s="8">
        <v>-0.24010000000000001</v>
      </c>
      <c r="G25" s="8">
        <v>3.9000057072011418</v>
      </c>
      <c r="H25" s="8">
        <v>3.9000057072011418</v>
      </c>
      <c r="I25" s="8">
        <v>14778.37064225456</v>
      </c>
      <c r="J25" s="8">
        <v>43275.506271684128</v>
      </c>
      <c r="K25" s="8">
        <v>14785.923514214281</v>
      </c>
      <c r="L25" s="8">
        <v>43273.558443116737</v>
      </c>
      <c r="M25" s="74">
        <v>-14.340999999999999</v>
      </c>
      <c r="N25" s="74">
        <v>-14.581099999999999</v>
      </c>
      <c r="O25" s="8">
        <v>1.6844898518492171</v>
      </c>
      <c r="P25" s="14">
        <v>23.456825690052732</v>
      </c>
    </row>
    <row r="26" spans="1:16" x14ac:dyDescent="0.25">
      <c r="A26" t="s">
        <v>54</v>
      </c>
      <c r="B26" t="s">
        <v>54</v>
      </c>
      <c r="C26" t="s">
        <v>94</v>
      </c>
      <c r="D26" s="8">
        <v>14860.675000000039</v>
      </c>
      <c r="E26" s="8">
        <v>6.24</v>
      </c>
      <c r="F26" s="8">
        <v>-0.20649999999999999</v>
      </c>
      <c r="G26" s="8">
        <v>3.120003377293151</v>
      </c>
      <c r="H26" s="8">
        <v>3.120003377293151</v>
      </c>
      <c r="I26" s="8">
        <v>14785.923514214281</v>
      </c>
      <c r="J26" s="8">
        <v>43273.558443116737</v>
      </c>
      <c r="K26" s="8">
        <v>14791.95969400926</v>
      </c>
      <c r="L26" s="8">
        <v>43271.976643086979</v>
      </c>
      <c r="M26" s="74">
        <v>-14.581099999999999</v>
      </c>
      <c r="N26" s="74">
        <v>-14.787599999999999</v>
      </c>
      <c r="O26" s="8">
        <v>1.5575220503061871</v>
      </c>
      <c r="P26" s="14">
        <v>25.21779729797943</v>
      </c>
    </row>
    <row r="27" spans="1:16" x14ac:dyDescent="0.25">
      <c r="A27" t="s">
        <v>54</v>
      </c>
      <c r="B27" t="s">
        <v>54</v>
      </c>
      <c r="C27" t="s">
        <v>95</v>
      </c>
      <c r="D27" s="8">
        <v>14870.035000000031</v>
      </c>
      <c r="E27" s="8">
        <v>12.48</v>
      </c>
      <c r="F27" s="8">
        <v>-0.42480000000000001</v>
      </c>
      <c r="G27" s="8">
        <v>6.2400285844264376</v>
      </c>
      <c r="H27" s="8">
        <v>6.2400285844264376</v>
      </c>
      <c r="I27" s="8">
        <v>14791.95969400926</v>
      </c>
      <c r="J27" s="8">
        <v>43271.976643086979</v>
      </c>
      <c r="K27" s="8">
        <v>14804.014420711081</v>
      </c>
      <c r="L27" s="8">
        <v>43268.746588802249</v>
      </c>
      <c r="M27" s="74">
        <v>-14.787599999999999</v>
      </c>
      <c r="N27" s="74">
        <v>-15.212400000000001</v>
      </c>
      <c r="O27" s="8">
        <v>3.2955895137907238</v>
      </c>
      <c r="P27" s="14">
        <v>25.938305792207409</v>
      </c>
    </row>
    <row r="28" spans="1:16" x14ac:dyDescent="0.25">
      <c r="A28" t="s">
        <v>54</v>
      </c>
      <c r="B28" t="s">
        <v>54</v>
      </c>
      <c r="C28" t="s">
        <v>94</v>
      </c>
      <c r="D28" s="8">
        <v>14879.39500000003</v>
      </c>
      <c r="E28" s="8">
        <v>6.24</v>
      </c>
      <c r="F28" s="8">
        <v>-0.20649999999999999</v>
      </c>
      <c r="G28" s="8">
        <v>3.120003377293151</v>
      </c>
      <c r="H28" s="8">
        <v>3.120003377293151</v>
      </c>
      <c r="I28" s="8">
        <v>14804.014420711081</v>
      </c>
      <c r="J28" s="8">
        <v>43268.746588802249</v>
      </c>
      <c r="K28" s="8">
        <v>14810.032805770221</v>
      </c>
      <c r="L28" s="8">
        <v>43267.098377914241</v>
      </c>
      <c r="M28" s="74">
        <v>-15.212400000000001</v>
      </c>
      <c r="N28" s="74">
        <v>-15.418900000000001</v>
      </c>
      <c r="O28" s="8">
        <v>1.5575220503061871</v>
      </c>
      <c r="P28" s="14">
        <v>25.21779729797943</v>
      </c>
    </row>
    <row r="29" spans="1:16" x14ac:dyDescent="0.25">
      <c r="A29" t="s">
        <v>54</v>
      </c>
      <c r="B29" t="s">
        <v>54</v>
      </c>
      <c r="C29" t="s">
        <v>93</v>
      </c>
      <c r="D29" s="8">
        <v>14886.41500000003</v>
      </c>
      <c r="E29" s="8">
        <v>7.8</v>
      </c>
      <c r="F29" s="8">
        <v>-0.24010000000000001</v>
      </c>
      <c r="G29" s="8">
        <v>3.9000057072011418</v>
      </c>
      <c r="H29" s="8">
        <v>3.9000057072011418</v>
      </c>
      <c r="I29" s="8">
        <v>14810.032805770221</v>
      </c>
      <c r="J29" s="8">
        <v>43267.098377914241</v>
      </c>
      <c r="K29" s="8">
        <v>14817.54769904257</v>
      </c>
      <c r="L29" s="8">
        <v>43265.008810955973</v>
      </c>
      <c r="M29" s="74">
        <v>-15.418900000000001</v>
      </c>
      <c r="N29" s="74">
        <v>-15.659000000000001</v>
      </c>
      <c r="O29" s="8">
        <v>1.6844898518492171</v>
      </c>
      <c r="P29" s="14">
        <v>23.456825690052732</v>
      </c>
    </row>
    <row r="30" spans="1:16" x14ac:dyDescent="0.25">
      <c r="A30" t="s">
        <v>54</v>
      </c>
      <c r="B30" t="s">
        <v>54</v>
      </c>
      <c r="C30" t="s">
        <v>92</v>
      </c>
      <c r="D30" s="8">
        <v>14894.99500000003</v>
      </c>
      <c r="E30" s="8">
        <v>9.36</v>
      </c>
      <c r="F30" s="8">
        <v>-0.248</v>
      </c>
      <c r="G30" s="8">
        <v>4.6800073067377062</v>
      </c>
      <c r="H30" s="8">
        <v>4.6800073067377062</v>
      </c>
      <c r="I30" s="8">
        <v>14817.54769904257</v>
      </c>
      <c r="J30" s="8">
        <v>43265.008810955973</v>
      </c>
      <c r="K30" s="8">
        <v>14826.554808202271</v>
      </c>
      <c r="L30" s="8">
        <v>43262.462942184116</v>
      </c>
      <c r="M30" s="74">
        <v>-15.659000000000001</v>
      </c>
      <c r="N30" s="74">
        <v>-15.907</v>
      </c>
      <c r="O30" s="8">
        <v>1.497635735794612</v>
      </c>
      <c r="P30" s="14">
        <v>20.190520516219198</v>
      </c>
    </row>
    <row r="31" spans="1:16" x14ac:dyDescent="0.25">
      <c r="A31" t="s">
        <v>54</v>
      </c>
      <c r="B31" t="s">
        <v>54</v>
      </c>
      <c r="C31" t="s">
        <v>91</v>
      </c>
      <c r="D31" s="8">
        <v>14905.135000000029</v>
      </c>
      <c r="E31" s="8">
        <v>10.92</v>
      </c>
      <c r="F31" s="8">
        <v>-0.2235</v>
      </c>
      <c r="G31" s="8">
        <v>5.4600069234386401</v>
      </c>
      <c r="H31" s="8">
        <v>5.4600069234386401</v>
      </c>
      <c r="I31" s="8">
        <v>14826.554808202271</v>
      </c>
      <c r="J31" s="8">
        <v>43262.462942184116</v>
      </c>
      <c r="K31" s="8">
        <v>14837.050793698179</v>
      </c>
      <c r="L31" s="8">
        <v>43259.449549202443</v>
      </c>
      <c r="M31" s="74">
        <v>-15.907</v>
      </c>
      <c r="N31" s="74">
        <v>-16.130500000000001</v>
      </c>
      <c r="O31" s="8">
        <v>1.042584101614944</v>
      </c>
      <c r="P31" s="14">
        <v>15.59647926972923</v>
      </c>
    </row>
    <row r="32" spans="1:16" x14ac:dyDescent="0.25">
      <c r="A32" t="s">
        <v>54</v>
      </c>
      <c r="B32" t="s">
        <v>54</v>
      </c>
      <c r="C32" t="s">
        <v>90</v>
      </c>
      <c r="D32" s="8">
        <v>14919.955000000031</v>
      </c>
      <c r="E32" s="8">
        <v>18.72</v>
      </c>
      <c r="F32" s="8">
        <v>-0.24129999999999999</v>
      </c>
      <c r="G32" s="8">
        <v>9.3600138345409114</v>
      </c>
      <c r="H32" s="8">
        <v>9.3600138345409114</v>
      </c>
      <c r="I32" s="8">
        <v>14837.050793698179</v>
      </c>
      <c r="J32" s="8">
        <v>43259.449549202443</v>
      </c>
      <c r="K32" s="8">
        <v>14855.022808545509</v>
      </c>
      <c r="L32" s="8">
        <v>43254.210793208556</v>
      </c>
      <c r="M32" s="74">
        <v>-16.130500000000001</v>
      </c>
      <c r="N32" s="74">
        <v>-16.3718</v>
      </c>
      <c r="O32" s="8">
        <v>0.70890408823246476</v>
      </c>
      <c r="P32" s="14">
        <v>9.8225254043622847</v>
      </c>
    </row>
    <row r="33" spans="1:16" x14ac:dyDescent="0.25">
      <c r="A33" t="s">
        <v>54</v>
      </c>
      <c r="B33" t="s">
        <v>54</v>
      </c>
      <c r="C33" t="s">
        <v>89</v>
      </c>
      <c r="D33" s="8">
        <v>14947.25500000003</v>
      </c>
      <c r="E33" s="8">
        <v>35.880000000000003</v>
      </c>
      <c r="F33" s="8">
        <v>-0.24679999999999999</v>
      </c>
      <c r="G33" s="8">
        <v>17.94002773876009</v>
      </c>
      <c r="H33" s="8">
        <v>17.94002773876009</v>
      </c>
      <c r="I33" s="8">
        <v>14855.022808545509</v>
      </c>
      <c r="J33" s="8">
        <v>43254.210793208556</v>
      </c>
      <c r="K33" s="8">
        <v>14889.42608762965</v>
      </c>
      <c r="L33" s="8">
        <v>43244.023212645421</v>
      </c>
      <c r="M33" s="74">
        <v>-16.3718</v>
      </c>
      <c r="N33" s="74">
        <v>-16.618600000000001</v>
      </c>
      <c r="O33" s="8">
        <v>0.38691588288280898</v>
      </c>
      <c r="P33" s="14">
        <v>5.2416063780535396</v>
      </c>
    </row>
    <row r="34" spans="1:16" x14ac:dyDescent="0.25">
      <c r="A34" t="s">
        <v>54</v>
      </c>
      <c r="B34" t="s">
        <v>54</v>
      </c>
      <c r="C34" t="s">
        <v>88</v>
      </c>
      <c r="D34" s="8">
        <v>15017.850000000029</v>
      </c>
      <c r="E34" s="8">
        <v>105.31</v>
      </c>
      <c r="F34" s="8">
        <v>-0.12139999999999999</v>
      </c>
      <c r="G34" s="8">
        <v>52.655019699294577</v>
      </c>
      <c r="H34" s="8">
        <v>52.655019699294577</v>
      </c>
      <c r="I34" s="8">
        <v>14889.42608762965</v>
      </c>
      <c r="J34" s="8">
        <v>43244.023212645421</v>
      </c>
      <c r="K34" s="8">
        <v>14990.30528223601</v>
      </c>
      <c r="L34" s="8">
        <v>43213.797725941171</v>
      </c>
      <c r="M34" s="74">
        <v>-16.618600000000001</v>
      </c>
      <c r="N34" s="74">
        <v>-16.739999999999998</v>
      </c>
      <c r="O34" s="8">
        <v>3.1896750566995223E-2</v>
      </c>
      <c r="P34" s="14">
        <v>0.87845750429078595</v>
      </c>
    </row>
    <row r="35" spans="1:16" x14ac:dyDescent="0.25">
      <c r="A35" t="s">
        <v>54</v>
      </c>
      <c r="B35" t="s">
        <v>54</v>
      </c>
      <c r="C35" t="s">
        <v>57</v>
      </c>
      <c r="D35" s="8">
        <v>15165.070000000031</v>
      </c>
      <c r="E35" s="8">
        <v>185</v>
      </c>
      <c r="F35" s="8">
        <v>-1</v>
      </c>
      <c r="G35" s="8">
        <v>92.502348164140045</v>
      </c>
      <c r="H35" s="8">
        <v>92.502348164140045</v>
      </c>
      <c r="I35" s="8">
        <v>14992.282770934909</v>
      </c>
      <c r="J35" s="8">
        <v>43213.202945775301</v>
      </c>
      <c r="K35" s="8">
        <v>15168.96879028992</v>
      </c>
      <c r="L35" s="8">
        <v>43158.374287401813</v>
      </c>
      <c r="M35" s="74">
        <v>-16.739999999999998</v>
      </c>
      <c r="N35" s="74">
        <v>-17.739999999999998</v>
      </c>
      <c r="O35" s="8">
        <v>1.231989348707496</v>
      </c>
      <c r="P35" s="14">
        <v>4.1190774200482076</v>
      </c>
    </row>
    <row r="36" spans="1:16" x14ac:dyDescent="0.25">
      <c r="A36" t="s">
        <v>54</v>
      </c>
      <c r="B36" t="s">
        <v>54</v>
      </c>
      <c r="C36" t="s">
        <v>198</v>
      </c>
      <c r="D36" s="8">
        <v>15757.57000000004</v>
      </c>
      <c r="E36" s="8">
        <v>140</v>
      </c>
      <c r="F36" s="8">
        <v>0.24</v>
      </c>
      <c r="G36" s="8">
        <v>70.000102351632648</v>
      </c>
      <c r="H36" s="8">
        <v>70.000102351632648</v>
      </c>
      <c r="I36" s="8">
        <v>15578.52185770781</v>
      </c>
      <c r="J36" s="8">
        <v>43027.354117318733</v>
      </c>
      <c r="K36" s="8">
        <v>15711.953668939041</v>
      </c>
      <c r="L36" s="8">
        <v>42984.975784492111</v>
      </c>
      <c r="M36" s="74">
        <v>-17.739999999999998</v>
      </c>
      <c r="N36" s="74">
        <v>-17.5</v>
      </c>
      <c r="O36" s="8">
        <v>9.3771989284479065E-2</v>
      </c>
      <c r="P36" s="14">
        <v>1.3063359817867171</v>
      </c>
    </row>
    <row r="37" spans="1:16" x14ac:dyDescent="0.25">
      <c r="A37" t="s">
        <v>54</v>
      </c>
      <c r="B37" t="s">
        <v>54</v>
      </c>
      <c r="C37" t="s">
        <v>197</v>
      </c>
      <c r="D37" s="8">
        <v>16147.57000000004</v>
      </c>
      <c r="E37" s="8">
        <v>140</v>
      </c>
      <c r="F37" s="8">
        <v>0.24</v>
      </c>
      <c r="G37" s="8">
        <v>70.000102351632648</v>
      </c>
      <c r="H37" s="8">
        <v>70.000102351632648</v>
      </c>
      <c r="I37" s="8">
        <v>15950.382906626101</v>
      </c>
      <c r="J37" s="8">
        <v>42909.799334616037</v>
      </c>
      <c r="K37" s="8">
        <v>16083.991060690531</v>
      </c>
      <c r="L37" s="8">
        <v>42867.980289802646</v>
      </c>
      <c r="M37" s="74">
        <v>-17.5</v>
      </c>
      <c r="N37" s="74">
        <v>-17.260000000000002</v>
      </c>
      <c r="O37" s="8">
        <v>9.3771989284479065E-2</v>
      </c>
      <c r="P37" s="14">
        <v>1.3063359817867171</v>
      </c>
    </row>
    <row r="38" spans="1:16" x14ac:dyDescent="0.25">
      <c r="A38" t="s">
        <v>54</v>
      </c>
      <c r="B38" t="s">
        <v>54</v>
      </c>
      <c r="C38" t="s">
        <v>56</v>
      </c>
      <c r="D38" s="8">
        <v>16740.07000000004</v>
      </c>
      <c r="E38" s="8">
        <v>185</v>
      </c>
      <c r="F38" s="8">
        <v>-1</v>
      </c>
      <c r="G38" s="8">
        <v>92.502348164140045</v>
      </c>
      <c r="H38" s="8">
        <v>92.502348164140045</v>
      </c>
      <c r="I38" s="8">
        <v>16494.627375357079</v>
      </c>
      <c r="J38" s="8">
        <v>42740.395741063097</v>
      </c>
      <c r="K38" s="8">
        <v>16670.808515788802</v>
      </c>
      <c r="L38" s="8">
        <v>42683.965811320682</v>
      </c>
      <c r="M38" s="74">
        <v>-17.260000000000002</v>
      </c>
      <c r="N38" s="74">
        <v>-18.260000000000002</v>
      </c>
      <c r="O38" s="8">
        <v>1.231989348707496</v>
      </c>
      <c r="P38" s="14">
        <v>4.1190774200482076</v>
      </c>
    </row>
    <row r="39" spans="1:16" x14ac:dyDescent="0.25">
      <c r="A39" t="s">
        <v>80</v>
      </c>
      <c r="B39" t="s">
        <v>80</v>
      </c>
      <c r="C39" t="s">
        <v>84</v>
      </c>
      <c r="D39" s="8">
        <v>17035.07000000004</v>
      </c>
      <c r="E39" s="8">
        <v>405</v>
      </c>
      <c r="F39" s="8">
        <v>-3.48</v>
      </c>
      <c r="G39" s="8">
        <v>202.56227550353569</v>
      </c>
      <c r="H39" s="8">
        <v>202.56227550353569</v>
      </c>
      <c r="I39" s="8">
        <v>16670.808515788802</v>
      </c>
      <c r="J39" s="8">
        <v>42683.965811320682</v>
      </c>
      <c r="K39" s="8">
        <v>17051.325531661721</v>
      </c>
      <c r="L39" s="8">
        <v>42545.468943911132</v>
      </c>
      <c r="M39" s="74">
        <v>-18.260000000000002</v>
      </c>
      <c r="N39" s="74">
        <v>-21.74</v>
      </c>
      <c r="O39" s="8">
        <v>6.8152555668855346</v>
      </c>
      <c r="P39" s="14">
        <v>6.547807513647002</v>
      </c>
    </row>
    <row r="40" spans="1:16" x14ac:dyDescent="0.25">
      <c r="A40" t="s">
        <v>54</v>
      </c>
      <c r="B40" t="s">
        <v>54</v>
      </c>
      <c r="C40" t="s">
        <v>57</v>
      </c>
      <c r="D40" s="8">
        <v>17330.07000000004</v>
      </c>
      <c r="E40" s="8">
        <v>185</v>
      </c>
      <c r="F40" s="8">
        <v>-1</v>
      </c>
      <c r="G40" s="8">
        <v>92.502348164140045</v>
      </c>
      <c r="H40" s="8">
        <v>92.502348164140045</v>
      </c>
      <c r="I40" s="8">
        <v>17051.325531661721</v>
      </c>
      <c r="J40" s="8">
        <v>42545.468943911132</v>
      </c>
      <c r="K40" s="8">
        <v>17222.560574925719</v>
      </c>
      <c r="L40" s="8">
        <v>42475.449723885962</v>
      </c>
      <c r="M40" s="74">
        <v>-21.74</v>
      </c>
      <c r="N40" s="74">
        <v>-22.74</v>
      </c>
      <c r="O40" s="8">
        <v>1.231989348707496</v>
      </c>
      <c r="P40" s="14">
        <v>4.1190774200482076</v>
      </c>
    </row>
    <row r="41" spans="1:16" x14ac:dyDescent="0.25">
      <c r="A41" t="s">
        <v>54</v>
      </c>
      <c r="B41" t="s">
        <v>54</v>
      </c>
      <c r="C41" t="s">
        <v>198</v>
      </c>
      <c r="D41" s="8">
        <v>17922.570000000051</v>
      </c>
      <c r="E41" s="8">
        <v>140</v>
      </c>
      <c r="F41" s="8">
        <v>0.24</v>
      </c>
      <c r="G41" s="8">
        <v>70.000102351632648</v>
      </c>
      <c r="H41" s="8">
        <v>70.000102351632648</v>
      </c>
      <c r="I41" s="8">
        <v>17619.13600903612</v>
      </c>
      <c r="J41" s="8">
        <v>42309.233223320727</v>
      </c>
      <c r="K41" s="8">
        <v>17748.366556867531</v>
      </c>
      <c r="L41" s="8">
        <v>42255.386804230868</v>
      </c>
      <c r="M41" s="74">
        <v>-22.74</v>
      </c>
      <c r="N41" s="74">
        <v>-22.5</v>
      </c>
      <c r="O41" s="8">
        <v>9.3771989284479065E-2</v>
      </c>
      <c r="P41" s="14">
        <v>1.3063359817867171</v>
      </c>
    </row>
    <row r="42" spans="1:16" x14ac:dyDescent="0.25">
      <c r="A42" t="s">
        <v>54</v>
      </c>
      <c r="B42" t="s">
        <v>54</v>
      </c>
      <c r="C42" t="s">
        <v>197</v>
      </c>
      <c r="D42" s="8">
        <v>18312.570000000062</v>
      </c>
      <c r="E42" s="8">
        <v>140</v>
      </c>
      <c r="F42" s="8">
        <v>0.24</v>
      </c>
      <c r="G42" s="8">
        <v>70.000102351632648</v>
      </c>
      <c r="H42" s="8">
        <v>70.000102351632648</v>
      </c>
      <c r="I42" s="8">
        <v>17979.33643999535</v>
      </c>
      <c r="J42" s="8">
        <v>42159.715946139593</v>
      </c>
      <c r="K42" s="8">
        <v>18108.791404784461</v>
      </c>
      <c r="L42" s="8">
        <v>42106.411317512597</v>
      </c>
      <c r="M42" s="74">
        <v>-22.5</v>
      </c>
      <c r="N42" s="74">
        <v>-22.260000000000009</v>
      </c>
      <c r="O42" s="8">
        <v>9.3771989284479065E-2</v>
      </c>
      <c r="P42" s="14">
        <v>1.3063359817867171</v>
      </c>
    </row>
    <row r="43" spans="1:16" x14ac:dyDescent="0.25">
      <c r="A43" t="s">
        <v>54</v>
      </c>
      <c r="B43" t="s">
        <v>54</v>
      </c>
      <c r="C43" t="s">
        <v>56</v>
      </c>
      <c r="D43" s="8">
        <v>18905.070000000062</v>
      </c>
      <c r="E43" s="8">
        <v>185</v>
      </c>
      <c r="F43" s="8">
        <v>-1</v>
      </c>
      <c r="G43" s="8">
        <v>92.502348164140045</v>
      </c>
      <c r="H43" s="8">
        <v>92.502348164140045</v>
      </c>
      <c r="I43" s="8">
        <v>18506.745398190691</v>
      </c>
      <c r="J43" s="8">
        <v>41943.522953495907</v>
      </c>
      <c r="K43" s="8">
        <v>18677.337923752631</v>
      </c>
      <c r="L43" s="8">
        <v>41871.952558520366</v>
      </c>
      <c r="M43" s="74">
        <v>-22.260000000000009</v>
      </c>
      <c r="N43" s="74">
        <v>-23.260000000000009</v>
      </c>
      <c r="O43" s="8">
        <v>1.231989348707496</v>
      </c>
      <c r="P43" s="14">
        <v>4.1190774200482076</v>
      </c>
    </row>
    <row r="44" spans="1:16" x14ac:dyDescent="0.25">
      <c r="A44" t="s">
        <v>80</v>
      </c>
      <c r="B44" t="s">
        <v>80</v>
      </c>
      <c r="C44" t="s">
        <v>84</v>
      </c>
      <c r="D44" s="8">
        <v>19200.070000000051</v>
      </c>
      <c r="E44" s="8">
        <v>405</v>
      </c>
      <c r="F44" s="8">
        <v>-3.48</v>
      </c>
      <c r="G44" s="8">
        <v>202.56227550353569</v>
      </c>
      <c r="H44" s="8">
        <v>202.56227550353569</v>
      </c>
      <c r="I44" s="8">
        <v>18677.337923752631</v>
      </c>
      <c r="J44" s="8">
        <v>41871.952558520366</v>
      </c>
      <c r="K44" s="8">
        <v>19044.336160151619</v>
      </c>
      <c r="L44" s="8">
        <v>41700.818470358143</v>
      </c>
      <c r="M44" s="74">
        <v>-23.260000000000009</v>
      </c>
      <c r="N44" s="74">
        <v>-26.740000000000009</v>
      </c>
      <c r="O44" s="8">
        <v>6.8152555668855346</v>
      </c>
      <c r="P44" s="14">
        <v>6.547807513647002</v>
      </c>
    </row>
    <row r="45" spans="1:16" x14ac:dyDescent="0.25">
      <c r="A45" t="s">
        <v>54</v>
      </c>
      <c r="B45" t="s">
        <v>54</v>
      </c>
      <c r="C45" t="s">
        <v>85</v>
      </c>
      <c r="D45" s="8">
        <v>19495.070000000062</v>
      </c>
      <c r="E45" s="8">
        <v>185</v>
      </c>
      <c r="F45" s="8">
        <v>-1</v>
      </c>
      <c r="G45" s="8">
        <v>92.502348164140045</v>
      </c>
      <c r="H45" s="8">
        <v>92.502348164140045</v>
      </c>
      <c r="I45" s="8">
        <v>19044.336160151619</v>
      </c>
      <c r="J45" s="8">
        <v>41700.818470358143</v>
      </c>
      <c r="K45" s="8">
        <v>19208.817025250821</v>
      </c>
      <c r="L45" s="8">
        <v>41616.141577224444</v>
      </c>
      <c r="M45" s="74">
        <v>-26.740000000000009</v>
      </c>
      <c r="N45" s="74">
        <v>-27.740000000000009</v>
      </c>
      <c r="O45" s="8">
        <v>1.231989348707496</v>
      </c>
      <c r="P45" s="14">
        <v>4.1190774200482076</v>
      </c>
    </row>
    <row r="46" spans="1:16" x14ac:dyDescent="0.25">
      <c r="A46" t="s">
        <v>54</v>
      </c>
      <c r="B46" t="s">
        <v>54</v>
      </c>
      <c r="C46" t="s">
        <v>198</v>
      </c>
      <c r="D46" s="8">
        <v>20087.570000000062</v>
      </c>
      <c r="E46" s="8">
        <v>140</v>
      </c>
      <c r="F46" s="8">
        <v>0.24</v>
      </c>
      <c r="G46" s="8">
        <v>70.000102351632648</v>
      </c>
      <c r="H46" s="8">
        <v>70.000102351632648</v>
      </c>
      <c r="I46" s="8">
        <v>19589.396647541351</v>
      </c>
      <c r="J46" s="8">
        <v>41415.993754110626</v>
      </c>
      <c r="K46" s="8">
        <v>19713.44240947242</v>
      </c>
      <c r="L46" s="8">
        <v>41351.089052520139</v>
      </c>
      <c r="M46" s="74">
        <v>-27.740000000000009</v>
      </c>
      <c r="N46" s="74">
        <v>-27.500000000000011</v>
      </c>
      <c r="O46" s="8">
        <v>9.3771989284479065E-2</v>
      </c>
      <c r="P46" s="14">
        <v>1.3063359817867171</v>
      </c>
    </row>
    <row r="47" spans="1:16" x14ac:dyDescent="0.25">
      <c r="A47" t="s">
        <v>54</v>
      </c>
      <c r="B47" t="s">
        <v>54</v>
      </c>
      <c r="C47" t="s">
        <v>199</v>
      </c>
      <c r="D47" s="8">
        <v>20482.570000000069</v>
      </c>
      <c r="E47" s="8">
        <v>150</v>
      </c>
      <c r="F47" s="8">
        <v>0.26</v>
      </c>
      <c r="G47" s="8">
        <v>75.000128701124865</v>
      </c>
      <c r="H47" s="8">
        <v>75.000128701124865</v>
      </c>
      <c r="I47" s="8">
        <v>19935.19511776698</v>
      </c>
      <c r="J47" s="8">
        <v>41235.651899211392</v>
      </c>
      <c r="K47" s="8">
        <v>20068.40343699382</v>
      </c>
      <c r="L47" s="8">
        <v>41166.691728978643</v>
      </c>
      <c r="M47" s="74">
        <v>-27.500000000000011</v>
      </c>
      <c r="N47" s="74">
        <v>-27.240000000000009</v>
      </c>
      <c r="O47" s="8">
        <v>0.10271505863290629</v>
      </c>
      <c r="P47" s="14">
        <v>1.3208508260287919</v>
      </c>
    </row>
    <row r="48" spans="1:16" x14ac:dyDescent="0.25">
      <c r="A48" t="s">
        <v>54</v>
      </c>
      <c r="B48" t="s">
        <v>54</v>
      </c>
      <c r="C48" t="s">
        <v>200</v>
      </c>
      <c r="D48" s="8">
        <v>20987.070000000069</v>
      </c>
      <c r="E48" s="8">
        <v>240</v>
      </c>
      <c r="F48" s="8">
        <v>-1</v>
      </c>
      <c r="G48" s="8">
        <v>120.0030462669925</v>
      </c>
      <c r="H48" s="8">
        <v>120.0030462669925</v>
      </c>
      <c r="I48" s="8">
        <v>20343.578971498569</v>
      </c>
      <c r="J48" s="8">
        <v>41025.027777283023</v>
      </c>
      <c r="K48" s="8">
        <v>20555.992808806281</v>
      </c>
      <c r="L48" s="8">
        <v>40913.318782249291</v>
      </c>
      <c r="M48" s="74">
        <v>-27.240000000000009</v>
      </c>
      <c r="N48" s="74">
        <v>-28.240000000000009</v>
      </c>
      <c r="O48" s="8">
        <v>0.94965845629536116</v>
      </c>
      <c r="P48" s="14">
        <v>3.1751221779538259</v>
      </c>
    </row>
    <row r="49" spans="1:16" x14ac:dyDescent="0.25">
      <c r="A49" t="s">
        <v>80</v>
      </c>
      <c r="B49" t="s">
        <v>80</v>
      </c>
      <c r="C49" t="s">
        <v>86</v>
      </c>
      <c r="D49" s="8">
        <v>21381.430800000071</v>
      </c>
      <c r="E49" s="8">
        <v>228.7216</v>
      </c>
      <c r="F49" s="8">
        <v>-1.66</v>
      </c>
      <c r="G49" s="8">
        <v>114.368800245356</v>
      </c>
      <c r="H49" s="8">
        <v>114.368800245356</v>
      </c>
      <c r="I49" s="8">
        <v>20696.94854235098</v>
      </c>
      <c r="J49" s="8">
        <v>40837.612235763023</v>
      </c>
      <c r="K49" s="8">
        <v>20896.850346795902</v>
      </c>
      <c r="L49" s="8">
        <v>40726.485372953131</v>
      </c>
      <c r="M49" s="74">
        <v>-28.240000000000009</v>
      </c>
      <c r="N49" s="74">
        <v>-29.900000000000009</v>
      </c>
      <c r="O49" s="8">
        <v>2.7459187156796698</v>
      </c>
      <c r="P49" s="14">
        <v>5.5306043491161496</v>
      </c>
    </row>
    <row r="50" spans="1:16" x14ac:dyDescent="0.25">
      <c r="A50" t="s">
        <v>80</v>
      </c>
      <c r="B50" t="s">
        <v>80</v>
      </c>
      <c r="C50" t="s">
        <v>87</v>
      </c>
      <c r="D50" s="8">
        <v>21502.680800000071</v>
      </c>
      <c r="E50" s="8">
        <v>13.7784</v>
      </c>
      <c r="F50" s="8">
        <v>-0.1</v>
      </c>
      <c r="G50" s="8">
        <v>6.8892017488091399</v>
      </c>
      <c r="H50" s="8">
        <v>6.8892017488091399</v>
      </c>
      <c r="I50" s="8">
        <v>20896.850346795902</v>
      </c>
      <c r="J50" s="8">
        <v>40726.485372953131</v>
      </c>
      <c r="K50" s="8">
        <v>20908.788797120971</v>
      </c>
      <c r="L50" s="8">
        <v>40719.606589470262</v>
      </c>
      <c r="M50" s="74">
        <v>-29.900000000000009</v>
      </c>
      <c r="N50" s="74">
        <v>-30.000000000000011</v>
      </c>
      <c r="O50" s="8">
        <v>0.16541690581699381</v>
      </c>
      <c r="P50" s="14">
        <v>5.5306082180000464</v>
      </c>
    </row>
    <row r="51" spans="1:16" x14ac:dyDescent="0.25">
      <c r="A51" t="s">
        <v>80</v>
      </c>
      <c r="B51" t="s">
        <v>80</v>
      </c>
      <c r="C51" t="s">
        <v>81</v>
      </c>
      <c r="D51" s="8">
        <v>29577.45920000007</v>
      </c>
      <c r="E51" s="8">
        <v>13.7784</v>
      </c>
      <c r="F51" s="8">
        <v>-0.1</v>
      </c>
      <c r="G51" s="8">
        <v>6.8892017488091399</v>
      </c>
      <c r="H51" s="8">
        <v>6.8892017488091399</v>
      </c>
      <c r="I51" s="8">
        <v>27889.81957702732</v>
      </c>
      <c r="J51" s="8">
        <v>36689.106589470262</v>
      </c>
      <c r="K51" s="8">
        <v>27901.74600343316</v>
      </c>
      <c r="L51" s="8">
        <v>36682.206979948372</v>
      </c>
      <c r="M51" s="74">
        <v>-30.000000000000011</v>
      </c>
      <c r="N51" s="74">
        <v>-30.100000000000009</v>
      </c>
      <c r="O51" s="8">
        <v>0.16541690581699381</v>
      </c>
      <c r="P51" s="14">
        <v>5.5306082180000464</v>
      </c>
    </row>
    <row r="52" spans="1:16" x14ac:dyDescent="0.25">
      <c r="A52" t="s">
        <v>80</v>
      </c>
      <c r="B52" t="s">
        <v>80</v>
      </c>
      <c r="C52" t="s">
        <v>82</v>
      </c>
      <c r="D52" s="8">
        <v>29698.70920000007</v>
      </c>
      <c r="E52" s="8">
        <v>228.7216</v>
      </c>
      <c r="F52" s="8">
        <v>-1.66</v>
      </c>
      <c r="G52" s="8">
        <v>114.368800245356</v>
      </c>
      <c r="H52" s="8">
        <v>114.368800245356</v>
      </c>
      <c r="I52" s="8">
        <v>27901.74600343316</v>
      </c>
      <c r="J52" s="8">
        <v>36682.206979948372</v>
      </c>
      <c r="K52" s="8">
        <v>28097.935591891852</v>
      </c>
      <c r="L52" s="8">
        <v>36564.650370441646</v>
      </c>
      <c r="M52" s="74">
        <v>-30.100000000000009</v>
      </c>
      <c r="N52" s="74">
        <v>-31.760000000000009</v>
      </c>
      <c r="O52" s="8">
        <v>2.7459187156796698</v>
      </c>
      <c r="P52" s="14">
        <v>5.5306043491161496</v>
      </c>
    </row>
    <row r="53" spans="1:16" x14ac:dyDescent="0.25">
      <c r="A53" t="s">
        <v>54</v>
      </c>
      <c r="B53" t="s">
        <v>54</v>
      </c>
      <c r="C53" t="s">
        <v>195</v>
      </c>
      <c r="D53" s="8">
        <v>30093.070000000069</v>
      </c>
      <c r="E53" s="8">
        <v>240</v>
      </c>
      <c r="F53" s="8">
        <v>-1</v>
      </c>
      <c r="G53" s="8">
        <v>120.0030462669925</v>
      </c>
      <c r="H53" s="8">
        <v>120.0030462669925</v>
      </c>
      <c r="I53" s="8">
        <v>28233.977251154101</v>
      </c>
      <c r="J53" s="8">
        <v>36480.43239762602</v>
      </c>
      <c r="K53" s="8">
        <v>28436.926997338389</v>
      </c>
      <c r="L53" s="8">
        <v>36352.331115919071</v>
      </c>
      <c r="M53" s="74">
        <v>-31.760000000000009</v>
      </c>
      <c r="N53" s="74">
        <v>-32.760000000000012</v>
      </c>
      <c r="O53" s="8">
        <v>0.94965845629536116</v>
      </c>
      <c r="P53" s="14">
        <v>3.1751221779538259</v>
      </c>
    </row>
    <row r="54" spans="1:16" x14ac:dyDescent="0.25">
      <c r="A54" t="s">
        <v>54</v>
      </c>
      <c r="B54" t="s">
        <v>54</v>
      </c>
      <c r="C54" t="s">
        <v>196</v>
      </c>
      <c r="D54" s="8">
        <v>30597.570000000069</v>
      </c>
      <c r="E54" s="8">
        <v>150</v>
      </c>
      <c r="F54" s="8">
        <v>0.26</v>
      </c>
      <c r="G54" s="8">
        <v>75.000128701124865</v>
      </c>
      <c r="H54" s="8">
        <v>75.000128701124865</v>
      </c>
      <c r="I54" s="8">
        <v>28697.199345559671</v>
      </c>
      <c r="J54" s="8">
        <v>36184.8540883858</v>
      </c>
      <c r="K54" s="8">
        <v>28823.524764443941</v>
      </c>
      <c r="L54" s="8">
        <v>36103.972385056302</v>
      </c>
      <c r="M54" s="74">
        <v>-32.760000000000012</v>
      </c>
      <c r="N54" s="74">
        <v>-32.500000000000007</v>
      </c>
      <c r="O54" s="8">
        <v>0.10271505863290629</v>
      </c>
      <c r="P54" s="14">
        <v>1.3208508260287919</v>
      </c>
    </row>
    <row r="55" spans="1:16" x14ac:dyDescent="0.25">
      <c r="A55" t="s">
        <v>54</v>
      </c>
      <c r="B55" t="s">
        <v>54</v>
      </c>
      <c r="C55" t="s">
        <v>197</v>
      </c>
      <c r="D55" s="8">
        <v>30992.570000000051</v>
      </c>
      <c r="E55" s="8">
        <v>140</v>
      </c>
      <c r="F55" s="8">
        <v>0.24</v>
      </c>
      <c r="G55" s="8">
        <v>70.000102351632648</v>
      </c>
      <c r="H55" s="8">
        <v>70.000102351632648</v>
      </c>
      <c r="I55" s="8">
        <v>29034.37262589718</v>
      </c>
      <c r="J55" s="8">
        <v>35969.647482969587</v>
      </c>
      <c r="K55" s="8">
        <v>29152.604627265118</v>
      </c>
      <c r="L55" s="8">
        <v>35894.673052700731</v>
      </c>
      <c r="M55" s="74">
        <v>-32.500000000000007</v>
      </c>
      <c r="N55" s="74">
        <v>-32.260000000000012</v>
      </c>
      <c r="O55" s="8">
        <v>9.3771989284479065E-2</v>
      </c>
      <c r="P55" s="14">
        <v>1.3063359817867171</v>
      </c>
    </row>
    <row r="56" spans="1:16" x14ac:dyDescent="0.25">
      <c r="A56" t="s">
        <v>54</v>
      </c>
      <c r="B56" t="s">
        <v>54</v>
      </c>
      <c r="C56" t="s">
        <v>83</v>
      </c>
      <c r="D56" s="8">
        <v>31585.07000000004</v>
      </c>
      <c r="E56" s="8">
        <v>185</v>
      </c>
      <c r="F56" s="8">
        <v>-1</v>
      </c>
      <c r="G56" s="8">
        <v>92.502348164140045</v>
      </c>
      <c r="H56" s="8">
        <v>92.502348164140045</v>
      </c>
      <c r="I56" s="8">
        <v>29516.227537739109</v>
      </c>
      <c r="J56" s="8">
        <v>35665.155343191349</v>
      </c>
      <c r="K56" s="8">
        <v>29671.800310856019</v>
      </c>
      <c r="L56" s="8">
        <v>35565.049182145864</v>
      </c>
      <c r="M56" s="74">
        <v>-32.260000000000012</v>
      </c>
      <c r="N56" s="74">
        <v>-33.260000000000012</v>
      </c>
      <c r="O56" s="8">
        <v>1.231989348707496</v>
      </c>
      <c r="P56" s="14">
        <v>4.1190774200482076</v>
      </c>
    </row>
    <row r="57" spans="1:16" x14ac:dyDescent="0.25">
      <c r="A57" t="s">
        <v>80</v>
      </c>
      <c r="B57" t="s">
        <v>80</v>
      </c>
      <c r="C57" t="s">
        <v>84</v>
      </c>
      <c r="D57" s="8">
        <v>31880.07000000004</v>
      </c>
      <c r="E57" s="8">
        <v>405</v>
      </c>
      <c r="F57" s="8">
        <v>-3.48</v>
      </c>
      <c r="G57" s="8">
        <v>202.56227550353569</v>
      </c>
      <c r="H57" s="8">
        <v>202.56227550353569</v>
      </c>
      <c r="I57" s="8">
        <v>29671.800310856019</v>
      </c>
      <c r="J57" s="8">
        <v>35565.049182145864</v>
      </c>
      <c r="K57" s="8">
        <v>30003.505896857499</v>
      </c>
      <c r="L57" s="8">
        <v>35332.786430361353</v>
      </c>
      <c r="M57" s="74">
        <v>-33.260000000000012</v>
      </c>
      <c r="N57" s="74">
        <v>-36.74</v>
      </c>
      <c r="O57" s="8">
        <v>6.8152555668855346</v>
      </c>
      <c r="P57" s="14">
        <v>6.547807513647002</v>
      </c>
    </row>
    <row r="58" spans="1:16" x14ac:dyDescent="0.25">
      <c r="A58" t="s">
        <v>54</v>
      </c>
      <c r="B58" t="s">
        <v>54</v>
      </c>
      <c r="C58" t="s">
        <v>57</v>
      </c>
      <c r="D58" s="8">
        <v>32175.07000000004</v>
      </c>
      <c r="E58" s="8">
        <v>185</v>
      </c>
      <c r="F58" s="8">
        <v>-1</v>
      </c>
      <c r="G58" s="8">
        <v>92.502348164140045</v>
      </c>
      <c r="H58" s="8">
        <v>92.502348164140045</v>
      </c>
      <c r="I58" s="8">
        <v>30003.505896857499</v>
      </c>
      <c r="J58" s="8">
        <v>35332.786430361353</v>
      </c>
      <c r="K58" s="8">
        <v>30150.783939846169</v>
      </c>
      <c r="L58" s="8">
        <v>35220.83416701675</v>
      </c>
      <c r="M58" s="74">
        <v>-36.74</v>
      </c>
      <c r="N58" s="74">
        <v>-37.74</v>
      </c>
      <c r="O58" s="8">
        <v>1.231989348707496</v>
      </c>
      <c r="P58" s="14">
        <v>4.1190774200482076</v>
      </c>
    </row>
    <row r="59" spans="1:16" x14ac:dyDescent="0.25">
      <c r="A59" t="s">
        <v>54</v>
      </c>
      <c r="B59" t="s">
        <v>54</v>
      </c>
      <c r="C59" t="s">
        <v>198</v>
      </c>
      <c r="D59" s="8">
        <v>32767.57000000004</v>
      </c>
      <c r="E59" s="8">
        <v>140</v>
      </c>
      <c r="F59" s="8">
        <v>0.24</v>
      </c>
      <c r="G59" s="8">
        <v>70.000102351632648</v>
      </c>
      <c r="H59" s="8">
        <v>70.000102351632648</v>
      </c>
      <c r="I59" s="8">
        <v>30490.826397768629</v>
      </c>
      <c r="J59" s="8">
        <v>34957.640081197831</v>
      </c>
      <c r="K59" s="8">
        <v>30601.71704269345</v>
      </c>
      <c r="L59" s="8">
        <v>34872.181107357937</v>
      </c>
      <c r="M59" s="74">
        <v>-37.74</v>
      </c>
      <c r="N59" s="74">
        <v>-37.5</v>
      </c>
      <c r="O59" s="8">
        <v>9.3771989284479065E-2</v>
      </c>
      <c r="P59" s="14">
        <v>1.3063359817867171</v>
      </c>
    </row>
    <row r="60" spans="1:16" x14ac:dyDescent="0.25">
      <c r="A60" t="s">
        <v>54</v>
      </c>
      <c r="B60" t="s">
        <v>54</v>
      </c>
      <c r="C60" t="s">
        <v>197</v>
      </c>
      <c r="D60" s="8">
        <v>33157.570000000022</v>
      </c>
      <c r="E60" s="8">
        <v>140</v>
      </c>
      <c r="F60" s="8">
        <v>0.24</v>
      </c>
      <c r="G60" s="8">
        <v>70.000102351632648</v>
      </c>
      <c r="H60" s="8">
        <v>70.000102351632648</v>
      </c>
      <c r="I60" s="8">
        <v>30800.05537776625</v>
      </c>
      <c r="J60" s="8">
        <v>34719.990750105761</v>
      </c>
      <c r="K60" s="8">
        <v>30911.30301851661</v>
      </c>
      <c r="L60" s="8">
        <v>34634.997022283707</v>
      </c>
      <c r="M60" s="74">
        <v>-37.5</v>
      </c>
      <c r="N60" s="74">
        <v>-37.26</v>
      </c>
      <c r="O60" s="8">
        <v>9.3771989284479065E-2</v>
      </c>
      <c r="P60" s="14">
        <v>1.3063359817867171</v>
      </c>
    </row>
    <row r="61" spans="1:16" x14ac:dyDescent="0.25">
      <c r="A61" t="s">
        <v>54</v>
      </c>
      <c r="B61" t="s">
        <v>54</v>
      </c>
      <c r="C61" t="s">
        <v>56</v>
      </c>
      <c r="D61" s="8">
        <v>33750.070000000007</v>
      </c>
      <c r="E61" s="8">
        <v>185</v>
      </c>
      <c r="F61" s="8">
        <v>-1</v>
      </c>
      <c r="G61" s="8">
        <v>92.502348164140045</v>
      </c>
      <c r="H61" s="8">
        <v>92.502348164140045</v>
      </c>
      <c r="I61" s="8">
        <v>31253.53844758945</v>
      </c>
      <c r="J61" s="8">
        <v>34374.660872109867</v>
      </c>
      <c r="K61" s="8">
        <v>31399.794392516411</v>
      </c>
      <c r="L61" s="8">
        <v>34261.376584637706</v>
      </c>
      <c r="M61" s="74">
        <v>-37.26</v>
      </c>
      <c r="N61" s="74">
        <v>-38.26</v>
      </c>
      <c r="O61" s="8">
        <v>1.231989348707496</v>
      </c>
      <c r="P61" s="14">
        <v>4.1190774200482076</v>
      </c>
    </row>
    <row r="62" spans="1:16" x14ac:dyDescent="0.25">
      <c r="A62" t="s">
        <v>80</v>
      </c>
      <c r="B62" t="s">
        <v>80</v>
      </c>
      <c r="C62" t="s">
        <v>84</v>
      </c>
      <c r="D62" s="8">
        <v>34045.070000000007</v>
      </c>
      <c r="E62" s="8">
        <v>405</v>
      </c>
      <c r="F62" s="8">
        <v>-3.48</v>
      </c>
      <c r="G62" s="8">
        <v>202.56227550353569</v>
      </c>
      <c r="H62" s="8">
        <v>202.56227550353569</v>
      </c>
      <c r="I62" s="8">
        <v>31399.794392516411</v>
      </c>
      <c r="J62" s="8">
        <v>34261.376584637706</v>
      </c>
      <c r="K62" s="8">
        <v>31709.994705974099</v>
      </c>
      <c r="L62" s="8">
        <v>34001.087616024277</v>
      </c>
      <c r="M62" s="74">
        <v>-38.26</v>
      </c>
      <c r="N62" s="74">
        <v>-41.739999999999988</v>
      </c>
      <c r="O62" s="8">
        <v>6.8152555668855346</v>
      </c>
      <c r="P62" s="14">
        <v>6.547807513647002</v>
      </c>
    </row>
    <row r="63" spans="1:16" x14ac:dyDescent="0.25">
      <c r="A63" t="s">
        <v>54</v>
      </c>
      <c r="B63" t="s">
        <v>54</v>
      </c>
      <c r="C63" t="s">
        <v>57</v>
      </c>
      <c r="D63" s="8">
        <v>34340.070000000007</v>
      </c>
      <c r="E63" s="8">
        <v>185</v>
      </c>
      <c r="F63" s="8">
        <v>-1</v>
      </c>
      <c r="G63" s="8">
        <v>92.502348164140045</v>
      </c>
      <c r="H63" s="8">
        <v>92.502348164140045</v>
      </c>
      <c r="I63" s="8">
        <v>31709.994705974099</v>
      </c>
      <c r="J63" s="8">
        <v>34001.087616024277</v>
      </c>
      <c r="K63" s="8">
        <v>31846.955028880671</v>
      </c>
      <c r="L63" s="8">
        <v>33876.725237613922</v>
      </c>
      <c r="M63" s="74">
        <v>-41.739999999999988</v>
      </c>
      <c r="N63" s="74">
        <v>-42.739999999999988</v>
      </c>
      <c r="O63" s="8">
        <v>1.231989348707496</v>
      </c>
      <c r="P63" s="14">
        <v>4.1190774200482076</v>
      </c>
    </row>
    <row r="64" spans="1:16" x14ac:dyDescent="0.25">
      <c r="A64" t="s">
        <v>54</v>
      </c>
      <c r="B64" t="s">
        <v>54</v>
      </c>
      <c r="C64" t="s">
        <v>198</v>
      </c>
      <c r="D64" s="8">
        <v>34932.570000000007</v>
      </c>
      <c r="E64" s="8">
        <v>140</v>
      </c>
      <c r="F64" s="8">
        <v>0.24</v>
      </c>
      <c r="G64" s="8">
        <v>70.000102351632648</v>
      </c>
      <c r="H64" s="8">
        <v>70.000102351632648</v>
      </c>
      <c r="I64" s="8">
        <v>32162.764646552769</v>
      </c>
      <c r="J64" s="8">
        <v>33584.896031766039</v>
      </c>
      <c r="K64" s="8">
        <v>32265.78507875538</v>
      </c>
      <c r="L64" s="8">
        <v>33490.097498600189</v>
      </c>
      <c r="M64" s="74">
        <v>-42.739999999999988</v>
      </c>
      <c r="N64" s="74">
        <v>-42.499999999999993</v>
      </c>
      <c r="O64" s="8">
        <v>9.3771989284479065E-2</v>
      </c>
      <c r="P64" s="14">
        <v>1.3063359817867171</v>
      </c>
    </row>
    <row r="65" spans="1:16" x14ac:dyDescent="0.25">
      <c r="A65" t="s">
        <v>54</v>
      </c>
      <c r="B65" t="s">
        <v>54</v>
      </c>
      <c r="C65" t="s">
        <v>197</v>
      </c>
      <c r="D65" s="8">
        <v>35322.569999999992</v>
      </c>
      <c r="E65" s="8">
        <v>140</v>
      </c>
      <c r="F65" s="8">
        <v>0.24</v>
      </c>
      <c r="G65" s="8">
        <v>70.000102351632648</v>
      </c>
      <c r="H65" s="8">
        <v>70.000102351632648</v>
      </c>
      <c r="I65" s="8">
        <v>32450.10441295791</v>
      </c>
      <c r="J65" s="8">
        <v>33321.199946696273</v>
      </c>
      <c r="K65" s="8">
        <v>32553.521031371409</v>
      </c>
      <c r="L65" s="8">
        <v>33226.833774910367</v>
      </c>
      <c r="M65" s="74">
        <v>-42.499999999999993</v>
      </c>
      <c r="N65" s="74">
        <v>-42.259999999999991</v>
      </c>
      <c r="O65" s="8">
        <v>9.3771989284479065E-2</v>
      </c>
      <c r="P65" s="14">
        <v>1.3063359817867171</v>
      </c>
    </row>
    <row r="66" spans="1:16" x14ac:dyDescent="0.25">
      <c r="A66" t="s">
        <v>54</v>
      </c>
      <c r="B66" t="s">
        <v>54</v>
      </c>
      <c r="C66" t="s">
        <v>56</v>
      </c>
      <c r="D66" s="8">
        <v>35915.069999999978</v>
      </c>
      <c r="E66" s="8">
        <v>185</v>
      </c>
      <c r="F66" s="8">
        <v>-1</v>
      </c>
      <c r="G66" s="8">
        <v>92.502348164140045</v>
      </c>
      <c r="H66" s="8">
        <v>92.502348164140045</v>
      </c>
      <c r="I66" s="8">
        <v>32871.764360780442</v>
      </c>
      <c r="J66" s="8">
        <v>32937.660499370177</v>
      </c>
      <c r="K66" s="8">
        <v>33007.590381464812</v>
      </c>
      <c r="L66" s="8">
        <v>32812.060247301939</v>
      </c>
      <c r="M66" s="74">
        <v>-42.259999999999991</v>
      </c>
      <c r="N66" s="74">
        <v>-43.259999999999991</v>
      </c>
      <c r="O66" s="8">
        <v>1.231989348707496</v>
      </c>
      <c r="P66" s="14">
        <v>4.1190774200482076</v>
      </c>
    </row>
    <row r="67" spans="1:16" x14ac:dyDescent="0.25">
      <c r="A67" t="s">
        <v>54</v>
      </c>
      <c r="B67" t="s">
        <v>54</v>
      </c>
      <c r="C67" t="s">
        <v>88</v>
      </c>
      <c r="D67" s="8">
        <v>36062.289999999994</v>
      </c>
      <c r="E67" s="8">
        <v>105.31</v>
      </c>
      <c r="F67" s="8">
        <v>-0.12139999999999999</v>
      </c>
      <c r="G67" s="8">
        <v>52.655019699294577</v>
      </c>
      <c r="H67" s="8">
        <v>52.655019699294577</v>
      </c>
      <c r="I67" s="8">
        <v>33009.094220547573</v>
      </c>
      <c r="J67" s="8">
        <v>32810.645081935923</v>
      </c>
      <c r="K67" s="8">
        <v>33085.709857178394</v>
      </c>
      <c r="L67" s="8">
        <v>32738.393880045631</v>
      </c>
      <c r="M67" s="74">
        <v>-43.259999999999991</v>
      </c>
      <c r="N67" s="74">
        <v>-43.381399999999992</v>
      </c>
      <c r="O67" s="8">
        <v>3.1896750566995223E-2</v>
      </c>
      <c r="P67" s="14">
        <v>0.87845750429078595</v>
      </c>
    </row>
    <row r="68" spans="1:16" x14ac:dyDescent="0.25">
      <c r="A68" t="s">
        <v>54</v>
      </c>
      <c r="B68" t="s">
        <v>54</v>
      </c>
      <c r="C68" t="s">
        <v>89</v>
      </c>
      <c r="D68" s="8">
        <v>36132.884999999987</v>
      </c>
      <c r="E68" s="8">
        <v>35.880000000000003</v>
      </c>
      <c r="F68" s="8">
        <v>-0.24679999999999999</v>
      </c>
      <c r="G68" s="8">
        <v>17.94002773876009</v>
      </c>
      <c r="H68" s="8">
        <v>17.94002773876009</v>
      </c>
      <c r="I68" s="8">
        <v>33085.709857178394</v>
      </c>
      <c r="J68" s="8">
        <v>32738.393880045631</v>
      </c>
      <c r="K68" s="8">
        <v>33111.734200291241</v>
      </c>
      <c r="L68" s="8">
        <v>32713.693556666851</v>
      </c>
      <c r="M68" s="74">
        <v>-43.381399999999992</v>
      </c>
      <c r="N68" s="74">
        <v>-43.628199999999993</v>
      </c>
      <c r="O68" s="8">
        <v>0.38691588288280898</v>
      </c>
      <c r="P68" s="14">
        <v>5.2416063780535396</v>
      </c>
    </row>
    <row r="69" spans="1:16" x14ac:dyDescent="0.25">
      <c r="A69" t="s">
        <v>54</v>
      </c>
      <c r="B69" t="s">
        <v>54</v>
      </c>
      <c r="C69" t="s">
        <v>90</v>
      </c>
      <c r="D69" s="8">
        <v>36160.18499999999</v>
      </c>
      <c r="E69" s="8">
        <v>18.72</v>
      </c>
      <c r="F69" s="8">
        <v>-0.24129999999999999</v>
      </c>
      <c r="G69" s="8">
        <v>9.3600138345409114</v>
      </c>
      <c r="H69" s="8">
        <v>9.3600138345409114</v>
      </c>
      <c r="I69" s="8">
        <v>33111.734200291241</v>
      </c>
      <c r="J69" s="8">
        <v>32713.693556666851</v>
      </c>
      <c r="K69" s="8">
        <v>33125.257103489828</v>
      </c>
      <c r="L69" s="8">
        <v>32700.74871324881</v>
      </c>
      <c r="M69" s="74">
        <v>-43.628199999999993</v>
      </c>
      <c r="N69" s="74">
        <v>-43.869500000000002</v>
      </c>
      <c r="O69" s="8">
        <v>0.70890408823246476</v>
      </c>
      <c r="P69" s="14">
        <v>9.8225254043622847</v>
      </c>
    </row>
    <row r="70" spans="1:16" x14ac:dyDescent="0.25">
      <c r="A70" t="s">
        <v>54</v>
      </c>
      <c r="B70" t="s">
        <v>54</v>
      </c>
      <c r="C70" t="s">
        <v>91</v>
      </c>
      <c r="D70" s="8">
        <v>36175.004999999997</v>
      </c>
      <c r="E70" s="8">
        <v>10.92</v>
      </c>
      <c r="F70" s="8">
        <v>-0.2235</v>
      </c>
      <c r="G70" s="8">
        <v>5.4600069234386401</v>
      </c>
      <c r="H70" s="8">
        <v>5.4600069234386401</v>
      </c>
      <c r="I70" s="8">
        <v>33125.257103489828</v>
      </c>
      <c r="J70" s="8">
        <v>32700.74871324881</v>
      </c>
      <c r="K70" s="8">
        <v>33133.114771111497</v>
      </c>
      <c r="L70" s="8">
        <v>32693.165619662439</v>
      </c>
      <c r="M70" s="74">
        <v>-43.869500000000002</v>
      </c>
      <c r="N70" s="74">
        <v>-44.093000000000004</v>
      </c>
      <c r="O70" s="8">
        <v>1.042584101614944</v>
      </c>
      <c r="P70" s="14">
        <v>15.59647926972923</v>
      </c>
    </row>
    <row r="71" spans="1:16" x14ac:dyDescent="0.25">
      <c r="A71" t="s">
        <v>54</v>
      </c>
      <c r="B71" t="s">
        <v>54</v>
      </c>
      <c r="C71" t="s">
        <v>92</v>
      </c>
      <c r="D71" s="8">
        <v>36185.144999999997</v>
      </c>
      <c r="E71" s="8">
        <v>9.36</v>
      </c>
      <c r="F71" s="8">
        <v>-0.248</v>
      </c>
      <c r="G71" s="8">
        <v>4.6800073067377062</v>
      </c>
      <c r="H71" s="8">
        <v>4.6800073067377062</v>
      </c>
      <c r="I71" s="8">
        <v>33133.114771111497</v>
      </c>
      <c r="J71" s="8">
        <v>32693.165619662439</v>
      </c>
      <c r="K71" s="8">
        <v>33139.823112722472</v>
      </c>
      <c r="L71" s="8">
        <v>32686.6381687014</v>
      </c>
      <c r="M71" s="74">
        <v>-44.093000000000004</v>
      </c>
      <c r="N71" s="74">
        <v>-44.340999999999987</v>
      </c>
      <c r="O71" s="8">
        <v>1.497635735794612</v>
      </c>
      <c r="P71" s="14">
        <v>20.190520516219198</v>
      </c>
    </row>
    <row r="72" spans="1:16" x14ac:dyDescent="0.25">
      <c r="A72" t="s">
        <v>54</v>
      </c>
      <c r="B72" t="s">
        <v>54</v>
      </c>
      <c r="C72" t="s">
        <v>93</v>
      </c>
      <c r="D72" s="8">
        <v>36193.724999999999</v>
      </c>
      <c r="E72" s="8">
        <v>7.8</v>
      </c>
      <c r="F72" s="8">
        <v>-0.24010000000000001</v>
      </c>
      <c r="G72" s="8">
        <v>3.9000057072011418</v>
      </c>
      <c r="H72" s="8">
        <v>3.9000057072011418</v>
      </c>
      <c r="I72" s="8">
        <v>33139.823112722472</v>
      </c>
      <c r="J72" s="8">
        <v>32686.6381687014</v>
      </c>
      <c r="K72" s="8">
        <v>33145.39017742742</v>
      </c>
      <c r="L72" s="8">
        <v>32681.174863699951</v>
      </c>
      <c r="M72" s="74">
        <v>-44.340999999999987</v>
      </c>
      <c r="N72" s="74">
        <v>-44.581099999999992</v>
      </c>
      <c r="O72" s="8">
        <v>1.6844898518492171</v>
      </c>
      <c r="P72" s="14">
        <v>23.456825690052732</v>
      </c>
    </row>
    <row r="73" spans="1:16" x14ac:dyDescent="0.25">
      <c r="A73" t="s">
        <v>54</v>
      </c>
      <c r="B73" t="s">
        <v>54</v>
      </c>
      <c r="C73" t="s">
        <v>94</v>
      </c>
      <c r="D73" s="8">
        <v>36200.745000000003</v>
      </c>
      <c r="E73" s="8">
        <v>6.24</v>
      </c>
      <c r="F73" s="8">
        <v>-0.20649999999999999</v>
      </c>
      <c r="G73" s="8">
        <v>3.120003377293151</v>
      </c>
      <c r="H73" s="8">
        <v>3.120003377293151</v>
      </c>
      <c r="I73" s="8">
        <v>33145.39017742742</v>
      </c>
      <c r="J73" s="8">
        <v>32681.174863699951</v>
      </c>
      <c r="K73" s="8">
        <v>33149.826762456803</v>
      </c>
      <c r="L73" s="8">
        <v>32676.786894792989</v>
      </c>
      <c r="M73" s="74">
        <v>-44.581099999999992</v>
      </c>
      <c r="N73" s="74">
        <v>-44.787599999999991</v>
      </c>
      <c r="O73" s="8">
        <v>1.5575220503061871</v>
      </c>
      <c r="P73" s="14">
        <v>25.21779729797943</v>
      </c>
    </row>
    <row r="74" spans="1:16" x14ac:dyDescent="0.25">
      <c r="A74" t="s">
        <v>54</v>
      </c>
      <c r="B74" t="s">
        <v>54</v>
      </c>
      <c r="C74" t="s">
        <v>95</v>
      </c>
      <c r="D74" s="8">
        <v>36210.105000000003</v>
      </c>
      <c r="E74" s="8">
        <v>12.48</v>
      </c>
      <c r="F74" s="8">
        <v>-0.42480000000000001</v>
      </c>
      <c r="G74" s="8">
        <v>6.2400285844264376</v>
      </c>
      <c r="H74" s="8">
        <v>6.2400285844264376</v>
      </c>
      <c r="I74" s="8">
        <v>33149.826762456803</v>
      </c>
      <c r="J74" s="8">
        <v>32676.786894792989</v>
      </c>
      <c r="K74" s="8">
        <v>33158.651434873893</v>
      </c>
      <c r="L74" s="8">
        <v>32667.9622223759</v>
      </c>
      <c r="M74" s="74">
        <v>-44.787599999999991</v>
      </c>
      <c r="N74" s="74">
        <v>-45.212399999999988</v>
      </c>
      <c r="O74" s="8">
        <v>3.2955895137907238</v>
      </c>
      <c r="P74" s="14">
        <v>25.938305792207409</v>
      </c>
    </row>
    <row r="75" spans="1:16" x14ac:dyDescent="0.25">
      <c r="A75" t="s">
        <v>54</v>
      </c>
      <c r="B75" t="s">
        <v>54</v>
      </c>
      <c r="C75" t="s">
        <v>94</v>
      </c>
      <c r="D75" s="8">
        <v>36219.464999999997</v>
      </c>
      <c r="E75" s="8">
        <v>6.24</v>
      </c>
      <c r="F75" s="8">
        <v>-0.20649999999999999</v>
      </c>
      <c r="G75" s="8">
        <v>3.120003377293151</v>
      </c>
      <c r="H75" s="8">
        <v>3.120003377293151</v>
      </c>
      <c r="I75" s="8">
        <v>33158.651434873893</v>
      </c>
      <c r="J75" s="8">
        <v>32667.9622223759</v>
      </c>
      <c r="K75" s="8">
        <v>33163.039403780858</v>
      </c>
      <c r="L75" s="8">
        <v>32663.52563734652</v>
      </c>
      <c r="M75" s="74">
        <v>-45.212399999999988</v>
      </c>
      <c r="N75" s="74">
        <v>-45.418899999999987</v>
      </c>
      <c r="O75" s="8">
        <v>1.5575220503061871</v>
      </c>
      <c r="P75" s="14">
        <v>25.21779729797943</v>
      </c>
    </row>
    <row r="76" spans="1:16" x14ac:dyDescent="0.25">
      <c r="A76" t="s">
        <v>54</v>
      </c>
      <c r="B76" t="s">
        <v>54</v>
      </c>
      <c r="C76" t="s">
        <v>93</v>
      </c>
      <c r="D76" s="8">
        <v>36226.485000000008</v>
      </c>
      <c r="E76" s="8">
        <v>7.8</v>
      </c>
      <c r="F76" s="8">
        <v>-0.24010000000000001</v>
      </c>
      <c r="G76" s="8">
        <v>3.9000057072011418</v>
      </c>
      <c r="H76" s="8">
        <v>3.9000057072011418</v>
      </c>
      <c r="I76" s="8">
        <v>33163.039403780858</v>
      </c>
      <c r="J76" s="8">
        <v>32663.52563734652</v>
      </c>
      <c r="K76" s="8">
        <v>33168.502708782296</v>
      </c>
      <c r="L76" s="8">
        <v>32657.958572641561</v>
      </c>
      <c r="M76" s="74">
        <v>-45.418899999999987</v>
      </c>
      <c r="N76" s="74">
        <v>-45.658999999999978</v>
      </c>
      <c r="O76" s="8">
        <v>1.6844898518492171</v>
      </c>
      <c r="P76" s="14">
        <v>23.456825690052732</v>
      </c>
    </row>
    <row r="77" spans="1:16" x14ac:dyDescent="0.25">
      <c r="A77" t="s">
        <v>54</v>
      </c>
      <c r="B77" t="s">
        <v>54</v>
      </c>
      <c r="C77" t="s">
        <v>92</v>
      </c>
      <c r="D77" s="8">
        <v>36235.06500000001</v>
      </c>
      <c r="E77" s="8">
        <v>9.36</v>
      </c>
      <c r="F77" s="8">
        <v>-0.248</v>
      </c>
      <c r="G77" s="8">
        <v>4.6800073067377062</v>
      </c>
      <c r="H77" s="8">
        <v>4.6800073067377062</v>
      </c>
      <c r="I77" s="8">
        <v>33168.502708782296</v>
      </c>
      <c r="J77" s="8">
        <v>32657.958572641561</v>
      </c>
      <c r="K77" s="8">
        <v>33175.030159743343</v>
      </c>
      <c r="L77" s="8">
        <v>32651.250231030601</v>
      </c>
      <c r="M77" s="74">
        <v>-45.658999999999978</v>
      </c>
      <c r="N77" s="74">
        <v>-45.906999999999982</v>
      </c>
      <c r="O77" s="8">
        <v>1.497635735794612</v>
      </c>
      <c r="P77" s="14">
        <v>20.190520516219198</v>
      </c>
    </row>
    <row r="78" spans="1:16" x14ac:dyDescent="0.25">
      <c r="A78" t="s">
        <v>54</v>
      </c>
      <c r="B78" t="s">
        <v>54</v>
      </c>
      <c r="C78" t="s">
        <v>91</v>
      </c>
      <c r="D78" s="8">
        <v>36245.205000000009</v>
      </c>
      <c r="E78" s="8">
        <v>10.92</v>
      </c>
      <c r="F78" s="8">
        <v>-0.2235</v>
      </c>
      <c r="G78" s="8">
        <v>5.4600069234386401</v>
      </c>
      <c r="H78" s="8">
        <v>5.4600069234386401</v>
      </c>
      <c r="I78" s="8">
        <v>33175.030159743343</v>
      </c>
      <c r="J78" s="8">
        <v>32651.250231030601</v>
      </c>
      <c r="K78" s="8">
        <v>33182.613253329713</v>
      </c>
      <c r="L78" s="8">
        <v>32643.392563408921</v>
      </c>
      <c r="M78" s="74">
        <v>-45.906999999999982</v>
      </c>
      <c r="N78" s="74">
        <v>-46.130499999999977</v>
      </c>
      <c r="O78" s="8">
        <v>1.042584101614944</v>
      </c>
      <c r="P78" s="14">
        <v>15.59647926972923</v>
      </c>
    </row>
    <row r="79" spans="1:16" x14ac:dyDescent="0.25">
      <c r="A79" t="s">
        <v>54</v>
      </c>
      <c r="B79" t="s">
        <v>54</v>
      </c>
      <c r="C79" t="s">
        <v>90</v>
      </c>
      <c r="D79" s="8">
        <v>36260.025000000009</v>
      </c>
      <c r="E79" s="8">
        <v>18.72</v>
      </c>
      <c r="F79" s="8">
        <v>-0.24129999999999999</v>
      </c>
      <c r="G79" s="8">
        <v>9.3600138345409114</v>
      </c>
      <c r="H79" s="8">
        <v>9.3600138345409114</v>
      </c>
      <c r="I79" s="8">
        <v>33182.613253329713</v>
      </c>
      <c r="J79" s="8">
        <v>32643.392563408921</v>
      </c>
      <c r="K79" s="8">
        <v>33195.558096747751</v>
      </c>
      <c r="L79" s="8">
        <v>32629.86966021033</v>
      </c>
      <c r="M79" s="74">
        <v>-46.130499999999977</v>
      </c>
      <c r="N79" s="74">
        <v>-46.371799999999993</v>
      </c>
      <c r="O79" s="8">
        <v>0.70890408823246476</v>
      </c>
      <c r="P79" s="14">
        <v>9.8225254043622847</v>
      </c>
    </row>
    <row r="80" spans="1:16" x14ac:dyDescent="0.25">
      <c r="A80" t="s">
        <v>54</v>
      </c>
      <c r="B80" t="s">
        <v>54</v>
      </c>
      <c r="C80" t="s">
        <v>89</v>
      </c>
      <c r="D80" s="8">
        <v>36287.325000000012</v>
      </c>
      <c r="E80" s="8">
        <v>35.880000000000003</v>
      </c>
      <c r="F80" s="8">
        <v>-0.24679999999999999</v>
      </c>
      <c r="G80" s="8">
        <v>17.94002773876009</v>
      </c>
      <c r="H80" s="8">
        <v>17.94002773876009</v>
      </c>
      <c r="I80" s="8">
        <v>33195.558096747751</v>
      </c>
      <c r="J80" s="8">
        <v>32629.86966021033</v>
      </c>
      <c r="K80" s="8">
        <v>33220.258420126527</v>
      </c>
      <c r="L80" s="8">
        <v>32603.845317097479</v>
      </c>
      <c r="M80" s="74">
        <v>-46.371799999999993</v>
      </c>
      <c r="N80" s="74">
        <v>-46.618599999999986</v>
      </c>
      <c r="O80" s="8">
        <v>0.38691588288280898</v>
      </c>
      <c r="P80" s="14">
        <v>5.2416063780535396</v>
      </c>
    </row>
    <row r="81" spans="1:16" x14ac:dyDescent="0.25">
      <c r="A81" t="s">
        <v>54</v>
      </c>
      <c r="B81" t="s">
        <v>54</v>
      </c>
      <c r="C81" t="s">
        <v>88</v>
      </c>
      <c r="D81" s="8">
        <v>36357.92000000002</v>
      </c>
      <c r="E81" s="8">
        <v>105.31</v>
      </c>
      <c r="F81" s="8">
        <v>-0.12139999999999999</v>
      </c>
      <c r="G81" s="8">
        <v>52.655019699294577</v>
      </c>
      <c r="H81" s="8">
        <v>52.655019699294577</v>
      </c>
      <c r="I81" s="8">
        <v>33220.258420126527</v>
      </c>
      <c r="J81" s="8">
        <v>32603.845317097479</v>
      </c>
      <c r="K81" s="8">
        <v>33292.509622016827</v>
      </c>
      <c r="L81" s="8">
        <v>32527.229680466669</v>
      </c>
      <c r="M81" s="74">
        <v>-46.618599999999986</v>
      </c>
      <c r="N81" s="74">
        <v>-46.739999999999988</v>
      </c>
      <c r="O81" s="8">
        <v>3.1896750566995223E-2</v>
      </c>
      <c r="P81" s="14">
        <v>0.87845750429078595</v>
      </c>
    </row>
    <row r="82" spans="1:16" x14ac:dyDescent="0.25">
      <c r="A82" t="s">
        <v>54</v>
      </c>
      <c r="B82" t="s">
        <v>54</v>
      </c>
      <c r="C82" t="s">
        <v>57</v>
      </c>
      <c r="D82" s="8">
        <v>36505.139999999978</v>
      </c>
      <c r="E82" s="8">
        <v>185</v>
      </c>
      <c r="F82" s="8">
        <v>-1</v>
      </c>
      <c r="G82" s="8">
        <v>92.502348164140045</v>
      </c>
      <c r="H82" s="8">
        <v>92.502348164140045</v>
      </c>
      <c r="I82" s="8">
        <v>33293.924787382843</v>
      </c>
      <c r="J82" s="8">
        <v>32525.725841383912</v>
      </c>
      <c r="K82" s="8">
        <v>33419.525039451073</v>
      </c>
      <c r="L82" s="8">
        <v>32389.899820699538</v>
      </c>
      <c r="M82" s="74">
        <v>-46.739999999999988</v>
      </c>
      <c r="N82" s="74">
        <v>-47.739999999999988</v>
      </c>
      <c r="O82" s="8">
        <v>1.231989348707496</v>
      </c>
      <c r="P82" s="14">
        <v>4.1190774200482076</v>
      </c>
    </row>
    <row r="83" spans="1:16" x14ac:dyDescent="0.25">
      <c r="A83" t="s">
        <v>54</v>
      </c>
      <c r="B83" t="s">
        <v>54</v>
      </c>
      <c r="C83" t="s">
        <v>198</v>
      </c>
      <c r="D83" s="8">
        <v>37097.639999999978</v>
      </c>
      <c r="E83" s="8">
        <v>140</v>
      </c>
      <c r="F83" s="8">
        <v>0.24</v>
      </c>
      <c r="G83" s="8">
        <v>70.000102351632648</v>
      </c>
      <c r="H83" s="8">
        <v>70.000102351632648</v>
      </c>
      <c r="I83" s="8">
        <v>33708.698314991263</v>
      </c>
      <c r="J83" s="8">
        <v>32071.656491290491</v>
      </c>
      <c r="K83" s="8">
        <v>33803.06448677717</v>
      </c>
      <c r="L83" s="8">
        <v>31968.239872876991</v>
      </c>
      <c r="M83" s="74">
        <v>-47.739999999999988</v>
      </c>
      <c r="N83" s="74">
        <v>-47.499999999999993</v>
      </c>
      <c r="O83" s="8">
        <v>9.3771989284479065E-2</v>
      </c>
      <c r="P83" s="14">
        <v>1.3063359817867171</v>
      </c>
    </row>
    <row r="84" spans="1:16" x14ac:dyDescent="0.25">
      <c r="A84" t="s">
        <v>54</v>
      </c>
      <c r="B84" t="s">
        <v>54</v>
      </c>
      <c r="C84" t="s">
        <v>197</v>
      </c>
      <c r="D84" s="8">
        <v>37487.639999999963</v>
      </c>
      <c r="E84" s="8">
        <v>140</v>
      </c>
      <c r="F84" s="8">
        <v>0.24</v>
      </c>
      <c r="G84" s="8">
        <v>70.000102351632648</v>
      </c>
      <c r="H84" s="8">
        <v>70.000102351632648</v>
      </c>
      <c r="I84" s="8">
        <v>33971.962038681078</v>
      </c>
      <c r="J84" s="8">
        <v>31783.920538674469</v>
      </c>
      <c r="K84" s="8">
        <v>34066.760571846928</v>
      </c>
      <c r="L84" s="8">
        <v>31680.90010647185</v>
      </c>
      <c r="M84" s="74">
        <v>-47.499999999999993</v>
      </c>
      <c r="N84" s="74">
        <v>-47.259999999999977</v>
      </c>
      <c r="O84" s="8">
        <v>9.3771989284479065E-2</v>
      </c>
      <c r="P84" s="14">
        <v>1.3063359817867171</v>
      </c>
    </row>
    <row r="85" spans="1:16" x14ac:dyDescent="0.25">
      <c r="A85" t="s">
        <v>54</v>
      </c>
      <c r="B85" t="s">
        <v>54</v>
      </c>
      <c r="C85" t="s">
        <v>56</v>
      </c>
      <c r="D85" s="8">
        <v>38080.139999999963</v>
      </c>
      <c r="E85" s="8">
        <v>185</v>
      </c>
      <c r="F85" s="8">
        <v>-1</v>
      </c>
      <c r="G85" s="8">
        <v>92.502348164140045</v>
      </c>
      <c r="H85" s="8">
        <v>92.502348164140045</v>
      </c>
      <c r="I85" s="8">
        <v>34358.589777694819</v>
      </c>
      <c r="J85" s="8">
        <v>31365.090488799749</v>
      </c>
      <c r="K85" s="8">
        <v>34482.952156105188</v>
      </c>
      <c r="L85" s="8">
        <v>31228.130165893181</v>
      </c>
      <c r="M85" s="74">
        <v>-47.259999999999977</v>
      </c>
      <c r="N85" s="74">
        <v>-48.259999999999977</v>
      </c>
      <c r="O85" s="8">
        <v>1.231989348707496</v>
      </c>
      <c r="P85" s="14">
        <v>4.1190774200482076</v>
      </c>
    </row>
    <row r="86" spans="1:16" x14ac:dyDescent="0.25">
      <c r="A86" t="s">
        <v>80</v>
      </c>
      <c r="B86" t="s">
        <v>80</v>
      </c>
      <c r="C86" t="s">
        <v>84</v>
      </c>
      <c r="D86" s="8">
        <v>38375.139999999963</v>
      </c>
      <c r="E86" s="8">
        <v>405</v>
      </c>
      <c r="F86" s="8">
        <v>-3.48</v>
      </c>
      <c r="G86" s="8">
        <v>202.56227550353569</v>
      </c>
      <c r="H86" s="8">
        <v>202.56227550353569</v>
      </c>
      <c r="I86" s="8">
        <v>34482.952156105188</v>
      </c>
      <c r="J86" s="8">
        <v>31228.130165893181</v>
      </c>
      <c r="K86" s="8">
        <v>34743.24112471861</v>
      </c>
      <c r="L86" s="8">
        <v>30917.929852435489</v>
      </c>
      <c r="M86" s="74">
        <v>-48.259999999999977</v>
      </c>
      <c r="N86" s="74">
        <v>-51.739999999999981</v>
      </c>
      <c r="O86" s="8">
        <v>6.8152555668855346</v>
      </c>
      <c r="P86" s="14">
        <v>6.547807513647002</v>
      </c>
    </row>
    <row r="87" spans="1:16" x14ac:dyDescent="0.25">
      <c r="A87" t="s">
        <v>54</v>
      </c>
      <c r="B87" t="s">
        <v>54</v>
      </c>
      <c r="C87" t="s">
        <v>57</v>
      </c>
      <c r="D87" s="8">
        <v>38670.139999999963</v>
      </c>
      <c r="E87" s="8">
        <v>185</v>
      </c>
      <c r="F87" s="8">
        <v>-1</v>
      </c>
      <c r="G87" s="8">
        <v>92.502348164140045</v>
      </c>
      <c r="H87" s="8">
        <v>92.502348164140045</v>
      </c>
      <c r="I87" s="8">
        <v>34743.24112471861</v>
      </c>
      <c r="J87" s="8">
        <v>30917.929852435489</v>
      </c>
      <c r="K87" s="8">
        <v>34856.525412190771</v>
      </c>
      <c r="L87" s="8">
        <v>30771.673907508521</v>
      </c>
      <c r="M87" s="74">
        <v>-51.739999999999981</v>
      </c>
      <c r="N87" s="74">
        <v>-52.739999999999981</v>
      </c>
      <c r="O87" s="8">
        <v>1.231989348707496</v>
      </c>
      <c r="P87" s="14">
        <v>4.1190774200482076</v>
      </c>
    </row>
    <row r="88" spans="1:16" x14ac:dyDescent="0.25">
      <c r="A88" t="s">
        <v>54</v>
      </c>
      <c r="B88" t="s">
        <v>54</v>
      </c>
      <c r="C88" t="s">
        <v>198</v>
      </c>
      <c r="D88" s="8">
        <v>39262.639999999948</v>
      </c>
      <c r="E88" s="8">
        <v>140</v>
      </c>
      <c r="F88" s="8">
        <v>0.24</v>
      </c>
      <c r="G88" s="8">
        <v>70.000102351632648</v>
      </c>
      <c r="H88" s="8">
        <v>70.000102351632648</v>
      </c>
      <c r="I88" s="8">
        <v>35116.861562364596</v>
      </c>
      <c r="J88" s="8">
        <v>30429.438478435692</v>
      </c>
      <c r="K88" s="8">
        <v>35201.855290186657</v>
      </c>
      <c r="L88" s="8">
        <v>30318.190837685332</v>
      </c>
      <c r="M88" s="74">
        <v>-52.739999999999981</v>
      </c>
      <c r="N88" s="74">
        <v>-52.499999999999979</v>
      </c>
      <c r="O88" s="8">
        <v>9.3771989284479065E-2</v>
      </c>
      <c r="P88" s="14">
        <v>1.3063359817867171</v>
      </c>
    </row>
    <row r="89" spans="1:16" x14ac:dyDescent="0.25">
      <c r="A89" t="s">
        <v>54</v>
      </c>
      <c r="B89" t="s">
        <v>54</v>
      </c>
      <c r="C89" t="s">
        <v>197</v>
      </c>
      <c r="D89" s="8">
        <v>39652.639999999927</v>
      </c>
      <c r="E89" s="8">
        <v>140</v>
      </c>
      <c r="F89" s="8">
        <v>0.24</v>
      </c>
      <c r="G89" s="8">
        <v>70.000102351632648</v>
      </c>
      <c r="H89" s="8">
        <v>70.000102351632648</v>
      </c>
      <c r="I89" s="8">
        <v>35354.045647438841</v>
      </c>
      <c r="J89" s="8">
        <v>30119.852502612521</v>
      </c>
      <c r="K89" s="8">
        <v>35439.504621278727</v>
      </c>
      <c r="L89" s="8">
        <v>30008.9618576877</v>
      </c>
      <c r="M89" s="74">
        <v>-52.499999999999979</v>
      </c>
      <c r="N89" s="74">
        <v>-52.259999999999977</v>
      </c>
      <c r="O89" s="8">
        <v>9.3771989284479065E-2</v>
      </c>
      <c r="P89" s="14">
        <v>1.3063359817867171</v>
      </c>
    </row>
    <row r="90" spans="1:16" x14ac:dyDescent="0.25">
      <c r="A90" t="s">
        <v>54</v>
      </c>
      <c r="B90" t="s">
        <v>54</v>
      </c>
      <c r="C90" t="s">
        <v>56</v>
      </c>
      <c r="D90" s="8">
        <v>40245.139999999927</v>
      </c>
      <c r="E90" s="8">
        <v>185</v>
      </c>
      <c r="F90" s="8">
        <v>-1</v>
      </c>
      <c r="G90" s="8">
        <v>92.502348164140045</v>
      </c>
      <c r="H90" s="8">
        <v>92.502348164140045</v>
      </c>
      <c r="I90" s="8">
        <v>35702.698707097661</v>
      </c>
      <c r="J90" s="8">
        <v>29668.919399765251</v>
      </c>
      <c r="K90" s="8">
        <v>35814.650970442272</v>
      </c>
      <c r="L90" s="8">
        <v>29521.64135677657</v>
      </c>
      <c r="M90" s="74">
        <v>-52.259999999999977</v>
      </c>
      <c r="N90" s="74">
        <v>-53.259999999999977</v>
      </c>
      <c r="O90" s="8">
        <v>1.231989348707496</v>
      </c>
      <c r="P90" s="14">
        <v>4.1190774200482076</v>
      </c>
    </row>
    <row r="91" spans="1:16" x14ac:dyDescent="0.25">
      <c r="A91" t="s">
        <v>80</v>
      </c>
      <c r="B91" t="s">
        <v>80</v>
      </c>
      <c r="C91" t="s">
        <v>84</v>
      </c>
      <c r="D91" s="8">
        <v>40540.139999999927</v>
      </c>
      <c r="E91" s="8">
        <v>405</v>
      </c>
      <c r="F91" s="8">
        <v>-3.48</v>
      </c>
      <c r="G91" s="8">
        <v>202.56227550353569</v>
      </c>
      <c r="H91" s="8">
        <v>202.56227550353569</v>
      </c>
      <c r="I91" s="8">
        <v>35814.650970442272</v>
      </c>
      <c r="J91" s="8">
        <v>29521.64135677657</v>
      </c>
      <c r="K91" s="8">
        <v>36046.913722226767</v>
      </c>
      <c r="L91" s="8">
        <v>29189.93577077509</v>
      </c>
      <c r="M91" s="74">
        <v>-53.259999999999977</v>
      </c>
      <c r="N91" s="74">
        <v>-56.739999999999966</v>
      </c>
      <c r="O91" s="8">
        <v>6.8152555668855346</v>
      </c>
      <c r="P91" s="14">
        <v>6.547807513647002</v>
      </c>
    </row>
    <row r="92" spans="1:16" x14ac:dyDescent="0.25">
      <c r="A92" t="s">
        <v>54</v>
      </c>
      <c r="B92" t="s">
        <v>54</v>
      </c>
      <c r="C92" t="s">
        <v>85</v>
      </c>
      <c r="D92" s="8">
        <v>40835.139999999927</v>
      </c>
      <c r="E92" s="8">
        <v>185</v>
      </c>
      <c r="F92" s="8">
        <v>-1</v>
      </c>
      <c r="G92" s="8">
        <v>92.502348164140045</v>
      </c>
      <c r="H92" s="8">
        <v>92.502348164140045</v>
      </c>
      <c r="I92" s="8">
        <v>36046.913722226767</v>
      </c>
      <c r="J92" s="8">
        <v>29189.93577077509</v>
      </c>
      <c r="K92" s="8">
        <v>36147.019883272267</v>
      </c>
      <c r="L92" s="8">
        <v>29034.362997658169</v>
      </c>
      <c r="M92" s="74">
        <v>-56.739999999999966</v>
      </c>
      <c r="N92" s="74">
        <v>-57.739999999999966</v>
      </c>
      <c r="O92" s="8">
        <v>1.231989348707496</v>
      </c>
      <c r="P92" s="14">
        <v>4.1190774200482076</v>
      </c>
    </row>
    <row r="93" spans="1:16" x14ac:dyDescent="0.25">
      <c r="A93" t="s">
        <v>54</v>
      </c>
      <c r="B93" t="s">
        <v>54</v>
      </c>
      <c r="C93" t="s">
        <v>198</v>
      </c>
      <c r="D93" s="8">
        <v>41427.639999999919</v>
      </c>
      <c r="E93" s="8">
        <v>140</v>
      </c>
      <c r="F93" s="8">
        <v>0.24</v>
      </c>
      <c r="G93" s="8">
        <v>70.000102351632648</v>
      </c>
      <c r="H93" s="8">
        <v>70.000102351632648</v>
      </c>
      <c r="I93" s="8">
        <v>36376.537592781649</v>
      </c>
      <c r="J93" s="8">
        <v>28670.740087184189</v>
      </c>
      <c r="K93" s="8">
        <v>36451.512023050513</v>
      </c>
      <c r="L93" s="8">
        <v>28552.508085816251</v>
      </c>
      <c r="M93" s="74">
        <v>-57.739999999999966</v>
      </c>
      <c r="N93" s="74">
        <v>-57.499999999999972</v>
      </c>
      <c r="O93" s="8">
        <v>9.3771989284479065E-2</v>
      </c>
      <c r="P93" s="14">
        <v>1.3063359817867171</v>
      </c>
    </row>
    <row r="94" spans="1:16" x14ac:dyDescent="0.25">
      <c r="A94" t="s">
        <v>54</v>
      </c>
      <c r="B94" t="s">
        <v>54</v>
      </c>
      <c r="C94" t="s">
        <v>199</v>
      </c>
      <c r="D94" s="8">
        <v>41822.639999999912</v>
      </c>
      <c r="E94" s="8">
        <v>150</v>
      </c>
      <c r="F94" s="8">
        <v>0.26</v>
      </c>
      <c r="G94" s="8">
        <v>75.000128701124865</v>
      </c>
      <c r="H94" s="8">
        <v>75.000128701124865</v>
      </c>
      <c r="I94" s="8">
        <v>36585.836925137213</v>
      </c>
      <c r="J94" s="8">
        <v>28341.66022436303</v>
      </c>
      <c r="K94" s="8">
        <v>36666.718628466719</v>
      </c>
      <c r="L94" s="8">
        <v>28215.33480547876</v>
      </c>
      <c r="M94" s="74">
        <v>-57.499999999999972</v>
      </c>
      <c r="N94" s="74">
        <v>-57.239999999999966</v>
      </c>
      <c r="O94" s="8">
        <v>0.10271505863290629</v>
      </c>
      <c r="P94" s="14">
        <v>1.3208508260287919</v>
      </c>
    </row>
    <row r="95" spans="1:16" x14ac:dyDescent="0.25">
      <c r="A95" t="s">
        <v>54</v>
      </c>
      <c r="B95" t="s">
        <v>54</v>
      </c>
      <c r="C95" t="s">
        <v>200</v>
      </c>
      <c r="D95" s="8">
        <v>42327.139999999898</v>
      </c>
      <c r="E95" s="8">
        <v>240</v>
      </c>
      <c r="F95" s="8">
        <v>-1</v>
      </c>
      <c r="G95" s="8">
        <v>120.0030462669925</v>
      </c>
      <c r="H95" s="8">
        <v>120.0030462669925</v>
      </c>
      <c r="I95" s="8">
        <v>36834.195655999982</v>
      </c>
      <c r="J95" s="8">
        <v>27955.062457257471</v>
      </c>
      <c r="K95" s="8">
        <v>36962.296937706931</v>
      </c>
      <c r="L95" s="8">
        <v>27752.11271107318</v>
      </c>
      <c r="M95" s="74">
        <v>-57.239999999999966</v>
      </c>
      <c r="N95" s="74">
        <v>-58.239999999999966</v>
      </c>
      <c r="O95" s="8">
        <v>0.94965845629536116</v>
      </c>
      <c r="P95" s="14">
        <v>3.1751221779538259</v>
      </c>
    </row>
    <row r="96" spans="1:16" x14ac:dyDescent="0.25">
      <c r="A96" t="s">
        <v>80</v>
      </c>
      <c r="B96" t="s">
        <v>80</v>
      </c>
      <c r="C96" t="s">
        <v>86</v>
      </c>
      <c r="D96" s="8">
        <v>42721.5007999999</v>
      </c>
      <c r="E96" s="8">
        <v>228.7216</v>
      </c>
      <c r="F96" s="8">
        <v>-1.66</v>
      </c>
      <c r="G96" s="8">
        <v>114.368800245356</v>
      </c>
      <c r="H96" s="8">
        <v>114.368800245356</v>
      </c>
      <c r="I96" s="8">
        <v>37046.514910522557</v>
      </c>
      <c r="J96" s="8">
        <v>27616.07105181093</v>
      </c>
      <c r="K96" s="8">
        <v>37164.071520029283</v>
      </c>
      <c r="L96" s="8">
        <v>27419.881463352242</v>
      </c>
      <c r="M96" s="74">
        <v>-58.239999999999966</v>
      </c>
      <c r="N96" s="74">
        <v>-59.89999999999997</v>
      </c>
      <c r="O96" s="8">
        <v>2.7459187156796698</v>
      </c>
      <c r="P96" s="14">
        <v>5.5306043491161496</v>
      </c>
    </row>
    <row r="97" spans="1:16" x14ac:dyDescent="0.25">
      <c r="A97" t="s">
        <v>80</v>
      </c>
      <c r="B97" t="s">
        <v>80</v>
      </c>
      <c r="C97" t="s">
        <v>87</v>
      </c>
      <c r="D97" s="8">
        <v>42842.7507999999</v>
      </c>
      <c r="E97" s="8">
        <v>13.7784</v>
      </c>
      <c r="F97" s="8">
        <v>-0.1</v>
      </c>
      <c r="G97" s="8">
        <v>6.8892017488091399</v>
      </c>
      <c r="H97" s="8">
        <v>6.8892017488091399</v>
      </c>
      <c r="I97" s="8">
        <v>37164.071520029283</v>
      </c>
      <c r="J97" s="8">
        <v>27419.881463352242</v>
      </c>
      <c r="K97" s="8">
        <v>37170.971129551173</v>
      </c>
      <c r="L97" s="8">
        <v>27407.955036946401</v>
      </c>
      <c r="M97" s="74">
        <v>-59.89999999999997</v>
      </c>
      <c r="N97" s="74">
        <v>-59.999999999999972</v>
      </c>
      <c r="O97" s="8">
        <v>0.16541690581699381</v>
      </c>
      <c r="P97" s="14">
        <v>5.5306082180000464</v>
      </c>
    </row>
    <row r="98" spans="1:16" x14ac:dyDescent="0.25">
      <c r="A98" t="s">
        <v>80</v>
      </c>
      <c r="B98" t="s">
        <v>80</v>
      </c>
      <c r="C98" t="s">
        <v>81</v>
      </c>
      <c r="D98" s="8">
        <v>53157.529199999859</v>
      </c>
      <c r="E98" s="8">
        <v>13.7784</v>
      </c>
      <c r="F98" s="8">
        <v>-0.1</v>
      </c>
      <c r="G98" s="8">
        <v>6.8892017488091399</v>
      </c>
      <c r="H98" s="8">
        <v>6.8892017488091399</v>
      </c>
      <c r="I98" s="8">
        <v>42321.471129551173</v>
      </c>
      <c r="J98" s="8">
        <v>18487.027352562902</v>
      </c>
      <c r="K98" s="8">
        <v>42328.349913034042</v>
      </c>
      <c r="L98" s="8">
        <v>18475.088902237829</v>
      </c>
      <c r="M98" s="74">
        <v>-59.999999999999972</v>
      </c>
      <c r="N98" s="74">
        <v>-60.099999999999973</v>
      </c>
      <c r="O98" s="8">
        <v>0.16541690581699381</v>
      </c>
      <c r="P98" s="14">
        <v>5.5306082180000464</v>
      </c>
    </row>
    <row r="99" spans="1:16" x14ac:dyDescent="0.25">
      <c r="A99" t="s">
        <v>80</v>
      </c>
      <c r="B99" t="s">
        <v>80</v>
      </c>
      <c r="C99" t="s">
        <v>82</v>
      </c>
      <c r="D99" s="8">
        <v>53278.779199999859</v>
      </c>
      <c r="E99" s="8">
        <v>228.7216</v>
      </c>
      <c r="F99" s="8">
        <v>-1.66</v>
      </c>
      <c r="G99" s="8">
        <v>114.368800245356</v>
      </c>
      <c r="H99" s="8">
        <v>114.368800245356</v>
      </c>
      <c r="I99" s="8">
        <v>42328.349913034042</v>
      </c>
      <c r="J99" s="8">
        <v>18475.088902237829</v>
      </c>
      <c r="K99" s="8">
        <v>42439.476775843927</v>
      </c>
      <c r="L99" s="8">
        <v>18275.18709779291</v>
      </c>
      <c r="M99" s="74">
        <v>-60.099999999999973</v>
      </c>
      <c r="N99" s="74">
        <v>-61.75999999999997</v>
      </c>
      <c r="O99" s="8">
        <v>2.7459187156796698</v>
      </c>
      <c r="P99" s="14">
        <v>5.5306043491161496</v>
      </c>
    </row>
    <row r="100" spans="1:16" x14ac:dyDescent="0.25">
      <c r="A100" t="s">
        <v>54</v>
      </c>
      <c r="B100" t="s">
        <v>54</v>
      </c>
      <c r="C100" t="s">
        <v>195</v>
      </c>
      <c r="D100" s="8">
        <v>53673.139999999847</v>
      </c>
      <c r="E100" s="8">
        <v>240</v>
      </c>
      <c r="F100" s="8">
        <v>-1</v>
      </c>
      <c r="G100" s="8">
        <v>120.0030462669925</v>
      </c>
      <c r="H100" s="8">
        <v>120.0030462669925</v>
      </c>
      <c r="I100" s="8">
        <v>42515.183322330202</v>
      </c>
      <c r="J100" s="8">
        <v>18134.231364248211</v>
      </c>
      <c r="K100" s="8">
        <v>42626.892317363927</v>
      </c>
      <c r="L100" s="8">
        <v>17921.8175269405</v>
      </c>
      <c r="M100" s="74">
        <v>-61.75999999999997</v>
      </c>
      <c r="N100" s="74">
        <v>-62.75999999999997</v>
      </c>
      <c r="O100" s="8">
        <v>0.94965845629536116</v>
      </c>
      <c r="P100" s="14">
        <v>3.1751221779538259</v>
      </c>
    </row>
    <row r="101" spans="1:16" x14ac:dyDescent="0.25">
      <c r="A101" t="s">
        <v>54</v>
      </c>
      <c r="B101" t="s">
        <v>54</v>
      </c>
      <c r="C101" t="s">
        <v>196</v>
      </c>
      <c r="D101" s="8">
        <v>54177.639999999847</v>
      </c>
      <c r="E101" s="8">
        <v>150</v>
      </c>
      <c r="F101" s="8">
        <v>0.26</v>
      </c>
      <c r="G101" s="8">
        <v>75.000128701124865</v>
      </c>
      <c r="H101" s="8">
        <v>75.000128701124865</v>
      </c>
      <c r="I101" s="8">
        <v>42768.556269059547</v>
      </c>
      <c r="J101" s="8">
        <v>17646.641992435751</v>
      </c>
      <c r="K101" s="8">
        <v>42837.516439292289</v>
      </c>
      <c r="L101" s="8">
        <v>17513.4336732089</v>
      </c>
      <c r="M101" s="74">
        <v>-62.75999999999997</v>
      </c>
      <c r="N101" s="74">
        <v>-62.499999999999972</v>
      </c>
      <c r="O101" s="8">
        <v>0.10271505863290629</v>
      </c>
      <c r="P101" s="14">
        <v>1.3208508260287919</v>
      </c>
    </row>
    <row r="102" spans="1:16" x14ac:dyDescent="0.25">
      <c r="A102" t="s">
        <v>54</v>
      </c>
      <c r="B102" t="s">
        <v>54</v>
      </c>
      <c r="C102" t="s">
        <v>197</v>
      </c>
      <c r="D102" s="8">
        <v>54572.639999999839</v>
      </c>
      <c r="E102" s="8">
        <v>140</v>
      </c>
      <c r="F102" s="8">
        <v>0.24</v>
      </c>
      <c r="G102" s="8">
        <v>70.000102351632648</v>
      </c>
      <c r="H102" s="8">
        <v>70.000102351632648</v>
      </c>
      <c r="I102" s="8">
        <v>42952.953592601058</v>
      </c>
      <c r="J102" s="8">
        <v>17291.68096491434</v>
      </c>
      <c r="K102" s="8">
        <v>43017.858294191537</v>
      </c>
      <c r="L102" s="8">
        <v>17167.635202983271</v>
      </c>
      <c r="M102" s="74">
        <v>-62.499999999999972</v>
      </c>
      <c r="N102" s="74">
        <v>-62.25999999999997</v>
      </c>
      <c r="O102" s="8">
        <v>9.3771989284479065E-2</v>
      </c>
      <c r="P102" s="14">
        <v>1.3063359817867171</v>
      </c>
    </row>
    <row r="103" spans="1:16" x14ac:dyDescent="0.25">
      <c r="A103" t="s">
        <v>54</v>
      </c>
      <c r="B103" t="s">
        <v>54</v>
      </c>
      <c r="C103" t="s">
        <v>83</v>
      </c>
      <c r="D103" s="8">
        <v>55165.139999999818</v>
      </c>
      <c r="E103" s="8">
        <v>185</v>
      </c>
      <c r="F103" s="8">
        <v>-1</v>
      </c>
      <c r="G103" s="8">
        <v>92.502348164140045</v>
      </c>
      <c r="H103" s="8">
        <v>92.502348164140045</v>
      </c>
      <c r="I103" s="8">
        <v>43218.006117305347</v>
      </c>
      <c r="J103" s="8">
        <v>16787.055580692751</v>
      </c>
      <c r="K103" s="8">
        <v>43302.683010439046</v>
      </c>
      <c r="L103" s="8">
        <v>16622.57471559355</v>
      </c>
      <c r="M103" s="74">
        <v>-62.25999999999997</v>
      </c>
      <c r="N103" s="74">
        <v>-63.25999999999997</v>
      </c>
      <c r="O103" s="8">
        <v>1.231989348707496</v>
      </c>
      <c r="P103" s="14">
        <v>4.1190774200482076</v>
      </c>
    </row>
    <row r="104" spans="1:16" x14ac:dyDescent="0.25">
      <c r="A104" t="s">
        <v>80</v>
      </c>
      <c r="B104" t="s">
        <v>80</v>
      </c>
      <c r="C104" t="s">
        <v>84</v>
      </c>
      <c r="D104" s="8">
        <v>55460.139999999818</v>
      </c>
      <c r="E104" s="8">
        <v>405</v>
      </c>
      <c r="F104" s="8">
        <v>-3.48</v>
      </c>
      <c r="G104" s="8">
        <v>202.56227550353569</v>
      </c>
      <c r="H104" s="8">
        <v>202.56227550353569</v>
      </c>
      <c r="I104" s="8">
        <v>43302.683010439046</v>
      </c>
      <c r="J104" s="8">
        <v>16622.57471559355</v>
      </c>
      <c r="K104" s="8">
        <v>43473.817098601277</v>
      </c>
      <c r="L104" s="8">
        <v>16255.57647919456</v>
      </c>
      <c r="M104" s="74">
        <v>-63.25999999999997</v>
      </c>
      <c r="N104" s="74">
        <v>-66.739999999999966</v>
      </c>
      <c r="O104" s="8">
        <v>6.8152555668855346</v>
      </c>
      <c r="P104" s="14">
        <v>6.547807513647002</v>
      </c>
    </row>
    <row r="105" spans="1:16" x14ac:dyDescent="0.25">
      <c r="A105" t="s">
        <v>54</v>
      </c>
      <c r="B105" t="s">
        <v>54</v>
      </c>
      <c r="C105" t="s">
        <v>57</v>
      </c>
      <c r="D105" s="8">
        <v>55755.139999999832</v>
      </c>
      <c r="E105" s="8">
        <v>185</v>
      </c>
      <c r="F105" s="8">
        <v>-1</v>
      </c>
      <c r="G105" s="8">
        <v>92.502348164140045</v>
      </c>
      <c r="H105" s="8">
        <v>92.502348164140045</v>
      </c>
      <c r="I105" s="8">
        <v>43473.817098601277</v>
      </c>
      <c r="J105" s="8">
        <v>16255.57647919456</v>
      </c>
      <c r="K105" s="8">
        <v>43545.387493576833</v>
      </c>
      <c r="L105" s="8">
        <v>16084.983953632631</v>
      </c>
      <c r="M105" s="74">
        <v>-66.739999999999966</v>
      </c>
      <c r="N105" s="74">
        <v>-67.739999999999966</v>
      </c>
      <c r="O105" s="8">
        <v>1.231989348707496</v>
      </c>
      <c r="P105" s="14">
        <v>4.1190774200482076</v>
      </c>
    </row>
    <row r="106" spans="1:16" x14ac:dyDescent="0.25">
      <c r="A106" t="s">
        <v>54</v>
      </c>
      <c r="B106" t="s">
        <v>54</v>
      </c>
      <c r="C106" t="s">
        <v>198</v>
      </c>
      <c r="D106" s="8">
        <v>56347.639999999818</v>
      </c>
      <c r="E106" s="8">
        <v>140</v>
      </c>
      <c r="F106" s="8">
        <v>0.24</v>
      </c>
      <c r="G106" s="8">
        <v>70.000102351632648</v>
      </c>
      <c r="H106" s="8">
        <v>70.000102351632648</v>
      </c>
      <c r="I106" s="8">
        <v>43708.275857593508</v>
      </c>
      <c r="J106" s="8">
        <v>15687.029960226389</v>
      </c>
      <c r="K106" s="8">
        <v>43761.580486220497</v>
      </c>
      <c r="L106" s="8">
        <v>15557.57499543728</v>
      </c>
      <c r="M106" s="74">
        <v>-67.739999999999966</v>
      </c>
      <c r="N106" s="74">
        <v>-67.499999999999972</v>
      </c>
      <c r="O106" s="8">
        <v>9.3771989284479065E-2</v>
      </c>
      <c r="P106" s="14">
        <v>1.3063359817867171</v>
      </c>
    </row>
    <row r="107" spans="1:16" x14ac:dyDescent="0.25">
      <c r="A107" t="s">
        <v>54</v>
      </c>
      <c r="B107" t="s">
        <v>54</v>
      </c>
      <c r="C107" t="s">
        <v>197</v>
      </c>
      <c r="D107" s="8">
        <v>56737.63999999981</v>
      </c>
      <c r="E107" s="8">
        <v>140</v>
      </c>
      <c r="F107" s="8">
        <v>0.24</v>
      </c>
      <c r="G107" s="8">
        <v>70.000102351632648</v>
      </c>
      <c r="H107" s="8">
        <v>70.000102351632648</v>
      </c>
      <c r="I107" s="8">
        <v>43857.251344311757</v>
      </c>
      <c r="J107" s="8">
        <v>15326.605112309469</v>
      </c>
      <c r="K107" s="8">
        <v>43911.097763401631</v>
      </c>
      <c r="L107" s="8">
        <v>15197.37456447805</v>
      </c>
      <c r="M107" s="74">
        <v>-67.499999999999972</v>
      </c>
      <c r="N107" s="74">
        <v>-67.259999999999977</v>
      </c>
      <c r="O107" s="8">
        <v>9.3771989284479065E-2</v>
      </c>
      <c r="P107" s="14">
        <v>1.3063359817867171</v>
      </c>
    </row>
    <row r="108" spans="1:16" x14ac:dyDescent="0.25">
      <c r="A108" t="s">
        <v>54</v>
      </c>
      <c r="B108" t="s">
        <v>54</v>
      </c>
      <c r="C108" t="s">
        <v>56</v>
      </c>
      <c r="D108" s="8">
        <v>57330.139999999803</v>
      </c>
      <c r="E108" s="8">
        <v>185</v>
      </c>
      <c r="F108" s="8">
        <v>-1</v>
      </c>
      <c r="G108" s="8">
        <v>92.502348164140045</v>
      </c>
      <c r="H108" s="8">
        <v>92.502348164140045</v>
      </c>
      <c r="I108" s="8">
        <v>44077.314263966873</v>
      </c>
      <c r="J108" s="8">
        <v>14800.79913036765</v>
      </c>
      <c r="K108" s="8">
        <v>44147.333483992043</v>
      </c>
      <c r="L108" s="8">
        <v>14629.564087103659</v>
      </c>
      <c r="M108" s="74">
        <v>-67.259999999999977</v>
      </c>
      <c r="N108" s="74">
        <v>-68.259999999999977</v>
      </c>
      <c r="O108" s="8">
        <v>1.231989348707496</v>
      </c>
      <c r="P108" s="14">
        <v>4.1190774200482076</v>
      </c>
    </row>
    <row r="109" spans="1:16" x14ac:dyDescent="0.25">
      <c r="A109" t="s">
        <v>80</v>
      </c>
      <c r="B109" t="s">
        <v>80</v>
      </c>
      <c r="C109" t="s">
        <v>84</v>
      </c>
      <c r="D109" s="8">
        <v>57625.139999999803</v>
      </c>
      <c r="E109" s="8">
        <v>405</v>
      </c>
      <c r="F109" s="8">
        <v>-3.48</v>
      </c>
      <c r="G109" s="8">
        <v>202.56227550353569</v>
      </c>
      <c r="H109" s="8">
        <v>202.56227550353569</v>
      </c>
      <c r="I109" s="8">
        <v>44147.333483992043</v>
      </c>
      <c r="J109" s="8">
        <v>14629.564087103659</v>
      </c>
      <c r="K109" s="8">
        <v>44285.830351401579</v>
      </c>
      <c r="L109" s="8">
        <v>14249.047071230731</v>
      </c>
      <c r="M109" s="74">
        <v>-68.259999999999977</v>
      </c>
      <c r="N109" s="74">
        <v>-71.739999999999981</v>
      </c>
      <c r="O109" s="8">
        <v>6.8152555668855346</v>
      </c>
      <c r="P109" s="14">
        <v>6.547807513647002</v>
      </c>
    </row>
    <row r="110" spans="1:16" x14ac:dyDescent="0.25">
      <c r="A110" t="s">
        <v>54</v>
      </c>
      <c r="B110" t="s">
        <v>54</v>
      </c>
      <c r="C110" t="s">
        <v>57</v>
      </c>
      <c r="D110" s="8">
        <v>57920.139999999803</v>
      </c>
      <c r="E110" s="8">
        <v>185</v>
      </c>
      <c r="F110" s="8">
        <v>-1</v>
      </c>
      <c r="G110" s="8">
        <v>92.502348164140045</v>
      </c>
      <c r="H110" s="8">
        <v>92.502348164140045</v>
      </c>
      <c r="I110" s="8">
        <v>44285.830351401579</v>
      </c>
      <c r="J110" s="8">
        <v>14249.047071230731</v>
      </c>
      <c r="K110" s="8">
        <v>44342.260281144001</v>
      </c>
      <c r="L110" s="8">
        <v>14072.86593079902</v>
      </c>
      <c r="M110" s="74">
        <v>-71.739999999999981</v>
      </c>
      <c r="N110" s="74">
        <v>-72.739999999999981</v>
      </c>
      <c r="O110" s="8">
        <v>1.231989348707496</v>
      </c>
      <c r="P110" s="14">
        <v>4.1190774200482076</v>
      </c>
    </row>
    <row r="111" spans="1:16" x14ac:dyDescent="0.25">
      <c r="A111" t="s">
        <v>54</v>
      </c>
      <c r="B111" t="s">
        <v>54</v>
      </c>
      <c r="C111" t="s">
        <v>198</v>
      </c>
      <c r="D111" s="8">
        <v>58512.639999999803</v>
      </c>
      <c r="E111" s="8">
        <v>140</v>
      </c>
      <c r="F111" s="8">
        <v>0.24</v>
      </c>
      <c r="G111" s="8">
        <v>70.000102351632648</v>
      </c>
      <c r="H111" s="8">
        <v>70.000102351632648</v>
      </c>
      <c r="I111" s="8">
        <v>44469.84482988355</v>
      </c>
      <c r="J111" s="8">
        <v>13662.229616132459</v>
      </c>
      <c r="K111" s="8">
        <v>44511.66387469694</v>
      </c>
      <c r="L111" s="8">
        <v>13528.621462068029</v>
      </c>
      <c r="M111" s="74">
        <v>-72.739999999999981</v>
      </c>
      <c r="N111" s="74">
        <v>-72.499999999999986</v>
      </c>
      <c r="O111" s="8">
        <v>9.3771989284479065E-2</v>
      </c>
      <c r="P111" s="14">
        <v>1.3063359817867171</v>
      </c>
    </row>
    <row r="112" spans="1:16" x14ac:dyDescent="0.25">
      <c r="A112" t="s">
        <v>54</v>
      </c>
      <c r="B112" t="s">
        <v>54</v>
      </c>
      <c r="C112" t="s">
        <v>197</v>
      </c>
      <c r="D112" s="8">
        <v>58902.639999999818</v>
      </c>
      <c r="E112" s="8">
        <v>140</v>
      </c>
      <c r="F112" s="8">
        <v>0.24</v>
      </c>
      <c r="G112" s="8">
        <v>70.000102351632648</v>
      </c>
      <c r="H112" s="8">
        <v>70.000102351632648</v>
      </c>
      <c r="I112" s="8">
        <v>44586.840324573001</v>
      </c>
      <c r="J112" s="8">
        <v>13290.192224380969</v>
      </c>
      <c r="K112" s="8">
        <v>44629.218657399622</v>
      </c>
      <c r="L112" s="8">
        <v>13156.760413149739</v>
      </c>
      <c r="M112" s="74">
        <v>-72.499999999999986</v>
      </c>
      <c r="N112" s="74">
        <v>-72.259999999999991</v>
      </c>
      <c r="O112" s="8">
        <v>9.3771989284479065E-2</v>
      </c>
      <c r="P112" s="14">
        <v>1.3063359817867171</v>
      </c>
    </row>
    <row r="113" spans="1:16" x14ac:dyDescent="0.25">
      <c r="A113" t="s">
        <v>54</v>
      </c>
      <c r="B113" t="s">
        <v>54</v>
      </c>
      <c r="C113" t="s">
        <v>56</v>
      </c>
      <c r="D113" s="8">
        <v>59495.139999999839</v>
      </c>
      <c r="E113" s="8">
        <v>185</v>
      </c>
      <c r="F113" s="8">
        <v>-1</v>
      </c>
      <c r="G113" s="8">
        <v>92.502348164140045</v>
      </c>
      <c r="H113" s="8">
        <v>92.502348164140045</v>
      </c>
      <c r="I113" s="8">
        <v>44760.238827482688</v>
      </c>
      <c r="J113" s="8">
        <v>12747.20734573186</v>
      </c>
      <c r="K113" s="8">
        <v>44815.067485856183</v>
      </c>
      <c r="L113" s="8">
        <v>12570.521326376849</v>
      </c>
      <c r="M113" s="74">
        <v>-72.259999999999991</v>
      </c>
      <c r="N113" s="74">
        <v>-73.259999999999991</v>
      </c>
      <c r="O113" s="8">
        <v>1.231989348707496</v>
      </c>
      <c r="P113" s="14">
        <v>4.1190774200482076</v>
      </c>
    </row>
    <row r="114" spans="1:16" x14ac:dyDescent="0.25">
      <c r="A114" t="s">
        <v>80</v>
      </c>
      <c r="B114" t="s">
        <v>80</v>
      </c>
      <c r="C114" t="s">
        <v>84</v>
      </c>
      <c r="D114" s="8">
        <v>59790.139999999847</v>
      </c>
      <c r="E114" s="8">
        <v>405</v>
      </c>
      <c r="F114" s="8">
        <v>-3.48</v>
      </c>
      <c r="G114" s="8">
        <v>202.56227550353569</v>
      </c>
      <c r="H114" s="8">
        <v>202.56227550353569</v>
      </c>
      <c r="I114" s="8">
        <v>44815.067485856183</v>
      </c>
      <c r="J114" s="8">
        <v>12570.521326376849</v>
      </c>
      <c r="K114" s="8">
        <v>44919.873087725362</v>
      </c>
      <c r="L114" s="8">
        <v>12179.381495283251</v>
      </c>
      <c r="M114" s="74">
        <v>-73.259999999999991</v>
      </c>
      <c r="N114" s="74">
        <v>-76.739999999999995</v>
      </c>
      <c r="O114" s="8">
        <v>6.8152555668855346</v>
      </c>
      <c r="P114" s="14">
        <v>6.547807513647002</v>
      </c>
    </row>
    <row r="115" spans="1:16" x14ac:dyDescent="0.25">
      <c r="A115" t="s">
        <v>54</v>
      </c>
      <c r="B115" t="s">
        <v>54</v>
      </c>
      <c r="C115" t="s">
        <v>57</v>
      </c>
      <c r="D115" s="8">
        <v>60085.139999999847</v>
      </c>
      <c r="E115" s="8">
        <v>185</v>
      </c>
      <c r="F115" s="8">
        <v>-1</v>
      </c>
      <c r="G115" s="8">
        <v>92.502348164140045</v>
      </c>
      <c r="H115" s="8">
        <v>92.502348164140045</v>
      </c>
      <c r="I115" s="8">
        <v>44919.873087725362</v>
      </c>
      <c r="J115" s="8">
        <v>12179.381495283251</v>
      </c>
      <c r="K115" s="8">
        <v>44960.733086396001</v>
      </c>
      <c r="L115" s="8">
        <v>11998.95258484152</v>
      </c>
      <c r="M115" s="74">
        <v>-76.739999999999995</v>
      </c>
      <c r="N115" s="74">
        <v>-77.739999999999995</v>
      </c>
      <c r="O115" s="8">
        <v>1.231989348707496</v>
      </c>
      <c r="P115" s="14">
        <v>4.1190774200482076</v>
      </c>
    </row>
    <row r="116" spans="1:16" x14ac:dyDescent="0.25">
      <c r="A116" t="s">
        <v>54</v>
      </c>
      <c r="B116" t="s">
        <v>54</v>
      </c>
      <c r="C116" t="s">
        <v>198</v>
      </c>
      <c r="D116" s="8">
        <v>60677.639999999847</v>
      </c>
      <c r="E116" s="8">
        <v>140</v>
      </c>
      <c r="F116" s="8">
        <v>0.24</v>
      </c>
      <c r="G116" s="8">
        <v>70.000102351632648</v>
      </c>
      <c r="H116" s="8">
        <v>70.000102351632648</v>
      </c>
      <c r="I116" s="8">
        <v>45052.042824404853</v>
      </c>
      <c r="J116" s="8">
        <v>11578.759139218249</v>
      </c>
      <c r="K116" s="8">
        <v>45082.058017222567</v>
      </c>
      <c r="L116" s="8">
        <v>11442.014634605721</v>
      </c>
      <c r="M116" s="74">
        <v>-77.739999999999995</v>
      </c>
      <c r="N116" s="74">
        <v>-77.5</v>
      </c>
      <c r="O116" s="8">
        <v>9.3771989284479065E-2</v>
      </c>
      <c r="P116" s="14">
        <v>1.3063359817867171</v>
      </c>
    </row>
    <row r="117" spans="1:16" x14ac:dyDescent="0.25">
      <c r="A117" t="s">
        <v>54</v>
      </c>
      <c r="B117" t="s">
        <v>54</v>
      </c>
      <c r="C117" t="s">
        <v>197</v>
      </c>
      <c r="D117" s="8">
        <v>61067.639999999868</v>
      </c>
      <c r="E117" s="8">
        <v>140</v>
      </c>
      <c r="F117" s="8">
        <v>0.24</v>
      </c>
      <c r="G117" s="8">
        <v>70.000102351632648</v>
      </c>
      <c r="H117" s="8">
        <v>70.000102351632648</v>
      </c>
      <c r="I117" s="8">
        <v>45136.167920707092</v>
      </c>
      <c r="J117" s="8">
        <v>11197.940632825739</v>
      </c>
      <c r="K117" s="8">
        <v>45166.755642568911</v>
      </c>
      <c r="L117" s="8">
        <v>11061.3230548465</v>
      </c>
      <c r="M117" s="74">
        <v>-77.5</v>
      </c>
      <c r="N117" s="74">
        <v>-77.260000000000005</v>
      </c>
      <c r="O117" s="8">
        <v>9.3771989284479065E-2</v>
      </c>
      <c r="P117" s="14">
        <v>1.3063359817867171</v>
      </c>
    </row>
    <row r="118" spans="1:16" x14ac:dyDescent="0.25">
      <c r="A118" t="s">
        <v>54</v>
      </c>
      <c r="B118" t="s">
        <v>54</v>
      </c>
      <c r="C118" t="s">
        <v>56</v>
      </c>
      <c r="D118" s="8">
        <v>61660.139999999898</v>
      </c>
      <c r="E118" s="8">
        <v>185</v>
      </c>
      <c r="F118" s="8">
        <v>-1</v>
      </c>
      <c r="G118" s="8">
        <v>92.502348164140045</v>
      </c>
      <c r="H118" s="8">
        <v>92.502348164140045</v>
      </c>
      <c r="I118" s="8">
        <v>45261.582339563363</v>
      </c>
      <c r="J118" s="8">
        <v>10641.90930025908</v>
      </c>
      <c r="K118" s="8">
        <v>45300.803157088507</v>
      </c>
      <c r="L118" s="8">
        <v>10461.11699210629</v>
      </c>
      <c r="M118" s="74">
        <v>-77.260000000000005</v>
      </c>
      <c r="N118" s="74">
        <v>-78.260000000000005</v>
      </c>
      <c r="O118" s="8">
        <v>1.231989348707496</v>
      </c>
      <c r="P118" s="14">
        <v>4.1190774200482076</v>
      </c>
    </row>
    <row r="119" spans="1:16" x14ac:dyDescent="0.25">
      <c r="A119" t="s">
        <v>80</v>
      </c>
      <c r="B119" t="s">
        <v>80</v>
      </c>
      <c r="C119" t="s">
        <v>84</v>
      </c>
      <c r="D119" s="8">
        <v>61955.139999999898</v>
      </c>
      <c r="E119" s="8">
        <v>405</v>
      </c>
      <c r="F119" s="8">
        <v>-3.48</v>
      </c>
      <c r="G119" s="8">
        <v>202.56227550353569</v>
      </c>
      <c r="H119" s="8">
        <v>202.56227550353569</v>
      </c>
      <c r="I119" s="8">
        <v>45300.803157088507</v>
      </c>
      <c r="J119" s="8">
        <v>10461.11699210629</v>
      </c>
      <c r="K119" s="8">
        <v>45371.119859503742</v>
      </c>
      <c r="L119" s="8">
        <v>10062.331156083321</v>
      </c>
      <c r="M119" s="74">
        <v>-78.260000000000005</v>
      </c>
      <c r="N119" s="74">
        <v>-81.740000000000009</v>
      </c>
      <c r="O119" s="8">
        <v>6.8152555668855346</v>
      </c>
      <c r="P119" s="14">
        <v>6.547807513647002</v>
      </c>
    </row>
    <row r="120" spans="1:16" x14ac:dyDescent="0.25">
      <c r="A120" t="s">
        <v>54</v>
      </c>
      <c r="B120" t="s">
        <v>54</v>
      </c>
      <c r="C120" t="s">
        <v>57</v>
      </c>
      <c r="D120" s="8">
        <v>62250.139999999898</v>
      </c>
      <c r="E120" s="8">
        <v>185</v>
      </c>
      <c r="F120" s="8">
        <v>-1</v>
      </c>
      <c r="G120" s="8">
        <v>92.502348164140045</v>
      </c>
      <c r="H120" s="8">
        <v>92.502348164140045</v>
      </c>
      <c r="I120" s="8">
        <v>45371.119859503742</v>
      </c>
      <c r="J120" s="8">
        <v>10062.331156083321</v>
      </c>
      <c r="K120" s="8">
        <v>45396.098957840768</v>
      </c>
      <c r="L120" s="8">
        <v>9879.027648585994</v>
      </c>
      <c r="M120" s="74">
        <v>-81.740000000000009</v>
      </c>
      <c r="N120" s="74">
        <v>-82.740000000000009</v>
      </c>
      <c r="O120" s="8">
        <v>1.231989348707496</v>
      </c>
      <c r="P120" s="14">
        <v>4.1190774200482076</v>
      </c>
    </row>
    <row r="121" spans="1:16" x14ac:dyDescent="0.25">
      <c r="A121" t="s">
        <v>54</v>
      </c>
      <c r="B121" t="s">
        <v>54</v>
      </c>
      <c r="C121" t="s">
        <v>198</v>
      </c>
      <c r="D121" s="8">
        <v>62842.639999999898</v>
      </c>
      <c r="E121" s="8">
        <v>140</v>
      </c>
      <c r="F121" s="8">
        <v>0.24</v>
      </c>
      <c r="G121" s="8">
        <v>70.000102351632648</v>
      </c>
      <c r="H121" s="8">
        <v>70.000102351632648</v>
      </c>
      <c r="I121" s="8">
        <v>45450.438962878317</v>
      </c>
      <c r="J121" s="8">
        <v>9452.4749978469408</v>
      </c>
      <c r="K121" s="8">
        <v>45468.421869959377</v>
      </c>
      <c r="L121" s="8">
        <v>9313.6348509350209</v>
      </c>
      <c r="M121" s="74">
        <v>-82.740000000000009</v>
      </c>
      <c r="N121" s="74">
        <v>-82.500000000000014</v>
      </c>
      <c r="O121" s="8">
        <v>9.3771989284479065E-2</v>
      </c>
      <c r="P121" s="14">
        <v>1.3063359817867171</v>
      </c>
    </row>
    <row r="122" spans="1:16" x14ac:dyDescent="0.25">
      <c r="A122" t="s">
        <v>54</v>
      </c>
      <c r="B122" t="s">
        <v>54</v>
      </c>
      <c r="C122" t="s">
        <v>197</v>
      </c>
      <c r="D122" s="8">
        <v>63232.639999999912</v>
      </c>
      <c r="E122" s="8">
        <v>140</v>
      </c>
      <c r="F122" s="8">
        <v>0.24</v>
      </c>
      <c r="G122" s="8">
        <v>70.000102351632648</v>
      </c>
      <c r="H122" s="8">
        <v>70.000102351632648</v>
      </c>
      <c r="I122" s="8">
        <v>45501.053418014388</v>
      </c>
      <c r="J122" s="8">
        <v>9065.7736355915695</v>
      </c>
      <c r="K122" s="8">
        <v>45519.617737878682</v>
      </c>
      <c r="L122" s="8">
        <v>8927.0100331246867</v>
      </c>
      <c r="M122" s="74">
        <v>-82.500000000000014</v>
      </c>
      <c r="N122" s="74">
        <v>-82.260000000000019</v>
      </c>
      <c r="O122" s="8">
        <v>9.3771989284479065E-2</v>
      </c>
      <c r="P122" s="14">
        <v>1.3063359817867171</v>
      </c>
    </row>
    <row r="123" spans="1:16" x14ac:dyDescent="0.25">
      <c r="A123" t="s">
        <v>54</v>
      </c>
      <c r="B123" t="s">
        <v>54</v>
      </c>
      <c r="C123" t="s">
        <v>56</v>
      </c>
      <c r="D123" s="8">
        <v>63825.139999999941</v>
      </c>
      <c r="E123" s="8">
        <v>185</v>
      </c>
      <c r="F123" s="8">
        <v>-1</v>
      </c>
      <c r="G123" s="8">
        <v>92.502348164140045</v>
      </c>
      <c r="H123" s="8">
        <v>92.502348164140045</v>
      </c>
      <c r="I123" s="8">
        <v>45577.529273362459</v>
      </c>
      <c r="J123" s="8">
        <v>8500.9275832890635</v>
      </c>
      <c r="K123" s="8">
        <v>45600.843755935712</v>
      </c>
      <c r="L123" s="8">
        <v>8317.4049249689051</v>
      </c>
      <c r="M123" s="74">
        <v>-82.260000000000019</v>
      </c>
      <c r="N123" s="74">
        <v>-83.260000000000019</v>
      </c>
      <c r="O123" s="8">
        <v>1.231989348707496</v>
      </c>
      <c r="P123" s="14">
        <v>4.1190774200482076</v>
      </c>
    </row>
    <row r="124" spans="1:16" x14ac:dyDescent="0.25">
      <c r="A124" t="s">
        <v>80</v>
      </c>
      <c r="B124" t="s">
        <v>80</v>
      </c>
      <c r="C124" t="s">
        <v>84</v>
      </c>
      <c r="D124" s="8">
        <v>64120.139999999941</v>
      </c>
      <c r="E124" s="8">
        <v>405</v>
      </c>
      <c r="F124" s="8">
        <v>-3.48</v>
      </c>
      <c r="G124" s="8">
        <v>202.56227550353569</v>
      </c>
      <c r="H124" s="8">
        <v>202.56227550353569</v>
      </c>
      <c r="I124" s="8">
        <v>45600.843755935712</v>
      </c>
      <c r="J124" s="8">
        <v>8317.4049249689051</v>
      </c>
      <c r="K124" s="8">
        <v>45636.136406333229</v>
      </c>
      <c r="L124" s="8">
        <v>7914.0080850221711</v>
      </c>
      <c r="M124" s="74">
        <v>-83.260000000000019</v>
      </c>
      <c r="N124" s="74">
        <v>-86.740000000000023</v>
      </c>
      <c r="O124" s="8">
        <v>6.8152555668855346</v>
      </c>
      <c r="P124" s="14">
        <v>6.547807513647002</v>
      </c>
    </row>
    <row r="125" spans="1:16" x14ac:dyDescent="0.25">
      <c r="A125" t="s">
        <v>54</v>
      </c>
      <c r="B125" t="s">
        <v>54</v>
      </c>
      <c r="C125" t="s">
        <v>85</v>
      </c>
      <c r="D125" s="8">
        <v>64415.139999999941</v>
      </c>
      <c r="E125" s="8">
        <v>185</v>
      </c>
      <c r="F125" s="8">
        <v>-1</v>
      </c>
      <c r="G125" s="8">
        <v>92.502348164140045</v>
      </c>
      <c r="H125" s="8">
        <v>92.502348164140045</v>
      </c>
      <c r="I125" s="8">
        <v>45636.136406333229</v>
      </c>
      <c r="J125" s="8">
        <v>7914.0080850221711</v>
      </c>
      <c r="K125" s="8">
        <v>45645.044498315503</v>
      </c>
      <c r="L125" s="8">
        <v>7729.2250308429793</v>
      </c>
      <c r="M125" s="74">
        <v>-86.740000000000023</v>
      </c>
      <c r="N125" s="74">
        <v>-87.740000000000023</v>
      </c>
      <c r="O125" s="8">
        <v>1.231989348707496</v>
      </c>
      <c r="P125" s="14">
        <v>4.1190774200482076</v>
      </c>
    </row>
    <row r="126" spans="1:16" x14ac:dyDescent="0.25">
      <c r="A126" t="s">
        <v>54</v>
      </c>
      <c r="B126" t="s">
        <v>54</v>
      </c>
      <c r="C126" t="s">
        <v>198</v>
      </c>
      <c r="D126" s="8">
        <v>65007.639999999941</v>
      </c>
      <c r="E126" s="8">
        <v>140</v>
      </c>
      <c r="F126" s="8">
        <v>0.24</v>
      </c>
      <c r="G126" s="8">
        <v>70.000102351632648</v>
      </c>
      <c r="H126" s="8">
        <v>70.000102351632648</v>
      </c>
      <c r="I126" s="8">
        <v>45662.001210132054</v>
      </c>
      <c r="J126" s="8">
        <v>7299.5594982197799</v>
      </c>
      <c r="K126" s="8">
        <v>45667.814970695181</v>
      </c>
      <c r="L126" s="8">
        <v>7159.6803663604296</v>
      </c>
      <c r="M126" s="74">
        <v>-87.740000000000023</v>
      </c>
      <c r="N126" s="74">
        <v>-87.500000000000028</v>
      </c>
      <c r="O126" s="8">
        <v>9.3771989284479065E-2</v>
      </c>
      <c r="P126" s="14">
        <v>1.3063359817867171</v>
      </c>
    </row>
    <row r="127" spans="1:16" x14ac:dyDescent="0.25">
      <c r="A127" t="s">
        <v>54</v>
      </c>
      <c r="B127" t="s">
        <v>54</v>
      </c>
      <c r="C127" t="s">
        <v>199</v>
      </c>
      <c r="D127" s="8">
        <v>65402.63999999997</v>
      </c>
      <c r="E127" s="8">
        <v>150</v>
      </c>
      <c r="F127" s="8">
        <v>0.26</v>
      </c>
      <c r="G127" s="8">
        <v>75.000128701124865</v>
      </c>
      <c r="H127" s="8">
        <v>75.000128701124865</v>
      </c>
      <c r="I127" s="8">
        <v>45678.719817536527</v>
      </c>
      <c r="J127" s="8">
        <v>6909.918310964953</v>
      </c>
      <c r="K127" s="8">
        <v>45685.602717879097</v>
      </c>
      <c r="L127" s="8">
        <v>6760.0764374027131</v>
      </c>
      <c r="M127" s="74">
        <v>-87.500000000000028</v>
      </c>
      <c r="N127" s="74">
        <v>-87.240000000000023</v>
      </c>
      <c r="O127" s="8">
        <v>0.10271505863290629</v>
      </c>
      <c r="P127" s="14">
        <v>1.3208508260287919</v>
      </c>
    </row>
    <row r="128" spans="1:16" x14ac:dyDescent="0.25">
      <c r="A128" t="s">
        <v>54</v>
      </c>
      <c r="B128" t="s">
        <v>54</v>
      </c>
      <c r="C128" t="s">
        <v>200</v>
      </c>
      <c r="D128" s="8">
        <v>65907.14</v>
      </c>
      <c r="E128" s="8">
        <v>240</v>
      </c>
      <c r="F128" s="8">
        <v>-1</v>
      </c>
      <c r="G128" s="8">
        <v>120.0030462669925</v>
      </c>
      <c r="H128" s="8">
        <v>120.0030462669925</v>
      </c>
      <c r="I128" s="8">
        <v>45700.505904162572</v>
      </c>
      <c r="J128" s="8">
        <v>6450.9354581738153</v>
      </c>
      <c r="K128" s="8">
        <v>45709.969995286003</v>
      </c>
      <c r="L128" s="8">
        <v>6211.1251814331408</v>
      </c>
      <c r="M128" s="74">
        <v>-87.240000000000023</v>
      </c>
      <c r="N128" s="74">
        <v>-88.240000000000023</v>
      </c>
      <c r="O128" s="8">
        <v>0.94965845629536116</v>
      </c>
      <c r="P128" s="14">
        <v>3.1751221779538259</v>
      </c>
    </row>
    <row r="129" spans="1:16" x14ac:dyDescent="0.25">
      <c r="A129" t="s">
        <v>80</v>
      </c>
      <c r="B129" t="s">
        <v>80</v>
      </c>
      <c r="C129" t="s">
        <v>86</v>
      </c>
      <c r="D129" s="8">
        <v>66301.500799999994</v>
      </c>
      <c r="E129" s="8">
        <v>228.7216</v>
      </c>
      <c r="F129" s="8">
        <v>-1.66</v>
      </c>
      <c r="G129" s="8">
        <v>114.368800245356</v>
      </c>
      <c r="H129" s="8">
        <v>114.368800245356</v>
      </c>
      <c r="I129" s="8">
        <v>45714.884069568427</v>
      </c>
      <c r="J129" s="8">
        <v>6051.2006621312394</v>
      </c>
      <c r="K129" s="8">
        <v>45718.59628555466</v>
      </c>
      <c r="L129" s="8">
        <v>5822.5171898146436</v>
      </c>
      <c r="M129" s="74">
        <v>-88.240000000000023</v>
      </c>
      <c r="N129" s="74">
        <v>-89.90000000000002</v>
      </c>
      <c r="O129" s="8">
        <v>2.7459187156796698</v>
      </c>
      <c r="P129" s="14">
        <v>5.5306043491161496</v>
      </c>
    </row>
    <row r="130" spans="1:16" x14ac:dyDescent="0.25">
      <c r="A130" t="s">
        <v>80</v>
      </c>
      <c r="B130" t="s">
        <v>80</v>
      </c>
      <c r="C130" t="s">
        <v>87</v>
      </c>
      <c r="D130" s="8">
        <v>66422.750799999994</v>
      </c>
      <c r="E130" s="8">
        <v>13.7784</v>
      </c>
      <c r="F130" s="8">
        <v>-0.1</v>
      </c>
      <c r="G130" s="8">
        <v>6.8892017488091399</v>
      </c>
      <c r="H130" s="8">
        <v>6.8892017488091399</v>
      </c>
      <c r="I130" s="8">
        <v>45718.59628555466</v>
      </c>
      <c r="J130" s="8">
        <v>5822.5171898146436</v>
      </c>
      <c r="K130" s="8">
        <v>45718.608309473893</v>
      </c>
      <c r="L130" s="8">
        <v>5808.7387968098774</v>
      </c>
      <c r="M130" s="74">
        <v>-89.90000000000002</v>
      </c>
      <c r="N130" s="74">
        <v>-90.000000000000014</v>
      </c>
      <c r="O130" s="8">
        <v>0.16541690581699381</v>
      </c>
      <c r="P130" s="14">
        <v>5.5306082180000464</v>
      </c>
    </row>
    <row r="131" spans="1:16" x14ac:dyDescent="0.25">
      <c r="A131" t="s">
        <v>80</v>
      </c>
      <c r="B131" t="s">
        <v>80</v>
      </c>
      <c r="C131" t="s">
        <v>81</v>
      </c>
      <c r="D131" s="8">
        <v>74497.529200000048</v>
      </c>
      <c r="E131" s="8">
        <v>13.7784</v>
      </c>
      <c r="F131" s="8">
        <v>-0.1</v>
      </c>
      <c r="G131" s="8">
        <v>6.8892017488091399</v>
      </c>
      <c r="H131" s="8">
        <v>6.8892017488091399</v>
      </c>
      <c r="I131" s="8">
        <v>45718.608309473893</v>
      </c>
      <c r="J131" s="8">
        <v>-2252.2612031901231</v>
      </c>
      <c r="K131" s="8">
        <v>45718.59628555466</v>
      </c>
      <c r="L131" s="8">
        <v>-2266.0395961948889</v>
      </c>
      <c r="M131" s="74">
        <v>-90.000000000000014</v>
      </c>
      <c r="N131" s="74">
        <v>-90.100000000000009</v>
      </c>
      <c r="O131" s="8">
        <v>0.16541690581699381</v>
      </c>
      <c r="P131" s="14">
        <v>5.5306082180000464</v>
      </c>
    </row>
    <row r="132" spans="1:16" x14ac:dyDescent="0.25">
      <c r="A132" t="s">
        <v>80</v>
      </c>
      <c r="B132" t="s">
        <v>80</v>
      </c>
      <c r="C132" t="s">
        <v>82</v>
      </c>
      <c r="D132" s="8">
        <v>74618.779200000063</v>
      </c>
      <c r="E132" s="8">
        <v>228.7216</v>
      </c>
      <c r="F132" s="8">
        <v>-1.66</v>
      </c>
      <c r="G132" s="8">
        <v>114.368800245356</v>
      </c>
      <c r="H132" s="8">
        <v>114.368800245356</v>
      </c>
      <c r="I132" s="8">
        <v>45718.59628555466</v>
      </c>
      <c r="J132" s="8">
        <v>-2266.0395961948889</v>
      </c>
      <c r="K132" s="8">
        <v>45714.884069568419</v>
      </c>
      <c r="L132" s="8">
        <v>-2494.7230685114851</v>
      </c>
      <c r="M132" s="74">
        <v>-90.100000000000009</v>
      </c>
      <c r="N132" s="74">
        <v>-91.76</v>
      </c>
      <c r="O132" s="8">
        <v>2.7459187156796698</v>
      </c>
      <c r="P132" s="14">
        <v>5.5306043491161496</v>
      </c>
    </row>
    <row r="133" spans="1:16" x14ac:dyDescent="0.25">
      <c r="A133" t="s">
        <v>54</v>
      </c>
      <c r="B133" t="s">
        <v>54</v>
      </c>
      <c r="C133" t="s">
        <v>195</v>
      </c>
      <c r="D133" s="8">
        <v>75013.140000000072</v>
      </c>
      <c r="E133" s="8">
        <v>240</v>
      </c>
      <c r="F133" s="8">
        <v>-1</v>
      </c>
      <c r="G133" s="8">
        <v>120.0030462669925</v>
      </c>
      <c r="H133" s="8">
        <v>120.0030462669925</v>
      </c>
      <c r="I133" s="8">
        <v>45709.969995285988</v>
      </c>
      <c r="J133" s="8">
        <v>-2654.6475878133861</v>
      </c>
      <c r="K133" s="8">
        <v>45700.505904162557</v>
      </c>
      <c r="L133" s="8">
        <v>-2894.457864554061</v>
      </c>
      <c r="M133" s="74">
        <v>-91.76</v>
      </c>
      <c r="N133" s="74">
        <v>-92.76</v>
      </c>
      <c r="O133" s="8">
        <v>0.94965845629536116</v>
      </c>
      <c r="P133" s="14">
        <v>3.1751221779538259</v>
      </c>
    </row>
    <row r="134" spans="1:16" x14ac:dyDescent="0.25">
      <c r="A134" t="s">
        <v>54</v>
      </c>
      <c r="B134" t="s">
        <v>54</v>
      </c>
      <c r="C134" t="s">
        <v>196</v>
      </c>
      <c r="D134" s="8">
        <v>75517.640000000072</v>
      </c>
      <c r="E134" s="8">
        <v>150</v>
      </c>
      <c r="F134" s="8">
        <v>0.26</v>
      </c>
      <c r="G134" s="8">
        <v>75.000128701124865</v>
      </c>
      <c r="H134" s="8">
        <v>75.000128701124865</v>
      </c>
      <c r="I134" s="8">
        <v>45685.60271787909</v>
      </c>
      <c r="J134" s="8">
        <v>-3203.598843782951</v>
      </c>
      <c r="K134" s="8">
        <v>45678.719817536519</v>
      </c>
      <c r="L134" s="8">
        <v>-3353.4407173451909</v>
      </c>
      <c r="M134" s="74">
        <v>-92.76</v>
      </c>
      <c r="N134" s="74">
        <v>-92.5</v>
      </c>
      <c r="O134" s="8">
        <v>0.10271505863290629</v>
      </c>
      <c r="P134" s="14">
        <v>1.3208508260287919</v>
      </c>
    </row>
    <row r="135" spans="1:16" x14ac:dyDescent="0.25">
      <c r="A135" t="s">
        <v>54</v>
      </c>
      <c r="B135" t="s">
        <v>54</v>
      </c>
      <c r="C135" t="s">
        <v>197</v>
      </c>
      <c r="D135" s="8">
        <v>75912.640000000072</v>
      </c>
      <c r="E135" s="8">
        <v>140</v>
      </c>
      <c r="F135" s="8">
        <v>0.24</v>
      </c>
      <c r="G135" s="8">
        <v>70.000102351632648</v>
      </c>
      <c r="H135" s="8">
        <v>70.000102351632648</v>
      </c>
      <c r="I135" s="8">
        <v>45667.814970695174</v>
      </c>
      <c r="J135" s="8">
        <v>-3603.202772740668</v>
      </c>
      <c r="K135" s="8">
        <v>45662.001210132054</v>
      </c>
      <c r="L135" s="8">
        <v>-3743.0819046000179</v>
      </c>
      <c r="M135" s="74">
        <v>-92.5</v>
      </c>
      <c r="N135" s="74">
        <v>-92.26</v>
      </c>
      <c r="O135" s="8">
        <v>9.3771989284479065E-2</v>
      </c>
      <c r="P135" s="14">
        <v>1.3063359817867171</v>
      </c>
    </row>
    <row r="136" spans="1:16" x14ac:dyDescent="0.25">
      <c r="A136" t="s">
        <v>54</v>
      </c>
      <c r="B136" t="s">
        <v>54</v>
      </c>
      <c r="C136" t="s">
        <v>83</v>
      </c>
      <c r="D136" s="8">
        <v>76505.140000000101</v>
      </c>
      <c r="E136" s="8">
        <v>185</v>
      </c>
      <c r="F136" s="8">
        <v>-1</v>
      </c>
      <c r="G136" s="8">
        <v>92.502348164140045</v>
      </c>
      <c r="H136" s="8">
        <v>92.502348164140045</v>
      </c>
      <c r="I136" s="8">
        <v>45645.044498315503</v>
      </c>
      <c r="J136" s="8">
        <v>-4172.7474372232173</v>
      </c>
      <c r="K136" s="8">
        <v>45636.136406333222</v>
      </c>
      <c r="L136" s="8">
        <v>-4357.5304914024091</v>
      </c>
      <c r="M136" s="74">
        <v>-92.26</v>
      </c>
      <c r="N136" s="74">
        <v>-93.26</v>
      </c>
      <c r="O136" s="8">
        <v>1.231989348707496</v>
      </c>
      <c r="P136" s="14">
        <v>4.1190774200482076</v>
      </c>
    </row>
    <row r="137" spans="1:16" x14ac:dyDescent="0.25">
      <c r="A137" t="s">
        <v>80</v>
      </c>
      <c r="B137" t="s">
        <v>80</v>
      </c>
      <c r="C137" t="s">
        <v>84</v>
      </c>
      <c r="D137" s="8">
        <v>76800.140000000101</v>
      </c>
      <c r="E137" s="8">
        <v>405</v>
      </c>
      <c r="F137" s="8">
        <v>-3.48</v>
      </c>
      <c r="G137" s="8">
        <v>202.56227550353569</v>
      </c>
      <c r="H137" s="8">
        <v>202.56227550353569</v>
      </c>
      <c r="I137" s="8">
        <v>45636.136406333222</v>
      </c>
      <c r="J137" s="8">
        <v>-4357.5304914024091</v>
      </c>
      <c r="K137" s="8">
        <v>45600.843755935697</v>
      </c>
      <c r="L137" s="8">
        <v>-4760.9273313491431</v>
      </c>
      <c r="M137" s="74">
        <v>-93.26</v>
      </c>
      <c r="N137" s="74">
        <v>-96.740000000000009</v>
      </c>
      <c r="O137" s="8">
        <v>6.8152555668855346</v>
      </c>
      <c r="P137" s="14">
        <v>6.547807513647002</v>
      </c>
    </row>
    <row r="138" spans="1:16" x14ac:dyDescent="0.25">
      <c r="A138" t="s">
        <v>54</v>
      </c>
      <c r="B138" t="s">
        <v>54</v>
      </c>
      <c r="C138" t="s">
        <v>57</v>
      </c>
      <c r="D138" s="8">
        <v>77095.140000000116</v>
      </c>
      <c r="E138" s="8">
        <v>185</v>
      </c>
      <c r="F138" s="8">
        <v>-1</v>
      </c>
      <c r="G138" s="8">
        <v>92.502348164140045</v>
      </c>
      <c r="H138" s="8">
        <v>92.502348164140045</v>
      </c>
      <c r="I138" s="8">
        <v>45600.843755935697</v>
      </c>
      <c r="J138" s="8">
        <v>-4760.9273313491431</v>
      </c>
      <c r="K138" s="8">
        <v>45577.529273362452</v>
      </c>
      <c r="L138" s="8">
        <v>-4944.4499896693014</v>
      </c>
      <c r="M138" s="74">
        <v>-96.740000000000009</v>
      </c>
      <c r="N138" s="74">
        <v>-97.740000000000009</v>
      </c>
      <c r="O138" s="8">
        <v>1.231989348707496</v>
      </c>
      <c r="P138" s="14">
        <v>4.1190774200482076</v>
      </c>
    </row>
    <row r="139" spans="1:16" x14ac:dyDescent="0.25">
      <c r="A139" t="s">
        <v>54</v>
      </c>
      <c r="B139" t="s">
        <v>54</v>
      </c>
      <c r="C139" t="s">
        <v>198</v>
      </c>
      <c r="D139" s="8">
        <v>77687.640000000116</v>
      </c>
      <c r="E139" s="8">
        <v>140</v>
      </c>
      <c r="F139" s="8">
        <v>0.24</v>
      </c>
      <c r="G139" s="8">
        <v>70.000102351632648</v>
      </c>
      <c r="H139" s="8">
        <v>70.000102351632648</v>
      </c>
      <c r="I139" s="8">
        <v>45519.617737878682</v>
      </c>
      <c r="J139" s="8">
        <v>-5370.5324395049174</v>
      </c>
      <c r="K139" s="8">
        <v>45501.053418014388</v>
      </c>
      <c r="L139" s="8">
        <v>-5509.2960419718002</v>
      </c>
      <c r="M139" s="74">
        <v>-97.740000000000009</v>
      </c>
      <c r="N139" s="74">
        <v>-97.500000000000014</v>
      </c>
      <c r="O139" s="8">
        <v>9.3771989284479065E-2</v>
      </c>
      <c r="P139" s="14">
        <v>1.3063359817867171</v>
      </c>
    </row>
    <row r="140" spans="1:16" x14ac:dyDescent="0.25">
      <c r="A140" t="s">
        <v>54</v>
      </c>
      <c r="B140" t="s">
        <v>54</v>
      </c>
      <c r="C140" t="s">
        <v>197</v>
      </c>
      <c r="D140" s="8">
        <v>78077.64000000013</v>
      </c>
      <c r="E140" s="8">
        <v>140</v>
      </c>
      <c r="F140" s="8">
        <v>0.24</v>
      </c>
      <c r="G140" s="8">
        <v>70.000102351632648</v>
      </c>
      <c r="H140" s="8">
        <v>70.000102351632648</v>
      </c>
      <c r="I140" s="8">
        <v>45468.421869959377</v>
      </c>
      <c r="J140" s="8">
        <v>-5757.1572573152516</v>
      </c>
      <c r="K140" s="8">
        <v>45450.438962878317</v>
      </c>
      <c r="L140" s="8">
        <v>-5895.9974042271724</v>
      </c>
      <c r="M140" s="74">
        <v>-97.500000000000014</v>
      </c>
      <c r="N140" s="74">
        <v>-97.260000000000019</v>
      </c>
      <c r="O140" s="8">
        <v>9.3771989284479065E-2</v>
      </c>
      <c r="P140" s="14">
        <v>1.3063359817867171</v>
      </c>
    </row>
    <row r="141" spans="1:16" x14ac:dyDescent="0.25">
      <c r="A141" t="s">
        <v>54</v>
      </c>
      <c r="B141" t="s">
        <v>54</v>
      </c>
      <c r="C141" t="s">
        <v>56</v>
      </c>
      <c r="D141" s="8">
        <v>78670.140000000159</v>
      </c>
      <c r="E141" s="8">
        <v>185</v>
      </c>
      <c r="F141" s="8">
        <v>-1</v>
      </c>
      <c r="G141" s="8">
        <v>92.502348164140045</v>
      </c>
      <c r="H141" s="8">
        <v>92.502348164140045</v>
      </c>
      <c r="I141" s="8">
        <v>45396.098957840768</v>
      </c>
      <c r="J141" s="8">
        <v>-6322.5500549662102</v>
      </c>
      <c r="K141" s="8">
        <v>45371.119859503742</v>
      </c>
      <c r="L141" s="8">
        <v>-6505.8535624635406</v>
      </c>
      <c r="M141" s="74">
        <v>-97.260000000000019</v>
      </c>
      <c r="N141" s="74">
        <v>-98.260000000000019</v>
      </c>
      <c r="O141" s="8">
        <v>1.231989348707496</v>
      </c>
      <c r="P141" s="14">
        <v>4.1190774200482076</v>
      </c>
    </row>
    <row r="142" spans="1:16" x14ac:dyDescent="0.25">
      <c r="A142" t="s">
        <v>80</v>
      </c>
      <c r="B142" t="s">
        <v>80</v>
      </c>
      <c r="C142" t="s">
        <v>84</v>
      </c>
      <c r="D142" s="8">
        <v>78965.140000000159</v>
      </c>
      <c r="E142" s="8">
        <v>405</v>
      </c>
      <c r="F142" s="8">
        <v>-3.48</v>
      </c>
      <c r="G142" s="8">
        <v>202.56227550353569</v>
      </c>
      <c r="H142" s="8">
        <v>202.56227550353569</v>
      </c>
      <c r="I142" s="8">
        <v>45371.119859503742</v>
      </c>
      <c r="J142" s="8">
        <v>-6505.8535624635406</v>
      </c>
      <c r="K142" s="8">
        <v>45300.803157088507</v>
      </c>
      <c r="L142" s="8">
        <v>-6904.6393984865063</v>
      </c>
      <c r="M142" s="74">
        <v>-98.260000000000019</v>
      </c>
      <c r="N142" s="74">
        <v>-101.74</v>
      </c>
      <c r="O142" s="8">
        <v>6.8152555668855346</v>
      </c>
      <c r="P142" s="14">
        <v>6.547807513647002</v>
      </c>
    </row>
    <row r="143" spans="1:16" x14ac:dyDescent="0.25">
      <c r="A143" t="s">
        <v>54</v>
      </c>
      <c r="B143" t="s">
        <v>54</v>
      </c>
      <c r="C143" t="s">
        <v>57</v>
      </c>
      <c r="D143" s="8">
        <v>79260.140000000159</v>
      </c>
      <c r="E143" s="8">
        <v>185</v>
      </c>
      <c r="F143" s="8">
        <v>-1</v>
      </c>
      <c r="G143" s="8">
        <v>92.502348164140045</v>
      </c>
      <c r="H143" s="8">
        <v>92.502348164140045</v>
      </c>
      <c r="I143" s="8">
        <v>45300.803157088507</v>
      </c>
      <c r="J143" s="8">
        <v>-6904.6393984865063</v>
      </c>
      <c r="K143" s="8">
        <v>45261.582339563363</v>
      </c>
      <c r="L143" s="8">
        <v>-7085.4317066392978</v>
      </c>
      <c r="M143" s="74">
        <v>-101.74</v>
      </c>
      <c r="N143" s="74">
        <v>-102.74</v>
      </c>
      <c r="O143" s="8">
        <v>1.231989348707496</v>
      </c>
      <c r="P143" s="14">
        <v>4.1190774200482076</v>
      </c>
    </row>
    <row r="144" spans="1:16" x14ac:dyDescent="0.25">
      <c r="A144" t="s">
        <v>54</v>
      </c>
      <c r="B144" t="s">
        <v>54</v>
      </c>
      <c r="C144" t="s">
        <v>198</v>
      </c>
      <c r="D144" s="8">
        <v>79852.640000000159</v>
      </c>
      <c r="E144" s="8">
        <v>140</v>
      </c>
      <c r="F144" s="8">
        <v>0.24</v>
      </c>
      <c r="G144" s="8">
        <v>70.000102351632648</v>
      </c>
      <c r="H144" s="8">
        <v>70.000102351632648</v>
      </c>
      <c r="I144" s="8">
        <v>45166.755642568904</v>
      </c>
      <c r="J144" s="8">
        <v>-7504.8454612267233</v>
      </c>
      <c r="K144" s="8">
        <v>45136.167920707077</v>
      </c>
      <c r="L144" s="8">
        <v>-7641.4630392059626</v>
      </c>
      <c r="M144" s="74">
        <v>-102.74</v>
      </c>
      <c r="N144" s="74">
        <v>-102.5</v>
      </c>
      <c r="O144" s="8">
        <v>9.3771989284479065E-2</v>
      </c>
      <c r="P144" s="14">
        <v>1.3063359817867171</v>
      </c>
    </row>
    <row r="145" spans="1:16" x14ac:dyDescent="0.25">
      <c r="A145" t="s">
        <v>54</v>
      </c>
      <c r="B145" t="s">
        <v>54</v>
      </c>
      <c r="C145" t="s">
        <v>197</v>
      </c>
      <c r="D145" s="8">
        <v>80242.640000000174</v>
      </c>
      <c r="E145" s="8">
        <v>140</v>
      </c>
      <c r="F145" s="8">
        <v>0.24</v>
      </c>
      <c r="G145" s="8">
        <v>70.000102351632648</v>
      </c>
      <c r="H145" s="8">
        <v>70.000102351632648</v>
      </c>
      <c r="I145" s="8">
        <v>45082.058017222567</v>
      </c>
      <c r="J145" s="8">
        <v>-7885.5370409859534</v>
      </c>
      <c r="K145" s="8">
        <v>45052.042824404838</v>
      </c>
      <c r="L145" s="8">
        <v>-8022.2815455984746</v>
      </c>
      <c r="M145" s="74">
        <v>-102.5</v>
      </c>
      <c r="N145" s="74">
        <v>-102.26</v>
      </c>
      <c r="O145" s="8">
        <v>9.3771989284479065E-2</v>
      </c>
      <c r="P145" s="14">
        <v>1.3063359817867171</v>
      </c>
    </row>
    <row r="146" spans="1:16" x14ac:dyDescent="0.25">
      <c r="A146" t="s">
        <v>54</v>
      </c>
      <c r="B146" t="s">
        <v>54</v>
      </c>
      <c r="C146" t="s">
        <v>56</v>
      </c>
      <c r="D146" s="8">
        <v>80835.140000000203</v>
      </c>
      <c r="E146" s="8">
        <v>185</v>
      </c>
      <c r="F146" s="8">
        <v>-1</v>
      </c>
      <c r="G146" s="8">
        <v>92.502348164140045</v>
      </c>
      <c r="H146" s="8">
        <v>92.502348164140045</v>
      </c>
      <c r="I146" s="8">
        <v>44960.733086395987</v>
      </c>
      <c r="J146" s="8">
        <v>-8442.4749912217449</v>
      </c>
      <c r="K146" s="8">
        <v>44919.873087725347</v>
      </c>
      <c r="L146" s="8">
        <v>-8622.9039016634779</v>
      </c>
      <c r="M146" s="74">
        <v>-102.26</v>
      </c>
      <c r="N146" s="74">
        <v>-103.26</v>
      </c>
      <c r="O146" s="8">
        <v>1.231989348707496</v>
      </c>
      <c r="P146" s="14">
        <v>4.1190774200482076</v>
      </c>
    </row>
    <row r="147" spans="1:16" x14ac:dyDescent="0.25">
      <c r="A147" t="s">
        <v>80</v>
      </c>
      <c r="B147" t="s">
        <v>80</v>
      </c>
      <c r="C147" t="s">
        <v>84</v>
      </c>
      <c r="D147" s="8">
        <v>81130.140000000203</v>
      </c>
      <c r="E147" s="8">
        <v>405</v>
      </c>
      <c r="F147" s="8">
        <v>-3.48</v>
      </c>
      <c r="G147" s="8">
        <v>202.56227550353569</v>
      </c>
      <c r="H147" s="8">
        <v>202.56227550353569</v>
      </c>
      <c r="I147" s="8">
        <v>44919.873087725347</v>
      </c>
      <c r="J147" s="8">
        <v>-8622.9039016634779</v>
      </c>
      <c r="K147" s="8">
        <v>44815.067485856169</v>
      </c>
      <c r="L147" s="8">
        <v>-9014.0437327570762</v>
      </c>
      <c r="M147" s="74">
        <v>-103.26</v>
      </c>
      <c r="N147" s="74">
        <v>-106.74</v>
      </c>
      <c r="O147" s="8">
        <v>6.8152555668855346</v>
      </c>
      <c r="P147" s="14">
        <v>6.547807513647002</v>
      </c>
    </row>
    <row r="148" spans="1:16" x14ac:dyDescent="0.25">
      <c r="A148" t="s">
        <v>54</v>
      </c>
      <c r="B148" t="s">
        <v>54</v>
      </c>
      <c r="C148" t="s">
        <v>57</v>
      </c>
      <c r="D148" s="8">
        <v>81425.140000000203</v>
      </c>
      <c r="E148" s="8">
        <v>185</v>
      </c>
      <c r="F148" s="8">
        <v>-1</v>
      </c>
      <c r="G148" s="8">
        <v>92.502348164140045</v>
      </c>
      <c r="H148" s="8">
        <v>92.502348164140045</v>
      </c>
      <c r="I148" s="8">
        <v>44815.067485856169</v>
      </c>
      <c r="J148" s="8">
        <v>-9014.0437327570762</v>
      </c>
      <c r="K148" s="8">
        <v>44760.238827482674</v>
      </c>
      <c r="L148" s="8">
        <v>-9190.7297521120854</v>
      </c>
      <c r="M148" s="74">
        <v>-106.74</v>
      </c>
      <c r="N148" s="74">
        <v>-107.74</v>
      </c>
      <c r="O148" s="8">
        <v>1.231989348707496</v>
      </c>
      <c r="P148" s="14">
        <v>4.1190774200482076</v>
      </c>
    </row>
    <row r="149" spans="1:16" x14ac:dyDescent="0.25">
      <c r="A149" t="s">
        <v>54</v>
      </c>
      <c r="B149" t="s">
        <v>54</v>
      </c>
      <c r="C149" t="s">
        <v>198</v>
      </c>
      <c r="D149" s="8">
        <v>82017.640000000203</v>
      </c>
      <c r="E149" s="8">
        <v>140</v>
      </c>
      <c r="F149" s="8">
        <v>0.24</v>
      </c>
      <c r="G149" s="8">
        <v>70.000102351632648</v>
      </c>
      <c r="H149" s="8">
        <v>70.000102351632648</v>
      </c>
      <c r="I149" s="8">
        <v>44629.2186573996</v>
      </c>
      <c r="J149" s="8">
        <v>-9600.2828195299735</v>
      </c>
      <c r="K149" s="8">
        <v>44586.840324572979</v>
      </c>
      <c r="L149" s="8">
        <v>-9733.7146307612056</v>
      </c>
      <c r="M149" s="74">
        <v>-107.74</v>
      </c>
      <c r="N149" s="74">
        <v>-107.5</v>
      </c>
      <c r="O149" s="8">
        <v>9.3771989284479065E-2</v>
      </c>
      <c r="P149" s="14">
        <v>1.3063359817867171</v>
      </c>
    </row>
    <row r="150" spans="1:16" x14ac:dyDescent="0.25">
      <c r="A150" t="s">
        <v>54</v>
      </c>
      <c r="B150" t="s">
        <v>54</v>
      </c>
      <c r="C150" t="s">
        <v>197</v>
      </c>
      <c r="D150" s="8">
        <v>82407.640000000218</v>
      </c>
      <c r="E150" s="8">
        <v>140</v>
      </c>
      <c r="F150" s="8">
        <v>0.24</v>
      </c>
      <c r="G150" s="8">
        <v>70.000102351632648</v>
      </c>
      <c r="H150" s="8">
        <v>70.000102351632648</v>
      </c>
      <c r="I150" s="8">
        <v>44511.663874696918</v>
      </c>
      <c r="J150" s="8">
        <v>-9972.1438684482491</v>
      </c>
      <c r="K150" s="8">
        <v>44469.844829883528</v>
      </c>
      <c r="L150" s="8">
        <v>-10105.75202251269</v>
      </c>
      <c r="M150" s="74">
        <v>-107.5</v>
      </c>
      <c r="N150" s="74">
        <v>-107.26</v>
      </c>
      <c r="O150" s="8">
        <v>9.3771989284479065E-2</v>
      </c>
      <c r="P150" s="14">
        <v>1.3063359817867171</v>
      </c>
    </row>
    <row r="151" spans="1:16" x14ac:dyDescent="0.25">
      <c r="A151" t="s">
        <v>54</v>
      </c>
      <c r="B151" t="s">
        <v>54</v>
      </c>
      <c r="C151" t="s">
        <v>56</v>
      </c>
      <c r="D151" s="8">
        <v>83000.140000000247</v>
      </c>
      <c r="E151" s="8">
        <v>185</v>
      </c>
      <c r="F151" s="8">
        <v>-1</v>
      </c>
      <c r="G151" s="8">
        <v>92.502348164140045</v>
      </c>
      <c r="H151" s="8">
        <v>92.502348164140045</v>
      </c>
      <c r="I151" s="8">
        <v>44342.260281143987</v>
      </c>
      <c r="J151" s="8">
        <v>-10516.38833717924</v>
      </c>
      <c r="K151" s="8">
        <v>44285.830351401572</v>
      </c>
      <c r="L151" s="8">
        <v>-10692.569477610959</v>
      </c>
      <c r="M151" s="74">
        <v>-107.26</v>
      </c>
      <c r="N151" s="74">
        <v>-108.26</v>
      </c>
      <c r="O151" s="8">
        <v>1.231989348707496</v>
      </c>
      <c r="P151" s="14">
        <v>4.1190774200482076</v>
      </c>
    </row>
    <row r="152" spans="1:16" x14ac:dyDescent="0.25">
      <c r="A152" t="s">
        <v>80</v>
      </c>
      <c r="B152" t="s">
        <v>80</v>
      </c>
      <c r="C152" t="s">
        <v>84</v>
      </c>
      <c r="D152" s="8">
        <v>83295.140000000261</v>
      </c>
      <c r="E152" s="8">
        <v>405</v>
      </c>
      <c r="F152" s="8">
        <v>-3.48</v>
      </c>
      <c r="G152" s="8">
        <v>202.56227550353569</v>
      </c>
      <c r="H152" s="8">
        <v>202.56227550353569</v>
      </c>
      <c r="I152" s="8">
        <v>44285.830351401572</v>
      </c>
      <c r="J152" s="8">
        <v>-10692.569477610959</v>
      </c>
      <c r="K152" s="8">
        <v>44147.333483992028</v>
      </c>
      <c r="L152" s="8">
        <v>-11073.086493483879</v>
      </c>
      <c r="M152" s="74">
        <v>-108.26</v>
      </c>
      <c r="N152" s="74">
        <v>-111.74000000000009</v>
      </c>
      <c r="O152" s="8">
        <v>6.8152555668855346</v>
      </c>
      <c r="P152" s="14">
        <v>6.547807513647002</v>
      </c>
    </row>
    <row r="153" spans="1:16" x14ac:dyDescent="0.25">
      <c r="A153" t="s">
        <v>54</v>
      </c>
      <c r="B153" t="s">
        <v>54</v>
      </c>
      <c r="C153" t="s">
        <v>57</v>
      </c>
      <c r="D153" s="8">
        <v>83590.140000000261</v>
      </c>
      <c r="E153" s="8">
        <v>185</v>
      </c>
      <c r="F153" s="8">
        <v>-1</v>
      </c>
      <c r="G153" s="8">
        <v>92.502348164140045</v>
      </c>
      <c r="H153" s="8">
        <v>92.502348164140045</v>
      </c>
      <c r="I153" s="8">
        <v>44147.333483992028</v>
      </c>
      <c r="J153" s="8">
        <v>-11073.086493483879</v>
      </c>
      <c r="K153" s="8">
        <v>44077.314263966859</v>
      </c>
      <c r="L153" s="8">
        <v>-11244.321536747881</v>
      </c>
      <c r="M153" s="74">
        <v>-111.74000000000009</v>
      </c>
      <c r="N153" s="74">
        <v>-112.74000000000009</v>
      </c>
      <c r="O153" s="8">
        <v>1.231989348707496</v>
      </c>
      <c r="P153" s="14">
        <v>4.1190774200482076</v>
      </c>
    </row>
    <row r="154" spans="1:16" x14ac:dyDescent="0.25">
      <c r="A154" t="s">
        <v>54</v>
      </c>
      <c r="B154" t="s">
        <v>54</v>
      </c>
      <c r="C154" t="s">
        <v>198</v>
      </c>
      <c r="D154" s="8">
        <v>84182.640000000261</v>
      </c>
      <c r="E154" s="8">
        <v>140</v>
      </c>
      <c r="F154" s="8">
        <v>0.24</v>
      </c>
      <c r="G154" s="8">
        <v>70.000102351632648</v>
      </c>
      <c r="H154" s="8">
        <v>70.000102351632648</v>
      </c>
      <c r="I154" s="8">
        <v>43911.097763401624</v>
      </c>
      <c r="J154" s="8">
        <v>-11640.896970858261</v>
      </c>
      <c r="K154" s="8">
        <v>43857.251344311757</v>
      </c>
      <c r="L154" s="8">
        <v>-11770.127518689669</v>
      </c>
      <c r="M154" s="74">
        <v>-112.74000000000009</v>
      </c>
      <c r="N154" s="74">
        <v>-112.5000000000001</v>
      </c>
      <c r="O154" s="8">
        <v>9.3771989284479065E-2</v>
      </c>
      <c r="P154" s="14">
        <v>1.3063359817867171</v>
      </c>
    </row>
    <row r="155" spans="1:16" x14ac:dyDescent="0.25">
      <c r="A155" t="s">
        <v>54</v>
      </c>
      <c r="B155" t="s">
        <v>54</v>
      </c>
      <c r="C155" t="s">
        <v>197</v>
      </c>
      <c r="D155" s="8">
        <v>84572.640000000276</v>
      </c>
      <c r="E155" s="8">
        <v>140</v>
      </c>
      <c r="F155" s="8">
        <v>0.24</v>
      </c>
      <c r="G155" s="8">
        <v>70.000102351632648</v>
      </c>
      <c r="H155" s="8">
        <v>70.000102351632648</v>
      </c>
      <c r="I155" s="8">
        <v>43761.580486220497</v>
      </c>
      <c r="J155" s="8">
        <v>-12001.097401817509</v>
      </c>
      <c r="K155" s="8">
        <v>43708.275857593508</v>
      </c>
      <c r="L155" s="8">
        <v>-12130.552366606609</v>
      </c>
      <c r="M155" s="74">
        <v>-112.5000000000001</v>
      </c>
      <c r="N155" s="74">
        <v>-112.2600000000001</v>
      </c>
      <c r="O155" s="8">
        <v>9.3771989284479065E-2</v>
      </c>
      <c r="P155" s="14">
        <v>1.3063359817867171</v>
      </c>
    </row>
    <row r="156" spans="1:16" x14ac:dyDescent="0.25">
      <c r="A156" t="s">
        <v>54</v>
      </c>
      <c r="B156" t="s">
        <v>54</v>
      </c>
      <c r="C156" t="s">
        <v>56</v>
      </c>
      <c r="D156" s="8">
        <v>85165.140000000305</v>
      </c>
      <c r="E156" s="8">
        <v>185</v>
      </c>
      <c r="F156" s="8">
        <v>-1</v>
      </c>
      <c r="G156" s="8">
        <v>92.502348164140045</v>
      </c>
      <c r="H156" s="8">
        <v>92.502348164140045</v>
      </c>
      <c r="I156" s="8">
        <v>43545.387493576833</v>
      </c>
      <c r="J156" s="8">
        <v>-12528.506360012851</v>
      </c>
      <c r="K156" s="8">
        <v>43473.817098601277</v>
      </c>
      <c r="L156" s="8">
        <v>-12699.098885574789</v>
      </c>
      <c r="M156" s="74">
        <v>-112.2600000000001</v>
      </c>
      <c r="N156" s="74">
        <v>-113.2600000000001</v>
      </c>
      <c r="O156" s="8">
        <v>1.231989348707496</v>
      </c>
      <c r="P156" s="14">
        <v>4.1190774200482076</v>
      </c>
    </row>
    <row r="157" spans="1:16" x14ac:dyDescent="0.25">
      <c r="A157" t="s">
        <v>80</v>
      </c>
      <c r="B157" t="s">
        <v>80</v>
      </c>
      <c r="C157" t="s">
        <v>84</v>
      </c>
      <c r="D157" s="8">
        <v>85460.140000000305</v>
      </c>
      <c r="E157" s="8">
        <v>405</v>
      </c>
      <c r="F157" s="8">
        <v>-3.48</v>
      </c>
      <c r="G157" s="8">
        <v>202.56227550353569</v>
      </c>
      <c r="H157" s="8">
        <v>202.56227550353569</v>
      </c>
      <c r="I157" s="8">
        <v>43473.817098601277</v>
      </c>
      <c r="J157" s="8">
        <v>-12699.098885574789</v>
      </c>
      <c r="K157" s="8">
        <v>43302.683010439046</v>
      </c>
      <c r="L157" s="8">
        <v>-13066.09712197378</v>
      </c>
      <c r="M157" s="74">
        <v>-113.2600000000001</v>
      </c>
      <c r="N157" s="74">
        <v>-116.74000000000009</v>
      </c>
      <c r="O157" s="8">
        <v>6.8152555668855346</v>
      </c>
      <c r="P157" s="14">
        <v>6.547807513647002</v>
      </c>
    </row>
    <row r="158" spans="1:16" x14ac:dyDescent="0.25">
      <c r="A158" t="s">
        <v>54</v>
      </c>
      <c r="B158" t="s">
        <v>54</v>
      </c>
      <c r="C158" t="s">
        <v>85</v>
      </c>
      <c r="D158" s="8">
        <v>85755.140000000305</v>
      </c>
      <c r="E158" s="8">
        <v>185</v>
      </c>
      <c r="F158" s="8">
        <v>-1</v>
      </c>
      <c r="G158" s="8">
        <v>92.502348164140045</v>
      </c>
      <c r="H158" s="8">
        <v>92.502348164140045</v>
      </c>
      <c r="I158" s="8">
        <v>43302.683010439046</v>
      </c>
      <c r="J158" s="8">
        <v>-13066.09712197378</v>
      </c>
      <c r="K158" s="8">
        <v>43218.006117305347</v>
      </c>
      <c r="L158" s="8">
        <v>-13230.577987072969</v>
      </c>
      <c r="M158" s="74">
        <v>-116.74000000000009</v>
      </c>
      <c r="N158" s="74">
        <v>-117.74000000000009</v>
      </c>
      <c r="O158" s="8">
        <v>1.231989348707496</v>
      </c>
      <c r="P158" s="14">
        <v>4.1190774200482076</v>
      </c>
    </row>
    <row r="159" spans="1:16" x14ac:dyDescent="0.25">
      <c r="A159" t="s">
        <v>54</v>
      </c>
      <c r="B159" t="s">
        <v>54</v>
      </c>
      <c r="C159" t="s">
        <v>198</v>
      </c>
      <c r="D159" s="8">
        <v>86347.640000000305</v>
      </c>
      <c r="E159" s="8">
        <v>140</v>
      </c>
      <c r="F159" s="8">
        <v>0.24</v>
      </c>
      <c r="G159" s="8">
        <v>70.000102351632648</v>
      </c>
      <c r="H159" s="8">
        <v>70.000102351632648</v>
      </c>
      <c r="I159" s="8">
        <v>43017.858294191537</v>
      </c>
      <c r="J159" s="8">
        <v>-13611.15760936349</v>
      </c>
      <c r="K159" s="8">
        <v>42952.953592601058</v>
      </c>
      <c r="L159" s="8">
        <v>-13735.203371294559</v>
      </c>
      <c r="M159" s="74">
        <v>-117.74000000000009</v>
      </c>
      <c r="N159" s="74">
        <v>-117.5000000000001</v>
      </c>
      <c r="O159" s="8">
        <v>9.3771989284479065E-2</v>
      </c>
      <c r="P159" s="14">
        <v>1.3063359817867171</v>
      </c>
    </row>
    <row r="160" spans="1:16" x14ac:dyDescent="0.25">
      <c r="A160" t="s">
        <v>54</v>
      </c>
      <c r="B160" t="s">
        <v>54</v>
      </c>
      <c r="C160" t="s">
        <v>199</v>
      </c>
      <c r="D160" s="8">
        <v>86742.640000000334</v>
      </c>
      <c r="E160" s="8">
        <v>150</v>
      </c>
      <c r="F160" s="8">
        <v>0.26</v>
      </c>
      <c r="G160" s="8">
        <v>75.000128701124865</v>
      </c>
      <c r="H160" s="8">
        <v>75.000128701124865</v>
      </c>
      <c r="I160" s="8">
        <v>42837.516439292289</v>
      </c>
      <c r="J160" s="8">
        <v>-13956.956079589099</v>
      </c>
      <c r="K160" s="8">
        <v>42768.556269059547</v>
      </c>
      <c r="L160" s="8">
        <v>-14090.164398815939</v>
      </c>
      <c r="M160" s="74">
        <v>-117.5000000000001</v>
      </c>
      <c r="N160" s="74">
        <v>-117.24000000000009</v>
      </c>
      <c r="O160" s="8">
        <v>0.10271505863290629</v>
      </c>
      <c r="P160" s="14">
        <v>1.3208508260287919</v>
      </c>
    </row>
    <row r="161" spans="1:16" x14ac:dyDescent="0.25">
      <c r="A161" t="s">
        <v>54</v>
      </c>
      <c r="B161" t="s">
        <v>54</v>
      </c>
      <c r="C161" t="s">
        <v>200</v>
      </c>
      <c r="D161" s="8">
        <v>87247.140000000349</v>
      </c>
      <c r="E161" s="8">
        <v>240</v>
      </c>
      <c r="F161" s="8">
        <v>-1</v>
      </c>
      <c r="G161" s="8">
        <v>120.0030462669925</v>
      </c>
      <c r="H161" s="8">
        <v>120.0030462669925</v>
      </c>
      <c r="I161" s="8">
        <v>42626.892317363927</v>
      </c>
      <c r="J161" s="8">
        <v>-14365.3399333207</v>
      </c>
      <c r="K161" s="8">
        <v>42515.183322330209</v>
      </c>
      <c r="L161" s="8">
        <v>-14577.753770628409</v>
      </c>
      <c r="M161" s="74">
        <v>-117.24000000000009</v>
      </c>
      <c r="N161" s="74">
        <v>-118.24000000000009</v>
      </c>
      <c r="O161" s="8">
        <v>0.94965845629536116</v>
      </c>
      <c r="P161" s="14">
        <v>3.1751221779538259</v>
      </c>
    </row>
    <row r="162" spans="1:16" x14ac:dyDescent="0.25">
      <c r="A162" t="s">
        <v>80</v>
      </c>
      <c r="B162" t="s">
        <v>80</v>
      </c>
      <c r="C162" t="s">
        <v>86</v>
      </c>
      <c r="D162" s="8">
        <v>87641.500800000358</v>
      </c>
      <c r="E162" s="8">
        <v>228.7216</v>
      </c>
      <c r="F162" s="8">
        <v>-1.66</v>
      </c>
      <c r="G162" s="8">
        <v>114.368800245356</v>
      </c>
      <c r="H162" s="8">
        <v>114.368800245356</v>
      </c>
      <c r="I162" s="8">
        <v>42439.476775843927</v>
      </c>
      <c r="J162" s="8">
        <v>-14718.709504173101</v>
      </c>
      <c r="K162" s="8">
        <v>42328.34991303405</v>
      </c>
      <c r="L162" s="8">
        <v>-14918.61130861803</v>
      </c>
      <c r="M162" s="74">
        <v>-118.24000000000009</v>
      </c>
      <c r="N162" s="74">
        <v>-119.90000000000011</v>
      </c>
      <c r="O162" s="8">
        <v>2.7459187156796698</v>
      </c>
      <c r="P162" s="14">
        <v>5.5306043491161496</v>
      </c>
    </row>
    <row r="163" spans="1:16" x14ac:dyDescent="0.25">
      <c r="A163" t="s">
        <v>80</v>
      </c>
      <c r="B163" t="s">
        <v>80</v>
      </c>
      <c r="C163" t="s">
        <v>87</v>
      </c>
      <c r="D163" s="8">
        <v>87762.750800000358</v>
      </c>
      <c r="E163" s="8">
        <v>13.7784</v>
      </c>
      <c r="F163" s="8">
        <v>-0.1</v>
      </c>
      <c r="G163" s="8">
        <v>6.8892017488091399</v>
      </c>
      <c r="H163" s="8">
        <v>6.8892017488091399</v>
      </c>
      <c r="I163" s="8">
        <v>42328.34991303405</v>
      </c>
      <c r="J163" s="8">
        <v>-14918.61130861803</v>
      </c>
      <c r="K163" s="8">
        <v>42321.471129551173</v>
      </c>
      <c r="L163" s="8">
        <v>-14930.5497589431</v>
      </c>
      <c r="M163" s="74">
        <v>-119.90000000000011</v>
      </c>
      <c r="N163" s="74">
        <v>-120.0000000000001</v>
      </c>
      <c r="O163" s="8">
        <v>0.16541690581699381</v>
      </c>
      <c r="P163" s="14">
        <v>5.5306082180000464</v>
      </c>
    </row>
    <row r="164" spans="1:16" x14ac:dyDescent="0.25">
      <c r="A164" t="s">
        <v>80</v>
      </c>
      <c r="B164" t="s">
        <v>80</v>
      </c>
      <c r="C164" t="s">
        <v>81</v>
      </c>
      <c r="D164" s="8">
        <v>104237.5292000004</v>
      </c>
      <c r="E164" s="8">
        <v>13.7784</v>
      </c>
      <c r="F164" s="8">
        <v>-0.1</v>
      </c>
      <c r="G164" s="8">
        <v>6.8892017488091399</v>
      </c>
      <c r="H164" s="8">
        <v>6.8892017488091399</v>
      </c>
      <c r="I164" s="8">
        <v>34090.971129551173</v>
      </c>
      <c r="J164" s="8">
        <v>-29186.193930638659</v>
      </c>
      <c r="K164" s="8">
        <v>34084.071520029283</v>
      </c>
      <c r="L164" s="8">
        <v>-29198.12035704451</v>
      </c>
      <c r="M164" s="74">
        <v>-120.0000000000001</v>
      </c>
      <c r="N164" s="74">
        <v>-120.10000000000009</v>
      </c>
      <c r="O164" s="8">
        <v>0.16541690581699381</v>
      </c>
      <c r="P164" s="14">
        <v>5.5306082180000464</v>
      </c>
    </row>
    <row r="165" spans="1:16" x14ac:dyDescent="0.25">
      <c r="A165" t="s">
        <v>80</v>
      </c>
      <c r="B165" t="s">
        <v>80</v>
      </c>
      <c r="C165" t="s">
        <v>82</v>
      </c>
      <c r="D165" s="8">
        <v>104358.7792000004</v>
      </c>
      <c r="E165" s="8">
        <v>228.7216</v>
      </c>
      <c r="F165" s="8">
        <v>-1.66</v>
      </c>
      <c r="G165" s="8">
        <v>114.368800245356</v>
      </c>
      <c r="H165" s="8">
        <v>114.368800245356</v>
      </c>
      <c r="I165" s="8">
        <v>34084.071520029283</v>
      </c>
      <c r="J165" s="8">
        <v>-29198.12035704451</v>
      </c>
      <c r="K165" s="8">
        <v>33966.514910522557</v>
      </c>
      <c r="L165" s="8">
        <v>-29394.309945503192</v>
      </c>
      <c r="M165" s="74">
        <v>-120.10000000000009</v>
      </c>
      <c r="N165" s="74">
        <v>-121.76</v>
      </c>
      <c r="O165" s="8">
        <v>2.7459187156796698</v>
      </c>
      <c r="P165" s="14">
        <v>5.5306043491161496</v>
      </c>
    </row>
    <row r="166" spans="1:16" x14ac:dyDescent="0.25">
      <c r="A166" t="s">
        <v>54</v>
      </c>
      <c r="B166" t="s">
        <v>54</v>
      </c>
      <c r="C166" t="s">
        <v>195</v>
      </c>
      <c r="D166" s="8">
        <v>104753.14000000041</v>
      </c>
      <c r="E166" s="8">
        <v>240</v>
      </c>
      <c r="F166" s="8">
        <v>-1</v>
      </c>
      <c r="G166" s="8">
        <v>120.0030462669925</v>
      </c>
      <c r="H166" s="8">
        <v>120.0030462669925</v>
      </c>
      <c r="I166" s="8">
        <v>33882.296937706917</v>
      </c>
      <c r="J166" s="8">
        <v>-29530.351604765441</v>
      </c>
      <c r="K166" s="8">
        <v>33754.195655999967</v>
      </c>
      <c r="L166" s="8">
        <v>-29733.301350949729</v>
      </c>
      <c r="M166" s="74">
        <v>-121.76</v>
      </c>
      <c r="N166" s="74">
        <v>-122.76</v>
      </c>
      <c r="O166" s="8">
        <v>0.94965845629536116</v>
      </c>
      <c r="P166" s="14">
        <v>3.1751221779538259</v>
      </c>
    </row>
    <row r="167" spans="1:16" x14ac:dyDescent="0.25">
      <c r="A167" t="s">
        <v>54</v>
      </c>
      <c r="B167" t="s">
        <v>54</v>
      </c>
      <c r="C167" t="s">
        <v>196</v>
      </c>
      <c r="D167" s="8">
        <v>105257.64000000041</v>
      </c>
      <c r="E167" s="8">
        <v>150</v>
      </c>
      <c r="F167" s="8">
        <v>0.26</v>
      </c>
      <c r="G167" s="8">
        <v>75.000128701124865</v>
      </c>
      <c r="H167" s="8">
        <v>75.000128701124865</v>
      </c>
      <c r="I167" s="8">
        <v>33586.718628466697</v>
      </c>
      <c r="J167" s="8">
        <v>-29993.573699171011</v>
      </c>
      <c r="K167" s="8">
        <v>33505.836925137199</v>
      </c>
      <c r="L167" s="8">
        <v>-30119.89911805528</v>
      </c>
      <c r="M167" s="74">
        <v>-122.76</v>
      </c>
      <c r="N167" s="74">
        <v>-122.5</v>
      </c>
      <c r="O167" s="8">
        <v>0.10271505863290629</v>
      </c>
      <c r="P167" s="14">
        <v>1.3208508260287919</v>
      </c>
    </row>
    <row r="168" spans="1:16" x14ac:dyDescent="0.25">
      <c r="A168" t="s">
        <v>54</v>
      </c>
      <c r="B168" t="s">
        <v>54</v>
      </c>
      <c r="C168" t="s">
        <v>197</v>
      </c>
      <c r="D168" s="8">
        <v>105652.64000000041</v>
      </c>
      <c r="E168" s="8">
        <v>140</v>
      </c>
      <c r="F168" s="8">
        <v>0.24</v>
      </c>
      <c r="G168" s="8">
        <v>70.000102351632648</v>
      </c>
      <c r="H168" s="8">
        <v>70.000102351632648</v>
      </c>
      <c r="I168" s="8">
        <v>33371.512023050498</v>
      </c>
      <c r="J168" s="8">
        <v>-30330.746979508509</v>
      </c>
      <c r="K168" s="8">
        <v>33296.537592781628</v>
      </c>
      <c r="L168" s="8">
        <v>-30448.978980876451</v>
      </c>
      <c r="M168" s="74">
        <v>-122.5</v>
      </c>
      <c r="N168" s="74">
        <v>-122.26</v>
      </c>
      <c r="O168" s="8">
        <v>9.3771989284479065E-2</v>
      </c>
      <c r="P168" s="14">
        <v>1.3063359817867171</v>
      </c>
    </row>
    <row r="169" spans="1:16" x14ac:dyDescent="0.25">
      <c r="A169" t="s">
        <v>54</v>
      </c>
      <c r="B169" t="s">
        <v>54</v>
      </c>
      <c r="C169" t="s">
        <v>83</v>
      </c>
      <c r="D169" s="8">
        <v>106245.14000000041</v>
      </c>
      <c r="E169" s="8">
        <v>185</v>
      </c>
      <c r="F169" s="8">
        <v>-1</v>
      </c>
      <c r="G169" s="8">
        <v>92.502348164140045</v>
      </c>
      <c r="H169" s="8">
        <v>92.502348164140045</v>
      </c>
      <c r="I169" s="8">
        <v>33067.019883272253</v>
      </c>
      <c r="J169" s="8">
        <v>-30812.601891350409</v>
      </c>
      <c r="K169" s="8">
        <v>32966.913722226753</v>
      </c>
      <c r="L169" s="8">
        <v>-30968.174664467329</v>
      </c>
      <c r="M169" s="74">
        <v>-122.26</v>
      </c>
      <c r="N169" s="74">
        <v>-123.26</v>
      </c>
      <c r="O169" s="8">
        <v>1.231989348707496</v>
      </c>
      <c r="P169" s="14">
        <v>4.1190774200482076</v>
      </c>
    </row>
    <row r="170" spans="1:16" x14ac:dyDescent="0.25">
      <c r="A170" t="s">
        <v>80</v>
      </c>
      <c r="B170" t="s">
        <v>80</v>
      </c>
      <c r="C170" t="s">
        <v>84</v>
      </c>
      <c r="D170" s="8">
        <v>106540.14000000049</v>
      </c>
      <c r="E170" s="8">
        <v>405</v>
      </c>
      <c r="F170" s="8">
        <v>-3.48</v>
      </c>
      <c r="G170" s="8">
        <v>202.56227550353569</v>
      </c>
      <c r="H170" s="8">
        <v>202.56227550353569</v>
      </c>
      <c r="I170" s="8">
        <v>32966.913722226753</v>
      </c>
      <c r="J170" s="8">
        <v>-30968.174664467329</v>
      </c>
      <c r="K170" s="8">
        <v>32734.650970442239</v>
      </c>
      <c r="L170" s="8">
        <v>-31299.88025046881</v>
      </c>
      <c r="M170" s="74">
        <v>-123.26</v>
      </c>
      <c r="N170" s="74">
        <v>-126.74000000000009</v>
      </c>
      <c r="O170" s="8">
        <v>6.8152555668855346</v>
      </c>
      <c r="P170" s="14">
        <v>6.547807513647002</v>
      </c>
    </row>
    <row r="171" spans="1:16" x14ac:dyDescent="0.25">
      <c r="A171" t="s">
        <v>54</v>
      </c>
      <c r="B171" t="s">
        <v>54</v>
      </c>
      <c r="C171" t="s">
        <v>57</v>
      </c>
      <c r="D171" s="8">
        <v>106835.14000000049</v>
      </c>
      <c r="E171" s="8">
        <v>185</v>
      </c>
      <c r="F171" s="8">
        <v>-1</v>
      </c>
      <c r="G171" s="8">
        <v>92.502348164140045</v>
      </c>
      <c r="H171" s="8">
        <v>92.502348164140045</v>
      </c>
      <c r="I171" s="8">
        <v>32734.650970442239</v>
      </c>
      <c r="J171" s="8">
        <v>-31299.88025046881</v>
      </c>
      <c r="K171" s="8">
        <v>32622.698707097628</v>
      </c>
      <c r="L171" s="8">
        <v>-31447.15829345748</v>
      </c>
      <c r="M171" s="74">
        <v>-126.74000000000009</v>
      </c>
      <c r="N171" s="74">
        <v>-127.74000000000009</v>
      </c>
      <c r="O171" s="8">
        <v>1.231989348707496</v>
      </c>
      <c r="P171" s="14">
        <v>4.1190774200482076</v>
      </c>
    </row>
    <row r="172" spans="1:16" x14ac:dyDescent="0.25">
      <c r="A172" t="s">
        <v>54</v>
      </c>
      <c r="B172" t="s">
        <v>54</v>
      </c>
      <c r="C172" t="s">
        <v>198</v>
      </c>
      <c r="D172" s="8">
        <v>107427.64000000049</v>
      </c>
      <c r="E172" s="8">
        <v>140</v>
      </c>
      <c r="F172" s="8">
        <v>0.24</v>
      </c>
      <c r="G172" s="8">
        <v>70.000102351632648</v>
      </c>
      <c r="H172" s="8">
        <v>70.000102351632648</v>
      </c>
      <c r="I172" s="8">
        <v>32359.504621278709</v>
      </c>
      <c r="J172" s="8">
        <v>-31787.200751379951</v>
      </c>
      <c r="K172" s="8">
        <v>32274.045647438819</v>
      </c>
      <c r="L172" s="8">
        <v>-31898.091396304761</v>
      </c>
      <c r="M172" s="74">
        <v>-127.74000000000009</v>
      </c>
      <c r="N172" s="74">
        <v>-127.5000000000001</v>
      </c>
      <c r="O172" s="8">
        <v>9.3771989284479065E-2</v>
      </c>
      <c r="P172" s="14">
        <v>1.3063359817867171</v>
      </c>
    </row>
    <row r="173" spans="1:16" x14ac:dyDescent="0.25">
      <c r="A173" t="s">
        <v>54</v>
      </c>
      <c r="B173" t="s">
        <v>54</v>
      </c>
      <c r="C173" t="s">
        <v>197</v>
      </c>
      <c r="D173" s="8">
        <v>107817.64000000049</v>
      </c>
      <c r="E173" s="8">
        <v>140</v>
      </c>
      <c r="F173" s="8">
        <v>0.24</v>
      </c>
      <c r="G173" s="8">
        <v>70.000102351632648</v>
      </c>
      <c r="H173" s="8">
        <v>70.000102351632648</v>
      </c>
      <c r="I173" s="8">
        <v>32121.855290186639</v>
      </c>
      <c r="J173" s="8">
        <v>-32096.42973137759</v>
      </c>
      <c r="K173" s="8">
        <v>32036.861562364578</v>
      </c>
      <c r="L173" s="8">
        <v>-32207.67737212795</v>
      </c>
      <c r="M173" s="74">
        <v>-127.5000000000001</v>
      </c>
      <c r="N173" s="74">
        <v>-127.2600000000001</v>
      </c>
      <c r="O173" s="8">
        <v>9.3771989284479065E-2</v>
      </c>
      <c r="P173" s="14">
        <v>1.3063359817867171</v>
      </c>
    </row>
    <row r="174" spans="1:16" x14ac:dyDescent="0.25">
      <c r="A174" t="s">
        <v>54</v>
      </c>
      <c r="B174" t="s">
        <v>54</v>
      </c>
      <c r="C174" t="s">
        <v>56</v>
      </c>
      <c r="D174" s="8">
        <v>108410.14000000049</v>
      </c>
      <c r="E174" s="8">
        <v>185</v>
      </c>
      <c r="F174" s="8">
        <v>-1</v>
      </c>
      <c r="G174" s="8">
        <v>92.502348164140045</v>
      </c>
      <c r="H174" s="8">
        <v>92.502348164140045</v>
      </c>
      <c r="I174" s="8">
        <v>31776.525412190738</v>
      </c>
      <c r="J174" s="8">
        <v>-32549.91280120076</v>
      </c>
      <c r="K174" s="8">
        <v>31663.241124718581</v>
      </c>
      <c r="L174" s="8">
        <v>-32696.168746127729</v>
      </c>
      <c r="M174" s="74">
        <v>-127.2600000000001</v>
      </c>
      <c r="N174" s="74">
        <v>-128.26</v>
      </c>
      <c r="O174" s="8">
        <v>1.231989348707496</v>
      </c>
      <c r="P174" s="14">
        <v>4.1190774200482076</v>
      </c>
    </row>
    <row r="175" spans="1:16" x14ac:dyDescent="0.25">
      <c r="A175" t="s">
        <v>80</v>
      </c>
      <c r="B175" t="s">
        <v>80</v>
      </c>
      <c r="C175" t="s">
        <v>84</v>
      </c>
      <c r="D175" s="8">
        <v>108705.14000000049</v>
      </c>
      <c r="E175" s="8">
        <v>405</v>
      </c>
      <c r="F175" s="8">
        <v>-3.48</v>
      </c>
      <c r="G175" s="8">
        <v>202.56227550353569</v>
      </c>
      <c r="H175" s="8">
        <v>202.56227550353569</v>
      </c>
      <c r="I175" s="8">
        <v>31663.241124718581</v>
      </c>
      <c r="J175" s="8">
        <v>-32696.168746127729</v>
      </c>
      <c r="K175" s="8">
        <v>31402.952156105159</v>
      </c>
      <c r="L175" s="8">
        <v>-33006.369059585428</v>
      </c>
      <c r="M175" s="74">
        <v>-128.26</v>
      </c>
      <c r="N175" s="74">
        <v>-131.74</v>
      </c>
      <c r="O175" s="8">
        <v>6.8152555668855346</v>
      </c>
      <c r="P175" s="14">
        <v>6.547807513647002</v>
      </c>
    </row>
    <row r="176" spans="1:16" x14ac:dyDescent="0.25">
      <c r="A176" t="s">
        <v>54</v>
      </c>
      <c r="B176" t="s">
        <v>54</v>
      </c>
      <c r="C176" t="s">
        <v>57</v>
      </c>
      <c r="D176" s="8">
        <v>109000.14000000049</v>
      </c>
      <c r="E176" s="8">
        <v>185</v>
      </c>
      <c r="F176" s="8">
        <v>-1</v>
      </c>
      <c r="G176" s="8">
        <v>92.502348164140045</v>
      </c>
      <c r="H176" s="8">
        <v>92.502348164140045</v>
      </c>
      <c r="I176" s="8">
        <v>31402.952156105159</v>
      </c>
      <c r="J176" s="8">
        <v>-33006.369059585428</v>
      </c>
      <c r="K176" s="8">
        <v>31278.58977769479</v>
      </c>
      <c r="L176" s="8">
        <v>-33143.329382491997</v>
      </c>
      <c r="M176" s="74">
        <v>-131.74</v>
      </c>
      <c r="N176" s="74">
        <v>-132.74</v>
      </c>
      <c r="O176" s="8">
        <v>1.231989348707496</v>
      </c>
      <c r="P176" s="14">
        <v>4.1190774200482076</v>
      </c>
    </row>
    <row r="177" spans="1:16" x14ac:dyDescent="0.25">
      <c r="A177" t="s">
        <v>54</v>
      </c>
      <c r="B177" t="s">
        <v>54</v>
      </c>
      <c r="C177" t="s">
        <v>198</v>
      </c>
      <c r="D177" s="8">
        <v>109592.64000000049</v>
      </c>
      <c r="E177" s="8">
        <v>140</v>
      </c>
      <c r="F177" s="8">
        <v>0.24</v>
      </c>
      <c r="G177" s="8">
        <v>70.000102351632648</v>
      </c>
      <c r="H177" s="8">
        <v>70.000102351632648</v>
      </c>
      <c r="I177" s="8">
        <v>30986.760571846909</v>
      </c>
      <c r="J177" s="8">
        <v>-33459.139000164083</v>
      </c>
      <c r="K177" s="8">
        <v>30891.96203868106</v>
      </c>
      <c r="L177" s="8">
        <v>-33562.159432366687</v>
      </c>
      <c r="M177" s="74">
        <v>-132.74</v>
      </c>
      <c r="N177" s="74">
        <v>-132.5</v>
      </c>
      <c r="O177" s="8">
        <v>9.3771989284479065E-2</v>
      </c>
      <c r="P177" s="14">
        <v>1.3063359817867171</v>
      </c>
    </row>
    <row r="178" spans="1:16" x14ac:dyDescent="0.25">
      <c r="A178" t="s">
        <v>54</v>
      </c>
      <c r="B178" t="s">
        <v>54</v>
      </c>
      <c r="C178" t="s">
        <v>197</v>
      </c>
      <c r="D178" s="8">
        <v>109982.64000000049</v>
      </c>
      <c r="E178" s="8">
        <v>140</v>
      </c>
      <c r="F178" s="8">
        <v>0.24</v>
      </c>
      <c r="G178" s="8">
        <v>70.000102351632648</v>
      </c>
      <c r="H178" s="8">
        <v>70.000102351632648</v>
      </c>
      <c r="I178" s="8">
        <v>30723.064486777152</v>
      </c>
      <c r="J178" s="8">
        <v>-33746.478766569213</v>
      </c>
      <c r="K178" s="8">
        <v>30628.698314991241</v>
      </c>
      <c r="L178" s="8">
        <v>-33849.895384982708</v>
      </c>
      <c r="M178" s="74">
        <v>-132.5</v>
      </c>
      <c r="N178" s="74">
        <v>-132.26</v>
      </c>
      <c r="O178" s="8">
        <v>9.3771989284479065E-2</v>
      </c>
      <c r="P178" s="14">
        <v>1.3063359817867171</v>
      </c>
    </row>
    <row r="179" spans="1:16" x14ac:dyDescent="0.25">
      <c r="A179" t="s">
        <v>54</v>
      </c>
      <c r="B179" t="s">
        <v>54</v>
      </c>
      <c r="C179" t="s">
        <v>56</v>
      </c>
      <c r="D179" s="8">
        <v>110575.14000000049</v>
      </c>
      <c r="E179" s="8">
        <v>185</v>
      </c>
      <c r="F179" s="8">
        <v>-1</v>
      </c>
      <c r="G179" s="8">
        <v>92.502348164140045</v>
      </c>
      <c r="H179" s="8">
        <v>92.502348164140045</v>
      </c>
      <c r="I179" s="8">
        <v>30339.525039451059</v>
      </c>
      <c r="J179" s="8">
        <v>-34168.138714391767</v>
      </c>
      <c r="K179" s="8">
        <v>30213.924787382821</v>
      </c>
      <c r="L179" s="8">
        <v>-34303.964735076137</v>
      </c>
      <c r="M179" s="74">
        <v>-132.26</v>
      </c>
      <c r="N179" s="74">
        <v>-133.26</v>
      </c>
      <c r="O179" s="8">
        <v>1.231989348707496</v>
      </c>
      <c r="P179" s="14">
        <v>4.1190774200482076</v>
      </c>
    </row>
    <row r="180" spans="1:16" x14ac:dyDescent="0.25">
      <c r="A180" t="s">
        <v>80</v>
      </c>
      <c r="B180" t="s">
        <v>80</v>
      </c>
      <c r="C180" t="s">
        <v>84</v>
      </c>
      <c r="D180" s="8">
        <v>110870.14000000049</v>
      </c>
      <c r="E180" s="8">
        <v>405</v>
      </c>
      <c r="F180" s="8">
        <v>-3.48</v>
      </c>
      <c r="G180" s="8">
        <v>202.56227550353569</v>
      </c>
      <c r="H180" s="8">
        <v>202.56227550353569</v>
      </c>
      <c r="I180" s="8">
        <v>30213.924787382821</v>
      </c>
      <c r="J180" s="8">
        <v>-34303.964735076137</v>
      </c>
      <c r="K180" s="8">
        <v>29927.59055815839</v>
      </c>
      <c r="L180" s="8">
        <v>-34590.298964300557</v>
      </c>
      <c r="M180" s="74">
        <v>-133.26</v>
      </c>
      <c r="N180" s="74">
        <v>-136.74</v>
      </c>
      <c r="O180" s="8">
        <v>6.8152555668855346</v>
      </c>
      <c r="P180" s="14">
        <v>6.547807513647002</v>
      </c>
    </row>
    <row r="181" spans="1:16" x14ac:dyDescent="0.25">
      <c r="A181" t="s">
        <v>54</v>
      </c>
      <c r="B181" t="s">
        <v>54</v>
      </c>
      <c r="C181" t="s">
        <v>57</v>
      </c>
      <c r="D181" s="8">
        <v>111165.14000000049</v>
      </c>
      <c r="E181" s="8">
        <v>185</v>
      </c>
      <c r="F181" s="8">
        <v>-1</v>
      </c>
      <c r="G181" s="8">
        <v>92.502348164140045</v>
      </c>
      <c r="H181" s="8">
        <v>92.502348164140045</v>
      </c>
      <c r="I181" s="8">
        <v>29927.59055815839</v>
      </c>
      <c r="J181" s="8">
        <v>-34590.298964300557</v>
      </c>
      <c r="K181" s="8">
        <v>29791.76453747402</v>
      </c>
      <c r="L181" s="8">
        <v>-34715.899216368787</v>
      </c>
      <c r="M181" s="74">
        <v>-136.74</v>
      </c>
      <c r="N181" s="74">
        <v>-137.74</v>
      </c>
      <c r="O181" s="8">
        <v>1.231989348707496</v>
      </c>
      <c r="P181" s="14">
        <v>4.1190774200482076</v>
      </c>
    </row>
    <row r="182" spans="1:16" x14ac:dyDescent="0.25">
      <c r="A182" t="s">
        <v>54</v>
      </c>
      <c r="B182" t="s">
        <v>54</v>
      </c>
      <c r="C182" t="s">
        <v>198</v>
      </c>
      <c r="D182" s="8">
        <v>111757.64000000049</v>
      </c>
      <c r="E182" s="8">
        <v>140</v>
      </c>
      <c r="F182" s="8">
        <v>0.24</v>
      </c>
      <c r="G182" s="8">
        <v>70.000102351632648</v>
      </c>
      <c r="H182" s="8">
        <v>70.000102351632648</v>
      </c>
      <c r="I182" s="8">
        <v>29473.521208064991</v>
      </c>
      <c r="J182" s="8">
        <v>-35005.072491908977</v>
      </c>
      <c r="K182" s="8">
        <v>29370.104589651499</v>
      </c>
      <c r="L182" s="8">
        <v>-35099.438663694891</v>
      </c>
      <c r="M182" s="74">
        <v>-137.74</v>
      </c>
      <c r="N182" s="74">
        <v>-137.5</v>
      </c>
      <c r="O182" s="8">
        <v>9.3771989284479065E-2</v>
      </c>
      <c r="P182" s="14">
        <v>1.3063359817867171</v>
      </c>
    </row>
    <row r="183" spans="1:16" x14ac:dyDescent="0.25">
      <c r="A183" t="s">
        <v>54</v>
      </c>
      <c r="B183" t="s">
        <v>54</v>
      </c>
      <c r="C183" t="s">
        <v>197</v>
      </c>
      <c r="D183" s="8">
        <v>112147.6400000006</v>
      </c>
      <c r="E183" s="8">
        <v>140</v>
      </c>
      <c r="F183" s="8">
        <v>0.24</v>
      </c>
      <c r="G183" s="8">
        <v>70.000102351632648</v>
      </c>
      <c r="H183" s="8">
        <v>70.000102351632648</v>
      </c>
      <c r="I183" s="8">
        <v>29185.785255448969</v>
      </c>
      <c r="J183" s="8">
        <v>-35268.3362155988</v>
      </c>
      <c r="K183" s="8">
        <v>29082.764823246351</v>
      </c>
      <c r="L183" s="8">
        <v>-35363.134748764664</v>
      </c>
      <c r="M183" s="74">
        <v>-137.5</v>
      </c>
      <c r="N183" s="74">
        <v>-137.26</v>
      </c>
      <c r="O183" s="8">
        <v>9.3771989284479065E-2</v>
      </c>
      <c r="P183" s="14">
        <v>1.3063359817867171</v>
      </c>
    </row>
    <row r="184" spans="1:16" x14ac:dyDescent="0.25">
      <c r="A184" t="s">
        <v>54</v>
      </c>
      <c r="B184" t="s">
        <v>54</v>
      </c>
      <c r="C184" t="s">
        <v>56</v>
      </c>
      <c r="D184" s="8">
        <v>112740.1400000006</v>
      </c>
      <c r="E184" s="8">
        <v>185</v>
      </c>
      <c r="F184" s="8">
        <v>-1</v>
      </c>
      <c r="G184" s="8">
        <v>92.502348164140045</v>
      </c>
      <c r="H184" s="8">
        <v>92.502348164140045</v>
      </c>
      <c r="I184" s="8">
        <v>28766.955205574272</v>
      </c>
      <c r="J184" s="8">
        <v>-35654.96395461254</v>
      </c>
      <c r="K184" s="8">
        <v>28629.994882667699</v>
      </c>
      <c r="L184" s="8">
        <v>-35779.326333022909</v>
      </c>
      <c r="M184" s="74">
        <v>-137.26</v>
      </c>
      <c r="N184" s="74">
        <v>-138.26</v>
      </c>
      <c r="O184" s="8">
        <v>1.231989348707496</v>
      </c>
      <c r="P184" s="14">
        <v>4.1190774200482076</v>
      </c>
    </row>
    <row r="185" spans="1:16" x14ac:dyDescent="0.25">
      <c r="A185" t="s">
        <v>80</v>
      </c>
      <c r="B185" t="s">
        <v>80</v>
      </c>
      <c r="C185" t="s">
        <v>84</v>
      </c>
      <c r="D185" s="8">
        <v>113035.1400000006</v>
      </c>
      <c r="E185" s="8">
        <v>405</v>
      </c>
      <c r="F185" s="8">
        <v>-3.48</v>
      </c>
      <c r="G185" s="8">
        <v>202.56227550353569</v>
      </c>
      <c r="H185" s="8">
        <v>202.56227550353569</v>
      </c>
      <c r="I185" s="8">
        <v>28629.994882667699</v>
      </c>
      <c r="J185" s="8">
        <v>-35779.326333022909</v>
      </c>
      <c r="K185" s="8">
        <v>28319.794569210011</v>
      </c>
      <c r="L185" s="8">
        <v>-36039.615301636339</v>
      </c>
      <c r="M185" s="74">
        <v>-138.26</v>
      </c>
      <c r="N185" s="74">
        <v>-141.74</v>
      </c>
      <c r="O185" s="8">
        <v>6.8152555668855346</v>
      </c>
      <c r="P185" s="14">
        <v>6.547807513647002</v>
      </c>
    </row>
    <row r="186" spans="1:16" x14ac:dyDescent="0.25">
      <c r="A186" t="s">
        <v>54</v>
      </c>
      <c r="B186" t="s">
        <v>54</v>
      </c>
      <c r="C186" t="s">
        <v>57</v>
      </c>
      <c r="D186" s="8">
        <v>113330.1400000006</v>
      </c>
      <c r="E186" s="8">
        <v>185</v>
      </c>
      <c r="F186" s="8">
        <v>-1</v>
      </c>
      <c r="G186" s="8">
        <v>92.502348164140045</v>
      </c>
      <c r="H186" s="8">
        <v>92.502348164140045</v>
      </c>
      <c r="I186" s="8">
        <v>28319.794569210011</v>
      </c>
      <c r="J186" s="8">
        <v>-36039.615301636339</v>
      </c>
      <c r="K186" s="8">
        <v>28173.538624283039</v>
      </c>
      <c r="L186" s="8">
        <v>-36152.899589108492</v>
      </c>
      <c r="M186" s="74">
        <v>-141.74</v>
      </c>
      <c r="N186" s="74">
        <v>-142.74</v>
      </c>
      <c r="O186" s="8">
        <v>1.231989348707496</v>
      </c>
      <c r="P186" s="14">
        <v>4.1190774200482076</v>
      </c>
    </row>
    <row r="187" spans="1:16" x14ac:dyDescent="0.25">
      <c r="A187" t="s">
        <v>54</v>
      </c>
      <c r="B187" t="s">
        <v>54</v>
      </c>
      <c r="C187" t="s">
        <v>198</v>
      </c>
      <c r="D187" s="8">
        <v>113922.6400000006</v>
      </c>
      <c r="E187" s="8">
        <v>140</v>
      </c>
      <c r="F187" s="8">
        <v>0.24</v>
      </c>
      <c r="G187" s="8">
        <v>70.000102351632648</v>
      </c>
      <c r="H187" s="8">
        <v>70.000102351632648</v>
      </c>
      <c r="I187" s="8">
        <v>27831.30319521021</v>
      </c>
      <c r="J187" s="8">
        <v>-36413.235739282318</v>
      </c>
      <c r="K187" s="8">
        <v>27720.05555445985</v>
      </c>
      <c r="L187" s="8">
        <v>-36498.229467104378</v>
      </c>
      <c r="M187" s="74">
        <v>-142.74</v>
      </c>
      <c r="N187" s="74">
        <v>-142.5</v>
      </c>
      <c r="O187" s="8">
        <v>9.3771989284479065E-2</v>
      </c>
      <c r="P187" s="14">
        <v>1.3063359817867171</v>
      </c>
    </row>
    <row r="188" spans="1:16" x14ac:dyDescent="0.25">
      <c r="A188" t="s">
        <v>54</v>
      </c>
      <c r="B188" t="s">
        <v>54</v>
      </c>
      <c r="C188" t="s">
        <v>197</v>
      </c>
      <c r="D188" s="8">
        <v>114312.6400000006</v>
      </c>
      <c r="E188" s="8">
        <v>140</v>
      </c>
      <c r="F188" s="8">
        <v>0.24</v>
      </c>
      <c r="G188" s="8">
        <v>70.000102351632648</v>
      </c>
      <c r="H188" s="8">
        <v>70.000102351632648</v>
      </c>
      <c r="I188" s="8">
        <v>27521.717219387061</v>
      </c>
      <c r="J188" s="8">
        <v>-36650.419824356533</v>
      </c>
      <c r="K188" s="8">
        <v>27410.826574462229</v>
      </c>
      <c r="L188" s="8">
        <v>-36735.878798196427</v>
      </c>
      <c r="M188" s="74">
        <v>-142.5</v>
      </c>
      <c r="N188" s="74">
        <v>-142.26</v>
      </c>
      <c r="O188" s="8">
        <v>9.3771989284479065E-2</v>
      </c>
      <c r="P188" s="14">
        <v>1.3063359817867171</v>
      </c>
    </row>
    <row r="189" spans="1:16" x14ac:dyDescent="0.25">
      <c r="A189" t="s">
        <v>54</v>
      </c>
      <c r="B189" t="s">
        <v>54</v>
      </c>
      <c r="C189" t="s">
        <v>56</v>
      </c>
      <c r="D189" s="8">
        <v>114905.1400000006</v>
      </c>
      <c r="E189" s="8">
        <v>185</v>
      </c>
      <c r="F189" s="8">
        <v>-1</v>
      </c>
      <c r="G189" s="8">
        <v>92.502348164140045</v>
      </c>
      <c r="H189" s="8">
        <v>92.502348164140045</v>
      </c>
      <c r="I189" s="8">
        <v>27070.784116539769</v>
      </c>
      <c r="J189" s="8">
        <v>-36999.072884015361</v>
      </c>
      <c r="K189" s="8">
        <v>26923.506073551089</v>
      </c>
      <c r="L189" s="8">
        <v>-37111.025147359956</v>
      </c>
      <c r="M189" s="74">
        <v>-142.26</v>
      </c>
      <c r="N189" s="74">
        <v>-143.26</v>
      </c>
      <c r="O189" s="8">
        <v>1.231989348707496</v>
      </c>
      <c r="P189" s="14">
        <v>4.1190774200482076</v>
      </c>
    </row>
    <row r="190" spans="1:16" x14ac:dyDescent="0.25">
      <c r="A190" t="s">
        <v>80</v>
      </c>
      <c r="B190" t="s">
        <v>80</v>
      </c>
      <c r="C190" t="s">
        <v>84</v>
      </c>
      <c r="D190" s="8">
        <v>115200.1400000006</v>
      </c>
      <c r="E190" s="8">
        <v>405</v>
      </c>
      <c r="F190" s="8">
        <v>-3.48</v>
      </c>
      <c r="G190" s="8">
        <v>202.56227550353569</v>
      </c>
      <c r="H190" s="8">
        <v>202.56227550353569</v>
      </c>
      <c r="I190" s="8">
        <v>26923.506073551089</v>
      </c>
      <c r="J190" s="8">
        <v>-37111.025147359956</v>
      </c>
      <c r="K190" s="8">
        <v>26591.800487549619</v>
      </c>
      <c r="L190" s="8">
        <v>-37343.28789914446</v>
      </c>
      <c r="M190" s="74">
        <v>-143.26</v>
      </c>
      <c r="N190" s="74">
        <v>-146.74</v>
      </c>
      <c r="O190" s="8">
        <v>6.8152555668855346</v>
      </c>
      <c r="P190" s="14">
        <v>6.547807513647002</v>
      </c>
    </row>
    <row r="191" spans="1:16" x14ac:dyDescent="0.25">
      <c r="A191" t="s">
        <v>54</v>
      </c>
      <c r="B191" t="s">
        <v>54</v>
      </c>
      <c r="C191" t="s">
        <v>85</v>
      </c>
      <c r="D191" s="8">
        <v>115495.1400000006</v>
      </c>
      <c r="E191" s="8">
        <v>185</v>
      </c>
      <c r="F191" s="8">
        <v>-1</v>
      </c>
      <c r="G191" s="8">
        <v>92.502348164140045</v>
      </c>
      <c r="H191" s="8">
        <v>92.502348164140045</v>
      </c>
      <c r="I191" s="8">
        <v>26591.800487549619</v>
      </c>
      <c r="J191" s="8">
        <v>-37343.28789914446</v>
      </c>
      <c r="K191" s="8">
        <v>26436.227714432702</v>
      </c>
      <c r="L191" s="8">
        <v>-37443.394060189952</v>
      </c>
      <c r="M191" s="74">
        <v>-146.74</v>
      </c>
      <c r="N191" s="74">
        <v>-147.74</v>
      </c>
      <c r="O191" s="8">
        <v>1.231989348707496</v>
      </c>
      <c r="P191" s="14">
        <v>4.1190774200482076</v>
      </c>
    </row>
    <row r="192" spans="1:16" x14ac:dyDescent="0.25">
      <c r="A192" t="s">
        <v>54</v>
      </c>
      <c r="B192" t="s">
        <v>54</v>
      </c>
      <c r="C192" t="s">
        <v>198</v>
      </c>
      <c r="D192" s="8">
        <v>116087.6400000006</v>
      </c>
      <c r="E192" s="8">
        <v>140</v>
      </c>
      <c r="F192" s="8">
        <v>0.24</v>
      </c>
      <c r="G192" s="8">
        <v>70.000102351632648</v>
      </c>
      <c r="H192" s="8">
        <v>70.000102351632648</v>
      </c>
      <c r="I192" s="8">
        <v>26072.604803958729</v>
      </c>
      <c r="J192" s="8">
        <v>-37672.911769699327</v>
      </c>
      <c r="K192" s="8">
        <v>25954.37280259078</v>
      </c>
      <c r="L192" s="8">
        <v>-37747.886199968198</v>
      </c>
      <c r="M192" s="74">
        <v>-147.74</v>
      </c>
      <c r="N192" s="74">
        <v>-147.49999999999989</v>
      </c>
      <c r="O192" s="8">
        <v>9.3771989284479065E-2</v>
      </c>
      <c r="P192" s="14">
        <v>1.3063359817867171</v>
      </c>
    </row>
    <row r="193" spans="1:16" x14ac:dyDescent="0.25">
      <c r="A193" t="s">
        <v>54</v>
      </c>
      <c r="B193" t="s">
        <v>54</v>
      </c>
      <c r="C193" t="s">
        <v>199</v>
      </c>
      <c r="D193" s="8">
        <v>116482.6400000007</v>
      </c>
      <c r="E193" s="8">
        <v>150</v>
      </c>
      <c r="F193" s="8">
        <v>0.26</v>
      </c>
      <c r="G193" s="8">
        <v>75.000128701124865</v>
      </c>
      <c r="H193" s="8">
        <v>75.000128701124865</v>
      </c>
      <c r="I193" s="8">
        <v>25743.524941137559</v>
      </c>
      <c r="J193" s="8">
        <v>-37882.211102054927</v>
      </c>
      <c r="K193" s="8">
        <v>25617.19952225329</v>
      </c>
      <c r="L193" s="8">
        <v>-37963.09280538444</v>
      </c>
      <c r="M193" s="74">
        <v>-147.49999999999989</v>
      </c>
      <c r="N193" s="74">
        <v>-147.24</v>
      </c>
      <c r="O193" s="8">
        <v>0.10271505863290629</v>
      </c>
      <c r="P193" s="14">
        <v>1.3208508260287919</v>
      </c>
    </row>
    <row r="194" spans="1:16" x14ac:dyDescent="0.25">
      <c r="A194" t="s">
        <v>54</v>
      </c>
      <c r="B194" t="s">
        <v>54</v>
      </c>
      <c r="C194" t="s">
        <v>200</v>
      </c>
      <c r="D194" s="8">
        <v>116987.1400000007</v>
      </c>
      <c r="E194" s="8">
        <v>240</v>
      </c>
      <c r="F194" s="8">
        <v>-1</v>
      </c>
      <c r="G194" s="8">
        <v>120.0030462669925</v>
      </c>
      <c r="H194" s="8">
        <v>120.0030462669925</v>
      </c>
      <c r="I194" s="8">
        <v>25356.927174032011</v>
      </c>
      <c r="J194" s="8">
        <v>-38130.56983291771</v>
      </c>
      <c r="K194" s="8">
        <v>25153.97742784772</v>
      </c>
      <c r="L194" s="8">
        <v>-38258.671114624667</v>
      </c>
      <c r="M194" s="74">
        <v>-147.24</v>
      </c>
      <c r="N194" s="74">
        <v>-148.24</v>
      </c>
      <c r="O194" s="8">
        <v>0.94965845629536116</v>
      </c>
      <c r="P194" s="14">
        <v>3.1751221779538259</v>
      </c>
    </row>
    <row r="195" spans="1:16" x14ac:dyDescent="0.25">
      <c r="A195" t="s">
        <v>80</v>
      </c>
      <c r="B195" t="s">
        <v>80</v>
      </c>
      <c r="C195" t="s">
        <v>86</v>
      </c>
      <c r="D195" s="8">
        <v>117381.50080000069</v>
      </c>
      <c r="E195" s="8">
        <v>228.7216</v>
      </c>
      <c r="F195" s="8">
        <v>-1.66</v>
      </c>
      <c r="G195" s="8">
        <v>114.368800245356</v>
      </c>
      <c r="H195" s="8">
        <v>114.368800245356</v>
      </c>
      <c r="I195" s="8">
        <v>25017.93576858547</v>
      </c>
      <c r="J195" s="8">
        <v>-38342.889087440322</v>
      </c>
      <c r="K195" s="8">
        <v>24821.746180126789</v>
      </c>
      <c r="L195" s="8">
        <v>-38460.445696947027</v>
      </c>
      <c r="M195" s="74">
        <v>-148.24</v>
      </c>
      <c r="N195" s="74">
        <v>-149.89999999999989</v>
      </c>
      <c r="O195" s="8">
        <v>2.7459187156796698</v>
      </c>
      <c r="P195" s="14">
        <v>5.5306043491161496</v>
      </c>
    </row>
    <row r="196" spans="1:16" x14ac:dyDescent="0.25">
      <c r="A196" t="s">
        <v>80</v>
      </c>
      <c r="B196" t="s">
        <v>80</v>
      </c>
      <c r="C196" t="s">
        <v>87</v>
      </c>
      <c r="D196" s="8">
        <v>117502.75080000069</v>
      </c>
      <c r="E196" s="8">
        <v>13.7784</v>
      </c>
      <c r="F196" s="8">
        <v>-0.1</v>
      </c>
      <c r="G196" s="8">
        <v>6.8892017488091399</v>
      </c>
      <c r="H196" s="8">
        <v>6.8892017488091399</v>
      </c>
      <c r="I196" s="8">
        <v>24821.746180126789</v>
      </c>
      <c r="J196" s="8">
        <v>-38460.445696947027</v>
      </c>
      <c r="K196" s="8">
        <v>24809.819753720949</v>
      </c>
      <c r="L196" s="8">
        <v>-38467.345306468917</v>
      </c>
      <c r="M196" s="74">
        <v>-149.89999999999989</v>
      </c>
      <c r="N196" s="74">
        <v>-149.99999999999989</v>
      </c>
      <c r="O196" s="8">
        <v>0.16541690581699381</v>
      </c>
      <c r="P196" s="14">
        <v>5.5306082180000464</v>
      </c>
    </row>
    <row r="197" spans="1:16" x14ac:dyDescent="0.25">
      <c r="A197" t="s">
        <v>80</v>
      </c>
      <c r="B197" t="s">
        <v>80</v>
      </c>
      <c r="C197" t="s">
        <v>81</v>
      </c>
      <c r="D197" s="8">
        <v>125577.5292000007</v>
      </c>
      <c r="E197" s="8">
        <v>13.7784</v>
      </c>
      <c r="F197" s="8">
        <v>-0.1</v>
      </c>
      <c r="G197" s="8">
        <v>6.8892017488091399</v>
      </c>
      <c r="H197" s="8">
        <v>6.8892017488091399</v>
      </c>
      <c r="I197" s="8">
        <v>17828.788973814579</v>
      </c>
      <c r="J197" s="8">
        <v>-42497.845306468917</v>
      </c>
      <c r="K197" s="8">
        <v>17816.850523489509</v>
      </c>
      <c r="L197" s="8">
        <v>-42504.724089951807</v>
      </c>
      <c r="M197" s="74">
        <v>-149.99999999999989</v>
      </c>
      <c r="N197" s="74">
        <v>-150.09999999999991</v>
      </c>
      <c r="O197" s="8">
        <v>0.16541690581699381</v>
      </c>
      <c r="P197" s="14">
        <v>5.5306082180000464</v>
      </c>
    </row>
    <row r="198" spans="1:16" x14ac:dyDescent="0.25">
      <c r="A198" t="s">
        <v>80</v>
      </c>
      <c r="B198" t="s">
        <v>80</v>
      </c>
      <c r="C198" t="s">
        <v>82</v>
      </c>
      <c r="D198" s="8">
        <v>125698.7792000007</v>
      </c>
      <c r="E198" s="8">
        <v>228.7216</v>
      </c>
      <c r="F198" s="8">
        <v>-1.66</v>
      </c>
      <c r="G198" s="8">
        <v>114.368800245356</v>
      </c>
      <c r="H198" s="8">
        <v>114.368800245356</v>
      </c>
      <c r="I198" s="8">
        <v>17816.850523489509</v>
      </c>
      <c r="J198" s="8">
        <v>-42504.724089951807</v>
      </c>
      <c r="K198" s="8">
        <v>17616.948719044591</v>
      </c>
      <c r="L198" s="8">
        <v>-42615.850952761677</v>
      </c>
      <c r="M198" s="74">
        <v>-150.09999999999991</v>
      </c>
      <c r="N198" s="74">
        <v>-151.75999999999991</v>
      </c>
      <c r="O198" s="8">
        <v>2.7459187156796698</v>
      </c>
      <c r="P198" s="14">
        <v>5.5306043491161496</v>
      </c>
    </row>
    <row r="199" spans="1:16" x14ac:dyDescent="0.25">
      <c r="A199" t="s">
        <v>54</v>
      </c>
      <c r="B199" t="s">
        <v>54</v>
      </c>
      <c r="C199" t="s">
        <v>195</v>
      </c>
      <c r="D199" s="8">
        <v>126093.1400000008</v>
      </c>
      <c r="E199" s="8">
        <v>240</v>
      </c>
      <c r="F199" s="8">
        <v>-1</v>
      </c>
      <c r="G199" s="8">
        <v>120.0030462669925</v>
      </c>
      <c r="H199" s="8">
        <v>120.0030462669925</v>
      </c>
      <c r="I199" s="8">
        <v>17475.992985499899</v>
      </c>
      <c r="J199" s="8">
        <v>-42691.557499247967</v>
      </c>
      <c r="K199" s="8">
        <v>17263.579148192181</v>
      </c>
      <c r="L199" s="8">
        <v>-42803.266494281692</v>
      </c>
      <c r="M199" s="74">
        <v>-151.75999999999991</v>
      </c>
      <c r="N199" s="74">
        <v>-152.75999999999991</v>
      </c>
      <c r="O199" s="8">
        <v>0.94965845629536116</v>
      </c>
      <c r="P199" s="14">
        <v>3.1751221779538259</v>
      </c>
    </row>
    <row r="200" spans="1:16" x14ac:dyDescent="0.25">
      <c r="A200" t="s">
        <v>54</v>
      </c>
      <c r="B200" t="s">
        <v>54</v>
      </c>
      <c r="C200" t="s">
        <v>196</v>
      </c>
      <c r="D200" s="8">
        <v>126597.6400000007</v>
      </c>
      <c r="E200" s="8">
        <v>150</v>
      </c>
      <c r="F200" s="8">
        <v>0.26</v>
      </c>
      <c r="G200" s="8">
        <v>75.000128701124865</v>
      </c>
      <c r="H200" s="8">
        <v>75.000128701124865</v>
      </c>
      <c r="I200" s="8">
        <v>16988.403613687431</v>
      </c>
      <c r="J200" s="8">
        <v>-42944.930445977327</v>
      </c>
      <c r="K200" s="8">
        <v>16855.19529446058</v>
      </c>
      <c r="L200" s="8">
        <v>-43013.890616210061</v>
      </c>
      <c r="M200" s="74">
        <v>-152.75999999999991</v>
      </c>
      <c r="N200" s="74">
        <v>-152.49999999999989</v>
      </c>
      <c r="O200" s="8">
        <v>0.10271505863290629</v>
      </c>
      <c r="P200" s="14">
        <v>1.3208508260287919</v>
      </c>
    </row>
    <row r="201" spans="1:16" x14ac:dyDescent="0.25">
      <c r="A201" t="s">
        <v>54</v>
      </c>
      <c r="B201" t="s">
        <v>54</v>
      </c>
      <c r="C201" t="s">
        <v>197</v>
      </c>
      <c r="D201" s="8">
        <v>126992.6400000008</v>
      </c>
      <c r="E201" s="8">
        <v>140</v>
      </c>
      <c r="F201" s="8">
        <v>0.24</v>
      </c>
      <c r="G201" s="8">
        <v>70.000102351632648</v>
      </c>
      <c r="H201" s="8">
        <v>70.000102351632648</v>
      </c>
      <c r="I201" s="8">
        <v>16633.44258616602</v>
      </c>
      <c r="J201" s="8">
        <v>-43129.32776951883</v>
      </c>
      <c r="K201" s="8">
        <v>16509.396824234951</v>
      </c>
      <c r="L201" s="8">
        <v>-43194.23247110931</v>
      </c>
      <c r="M201" s="74">
        <v>-152.49999999999989</v>
      </c>
      <c r="N201" s="74">
        <v>-152.25999999999991</v>
      </c>
      <c r="O201" s="8">
        <v>9.3771989284479065E-2</v>
      </c>
      <c r="P201" s="14">
        <v>1.3063359817867171</v>
      </c>
    </row>
    <row r="202" spans="1:16" x14ac:dyDescent="0.25">
      <c r="A202" t="s">
        <v>54</v>
      </c>
      <c r="B202" t="s">
        <v>54</v>
      </c>
      <c r="C202" t="s">
        <v>83</v>
      </c>
      <c r="D202" s="8">
        <v>127585.1400000008</v>
      </c>
      <c r="E202" s="8">
        <v>185</v>
      </c>
      <c r="F202" s="8">
        <v>-1</v>
      </c>
      <c r="G202" s="8">
        <v>92.502348164140045</v>
      </c>
      <c r="H202" s="8">
        <v>92.502348164140045</v>
      </c>
      <c r="I202" s="8">
        <v>16128.81720194443</v>
      </c>
      <c r="J202" s="8">
        <v>-43394.380294223163</v>
      </c>
      <c r="K202" s="8">
        <v>15964.33633684523</v>
      </c>
      <c r="L202" s="8">
        <v>-43479.057187356862</v>
      </c>
      <c r="M202" s="74">
        <v>-152.25999999999991</v>
      </c>
      <c r="N202" s="74">
        <v>-153.25999999999991</v>
      </c>
      <c r="O202" s="8">
        <v>1.231989348707496</v>
      </c>
      <c r="P202" s="14">
        <v>4.1190774200482076</v>
      </c>
    </row>
    <row r="203" spans="1:16" x14ac:dyDescent="0.25">
      <c r="A203" t="s">
        <v>80</v>
      </c>
      <c r="B203" t="s">
        <v>80</v>
      </c>
      <c r="C203" t="s">
        <v>84</v>
      </c>
      <c r="D203" s="8">
        <v>127880.1400000008</v>
      </c>
      <c r="E203" s="8">
        <v>405</v>
      </c>
      <c r="F203" s="8">
        <v>-3.48</v>
      </c>
      <c r="G203" s="8">
        <v>202.56227550353569</v>
      </c>
      <c r="H203" s="8">
        <v>202.56227550353569</v>
      </c>
      <c r="I203" s="8">
        <v>15964.33633684523</v>
      </c>
      <c r="J203" s="8">
        <v>-43479.057187356862</v>
      </c>
      <c r="K203" s="8">
        <v>15597.338100446241</v>
      </c>
      <c r="L203" s="8">
        <v>-43650.191275519093</v>
      </c>
      <c r="M203" s="74">
        <v>-153.25999999999991</v>
      </c>
      <c r="N203" s="74">
        <v>-156.7399999999999</v>
      </c>
      <c r="O203" s="8">
        <v>6.8152555668855346</v>
      </c>
      <c r="P203" s="14">
        <v>6.547807513647002</v>
      </c>
    </row>
    <row r="204" spans="1:16" x14ac:dyDescent="0.25">
      <c r="A204" t="s">
        <v>54</v>
      </c>
      <c r="B204" t="s">
        <v>54</v>
      </c>
      <c r="C204" t="s">
        <v>57</v>
      </c>
      <c r="D204" s="8">
        <v>128175.1400000008</v>
      </c>
      <c r="E204" s="8">
        <v>185</v>
      </c>
      <c r="F204" s="8">
        <v>-1</v>
      </c>
      <c r="G204" s="8">
        <v>92.502348164140045</v>
      </c>
      <c r="H204" s="8">
        <v>92.502348164140045</v>
      </c>
      <c r="I204" s="8">
        <v>15597.338100446241</v>
      </c>
      <c r="J204" s="8">
        <v>-43650.191275519093</v>
      </c>
      <c r="K204" s="8">
        <v>15426.745574884309</v>
      </c>
      <c r="L204" s="8">
        <v>-43721.761670494641</v>
      </c>
      <c r="M204" s="74">
        <v>-156.7399999999999</v>
      </c>
      <c r="N204" s="74">
        <v>-157.7399999999999</v>
      </c>
      <c r="O204" s="8">
        <v>1.231989348707496</v>
      </c>
      <c r="P204" s="14">
        <v>4.1190774200482076</v>
      </c>
    </row>
    <row r="205" spans="1:16" x14ac:dyDescent="0.25">
      <c r="A205" t="s">
        <v>54</v>
      </c>
      <c r="B205" t="s">
        <v>54</v>
      </c>
      <c r="C205" t="s">
        <v>198</v>
      </c>
      <c r="D205" s="8">
        <v>128767.6400000008</v>
      </c>
      <c r="E205" s="8">
        <v>140</v>
      </c>
      <c r="F205" s="8">
        <v>0.24</v>
      </c>
      <c r="G205" s="8">
        <v>70.000102351632648</v>
      </c>
      <c r="H205" s="8">
        <v>70.000102351632648</v>
      </c>
      <c r="I205" s="8">
        <v>15028.79158147807</v>
      </c>
      <c r="J205" s="8">
        <v>-43884.650034511324</v>
      </c>
      <c r="K205" s="8">
        <v>14899.336616688959</v>
      </c>
      <c r="L205" s="8">
        <v>-43937.954663138313</v>
      </c>
      <c r="M205" s="74">
        <v>-157.7399999999999</v>
      </c>
      <c r="N205" s="74">
        <v>-157.49999999999989</v>
      </c>
      <c r="O205" s="8">
        <v>9.3771989284479065E-2</v>
      </c>
      <c r="P205" s="14">
        <v>1.3063359817867171</v>
      </c>
    </row>
    <row r="206" spans="1:16" x14ac:dyDescent="0.25">
      <c r="A206" t="s">
        <v>54</v>
      </c>
      <c r="B206" t="s">
        <v>54</v>
      </c>
      <c r="C206" t="s">
        <v>197</v>
      </c>
      <c r="D206" s="8">
        <v>129157.6400000008</v>
      </c>
      <c r="E206" s="8">
        <v>140</v>
      </c>
      <c r="F206" s="8">
        <v>0.24</v>
      </c>
      <c r="G206" s="8">
        <v>70.000102351632648</v>
      </c>
      <c r="H206" s="8">
        <v>70.000102351632648</v>
      </c>
      <c r="I206" s="8">
        <v>14668.36673356115</v>
      </c>
      <c r="J206" s="8">
        <v>-44033.625521229609</v>
      </c>
      <c r="K206" s="8">
        <v>14539.136185729731</v>
      </c>
      <c r="L206" s="8">
        <v>-44087.471940319483</v>
      </c>
      <c r="M206" s="74">
        <v>-157.49999999999989</v>
      </c>
      <c r="N206" s="74">
        <v>-157.25999999999991</v>
      </c>
      <c r="O206" s="8">
        <v>9.3771989284479065E-2</v>
      </c>
      <c r="P206" s="14">
        <v>1.3063359817867171</v>
      </c>
    </row>
    <row r="207" spans="1:16" x14ac:dyDescent="0.25">
      <c r="A207" t="s">
        <v>54</v>
      </c>
      <c r="B207" t="s">
        <v>54</v>
      </c>
      <c r="C207" t="s">
        <v>56</v>
      </c>
      <c r="D207" s="8">
        <v>129750.1400000009</v>
      </c>
      <c r="E207" s="8">
        <v>185</v>
      </c>
      <c r="F207" s="8">
        <v>-1</v>
      </c>
      <c r="G207" s="8">
        <v>92.502348164140045</v>
      </c>
      <c r="H207" s="8">
        <v>92.502348164140045</v>
      </c>
      <c r="I207" s="8">
        <v>14142.56075161933</v>
      </c>
      <c r="J207" s="8">
        <v>-44253.688440884711</v>
      </c>
      <c r="K207" s="8">
        <v>13971.32570835534</v>
      </c>
      <c r="L207" s="8">
        <v>-44323.707660909888</v>
      </c>
      <c r="M207" s="74">
        <v>-157.25999999999991</v>
      </c>
      <c r="N207" s="74">
        <v>-158.25999999999991</v>
      </c>
      <c r="O207" s="8">
        <v>1.231989348707496</v>
      </c>
      <c r="P207" s="14">
        <v>4.1190774200482076</v>
      </c>
    </row>
    <row r="208" spans="1:16" x14ac:dyDescent="0.25">
      <c r="A208" t="s">
        <v>80</v>
      </c>
      <c r="B208" t="s">
        <v>80</v>
      </c>
      <c r="C208" t="s">
        <v>84</v>
      </c>
      <c r="D208" s="8">
        <v>130045.1400000009</v>
      </c>
      <c r="E208" s="8">
        <v>405</v>
      </c>
      <c r="F208" s="8">
        <v>-3.48</v>
      </c>
      <c r="G208" s="8">
        <v>202.56227550353569</v>
      </c>
      <c r="H208" s="8">
        <v>202.56227550353569</v>
      </c>
      <c r="I208" s="8">
        <v>13971.32570835534</v>
      </c>
      <c r="J208" s="8">
        <v>-44323.707660909888</v>
      </c>
      <c r="K208" s="8">
        <v>13590.80869248242</v>
      </c>
      <c r="L208" s="8">
        <v>-44462.204528319431</v>
      </c>
      <c r="M208" s="74">
        <v>-158.25999999999991</v>
      </c>
      <c r="N208" s="74">
        <v>-161.7399999999999</v>
      </c>
      <c r="O208" s="8">
        <v>6.8152555668855346</v>
      </c>
      <c r="P208" s="14">
        <v>6.547807513647002</v>
      </c>
    </row>
    <row r="209" spans="1:16" x14ac:dyDescent="0.25">
      <c r="A209" t="s">
        <v>54</v>
      </c>
      <c r="B209" t="s">
        <v>54</v>
      </c>
      <c r="C209" t="s">
        <v>57</v>
      </c>
      <c r="D209" s="8">
        <v>130340.1400000009</v>
      </c>
      <c r="E209" s="8">
        <v>185</v>
      </c>
      <c r="F209" s="8">
        <v>-1</v>
      </c>
      <c r="G209" s="8">
        <v>92.502348164140045</v>
      </c>
      <c r="H209" s="8">
        <v>92.502348164140045</v>
      </c>
      <c r="I209" s="8">
        <v>13590.80869248242</v>
      </c>
      <c r="J209" s="8">
        <v>-44462.204528319431</v>
      </c>
      <c r="K209" s="8">
        <v>13414.627552050701</v>
      </c>
      <c r="L209" s="8">
        <v>-44518.634458061861</v>
      </c>
      <c r="M209" s="74">
        <v>-161.7399999999999</v>
      </c>
      <c r="N209" s="74">
        <v>-162.7399999999999</v>
      </c>
      <c r="O209" s="8">
        <v>1.231989348707496</v>
      </c>
      <c r="P209" s="14">
        <v>4.1190774200482076</v>
      </c>
    </row>
    <row r="210" spans="1:16" x14ac:dyDescent="0.25">
      <c r="A210" t="s">
        <v>54</v>
      </c>
      <c r="B210" t="s">
        <v>54</v>
      </c>
      <c r="C210" t="s">
        <v>198</v>
      </c>
      <c r="D210" s="8">
        <v>130932.6400000009</v>
      </c>
      <c r="E210" s="8">
        <v>140</v>
      </c>
      <c r="F210" s="8">
        <v>0.24</v>
      </c>
      <c r="G210" s="8">
        <v>70.000102351632648</v>
      </c>
      <c r="H210" s="8">
        <v>70.000102351632648</v>
      </c>
      <c r="I210" s="8">
        <v>13003.991237384151</v>
      </c>
      <c r="J210" s="8">
        <v>-44646.219006801373</v>
      </c>
      <c r="K210" s="8">
        <v>12870.38308331971</v>
      </c>
      <c r="L210" s="8">
        <v>-44688.038051614763</v>
      </c>
      <c r="M210" s="74">
        <v>-162.7399999999999</v>
      </c>
      <c r="N210" s="74">
        <v>-162.49999999999989</v>
      </c>
      <c r="O210" s="8">
        <v>9.3771989284479065E-2</v>
      </c>
      <c r="P210" s="14">
        <v>1.3063359817867171</v>
      </c>
    </row>
    <row r="211" spans="1:16" x14ac:dyDescent="0.25">
      <c r="A211" t="s">
        <v>54</v>
      </c>
      <c r="B211" t="s">
        <v>54</v>
      </c>
      <c r="C211" t="s">
        <v>197</v>
      </c>
      <c r="D211" s="8">
        <v>131322.64000000089</v>
      </c>
      <c r="E211" s="8">
        <v>140</v>
      </c>
      <c r="F211" s="8">
        <v>0.24</v>
      </c>
      <c r="G211" s="8">
        <v>70.000102351632648</v>
      </c>
      <c r="H211" s="8">
        <v>70.000102351632648</v>
      </c>
      <c r="I211" s="8">
        <v>12631.953845632661</v>
      </c>
      <c r="J211" s="8">
        <v>-44763.214501490816</v>
      </c>
      <c r="K211" s="8">
        <v>12498.522034401431</v>
      </c>
      <c r="L211" s="8">
        <v>-44805.592834317431</v>
      </c>
      <c r="M211" s="74">
        <v>-162.49999999999989</v>
      </c>
      <c r="N211" s="74">
        <v>-162.25999999999991</v>
      </c>
      <c r="O211" s="8">
        <v>9.3771989284479065E-2</v>
      </c>
      <c r="P211" s="14">
        <v>1.3063359817867171</v>
      </c>
    </row>
    <row r="212" spans="1:16" x14ac:dyDescent="0.25">
      <c r="A212" t="s">
        <v>54</v>
      </c>
      <c r="B212" t="s">
        <v>54</v>
      </c>
      <c r="C212" t="s">
        <v>56</v>
      </c>
      <c r="D212" s="8">
        <v>131915.14000000089</v>
      </c>
      <c r="E212" s="8">
        <v>185</v>
      </c>
      <c r="F212" s="8">
        <v>-1</v>
      </c>
      <c r="G212" s="8">
        <v>92.502348164140045</v>
      </c>
      <c r="H212" s="8">
        <v>92.502348164140045</v>
      </c>
      <c r="I212" s="8">
        <v>12088.968966983541</v>
      </c>
      <c r="J212" s="8">
        <v>-44936.613004400511</v>
      </c>
      <c r="K212" s="8">
        <v>11912.28294762853</v>
      </c>
      <c r="L212" s="8">
        <v>-44991.441662774007</v>
      </c>
      <c r="M212" s="74">
        <v>-162.25999999999991</v>
      </c>
      <c r="N212" s="74">
        <v>-163.25999999999991</v>
      </c>
      <c r="O212" s="8">
        <v>1.231989348707496</v>
      </c>
      <c r="P212" s="14">
        <v>4.1190774200482076</v>
      </c>
    </row>
    <row r="213" spans="1:16" x14ac:dyDescent="0.25">
      <c r="A213" t="s">
        <v>54</v>
      </c>
      <c r="B213" t="s">
        <v>54</v>
      </c>
      <c r="C213" t="s">
        <v>96</v>
      </c>
      <c r="D213" s="8">
        <v>132032.72150000089</v>
      </c>
      <c r="E213" s="8">
        <v>50.16</v>
      </c>
      <c r="F213" s="8">
        <v>-0.29349999999999998</v>
      </c>
      <c r="G213" s="8">
        <v>25.080054842642468</v>
      </c>
      <c r="H213" s="8">
        <v>25.080054842642468</v>
      </c>
      <c r="I213" s="8">
        <v>11912.281511196061</v>
      </c>
      <c r="J213" s="8">
        <v>-44991.442094817707</v>
      </c>
      <c r="K213" s="8">
        <v>11864.21041552462</v>
      </c>
      <c r="L213" s="8">
        <v>-45005.766544515784</v>
      </c>
      <c r="M213" s="74">
        <v>-163.25999999999991</v>
      </c>
      <c r="N213" s="74">
        <v>-163.5534999999999</v>
      </c>
      <c r="O213" s="8">
        <v>0.39141490984119159</v>
      </c>
      <c r="P213" s="14">
        <v>4.4588438240643429</v>
      </c>
    </row>
    <row r="214" spans="1:16" x14ac:dyDescent="0.25">
      <c r="A214" t="s">
        <v>54</v>
      </c>
      <c r="B214" t="s">
        <v>54</v>
      </c>
      <c r="C214" t="s">
        <v>97</v>
      </c>
      <c r="D214" s="8">
        <v>132077.88150000089</v>
      </c>
      <c r="E214" s="8">
        <v>40.159999999999997</v>
      </c>
      <c r="F214" s="8">
        <v>-0.28939999999999999</v>
      </c>
      <c r="G214" s="8">
        <v>20.080042690904779</v>
      </c>
      <c r="H214" s="8">
        <v>20.080042690904779</v>
      </c>
      <c r="I214" s="8">
        <v>11864.21041552462</v>
      </c>
      <c r="J214" s="8">
        <v>-45005.766544515784</v>
      </c>
      <c r="K214" s="8">
        <v>11825.66503009935</v>
      </c>
      <c r="L214" s="8">
        <v>-45017.039318508723</v>
      </c>
      <c r="M214" s="74">
        <v>-163.5534999999999</v>
      </c>
      <c r="N214" s="74">
        <v>-163.8428999999999</v>
      </c>
      <c r="O214" s="8">
        <v>0.47531555921529889</v>
      </c>
      <c r="P214" s="14">
        <v>5.4913168822699436</v>
      </c>
    </row>
    <row r="215" spans="1:16" x14ac:dyDescent="0.25">
      <c r="A215" t="s">
        <v>54</v>
      </c>
      <c r="B215" t="s">
        <v>54</v>
      </c>
      <c r="C215" t="s">
        <v>98</v>
      </c>
      <c r="D215" s="8">
        <v>132115.1765000009</v>
      </c>
      <c r="E215" s="8">
        <v>34.43</v>
      </c>
      <c r="F215" s="8">
        <v>-0.28920000000000001</v>
      </c>
      <c r="G215" s="8">
        <v>17.21503654922731</v>
      </c>
      <c r="H215" s="8">
        <v>17.21503654922731</v>
      </c>
      <c r="I215" s="8">
        <v>11825.66503009935</v>
      </c>
      <c r="J215" s="8">
        <v>-45017.039318508723</v>
      </c>
      <c r="K215" s="8">
        <v>11792.570896266059</v>
      </c>
      <c r="L215" s="8">
        <v>-45026.536722841127</v>
      </c>
      <c r="M215" s="74">
        <v>-163.8428999999999</v>
      </c>
      <c r="N215" s="74">
        <v>-164.13209999999989</v>
      </c>
      <c r="O215" s="8">
        <v>0.55365373754607616</v>
      </c>
      <c r="P215" s="14">
        <v>6.4007807181939924</v>
      </c>
    </row>
    <row r="216" spans="1:16" x14ac:dyDescent="0.25">
      <c r="A216" t="s">
        <v>54</v>
      </c>
      <c r="B216" t="s">
        <v>54</v>
      </c>
      <c r="C216" t="s">
        <v>99</v>
      </c>
      <c r="D216" s="8">
        <v>132147.2315000009</v>
      </c>
      <c r="E216" s="8">
        <v>29.68</v>
      </c>
      <c r="F216" s="8">
        <v>-0.2898</v>
      </c>
      <c r="G216" s="8">
        <v>14.840031637726209</v>
      </c>
      <c r="H216" s="8">
        <v>14.840031637726209</v>
      </c>
      <c r="I216" s="8">
        <v>11792.570896266059</v>
      </c>
      <c r="J216" s="8">
        <v>-45026.536722841127</v>
      </c>
      <c r="K216" s="8">
        <v>11764.001462007151</v>
      </c>
      <c r="L216" s="8">
        <v>-45034.579604670202</v>
      </c>
      <c r="M216" s="74">
        <v>-164.13209999999989</v>
      </c>
      <c r="N216" s="74">
        <v>-164.42189999999991</v>
      </c>
      <c r="O216" s="8">
        <v>0.64492846722248942</v>
      </c>
      <c r="P216" s="14">
        <v>7.4405693302238713</v>
      </c>
    </row>
    <row r="217" spans="1:16" x14ac:dyDescent="0.25">
      <c r="A217" t="s">
        <v>54</v>
      </c>
      <c r="B217" t="s">
        <v>54</v>
      </c>
      <c r="C217" t="s">
        <v>100</v>
      </c>
      <c r="D217" s="8">
        <v>132174.88150000089</v>
      </c>
      <c r="E217" s="8">
        <v>25.62</v>
      </c>
      <c r="F217" s="8">
        <v>-0.28910000000000002</v>
      </c>
      <c r="G217" s="8">
        <v>12.81002717815104</v>
      </c>
      <c r="H217" s="8">
        <v>12.81002717815104</v>
      </c>
      <c r="I217" s="8">
        <v>11764.001462007151</v>
      </c>
      <c r="J217" s="8">
        <v>-45034.579604670202</v>
      </c>
      <c r="K217" s="8">
        <v>11739.305352054589</v>
      </c>
      <c r="L217" s="8">
        <v>-45041.397607354833</v>
      </c>
      <c r="M217" s="74">
        <v>-164.42189999999991</v>
      </c>
      <c r="N217" s="74">
        <v>-164.7109999999999</v>
      </c>
      <c r="O217" s="8">
        <v>0.74352528040846189</v>
      </c>
      <c r="P217" s="14">
        <v>8.5988554720979042</v>
      </c>
    </row>
    <row r="218" spans="1:16" x14ac:dyDescent="0.25">
      <c r="A218" t="s">
        <v>54</v>
      </c>
      <c r="B218" t="s">
        <v>54</v>
      </c>
      <c r="C218" t="s">
        <v>101</v>
      </c>
      <c r="D218" s="8">
        <v>132210.14750000089</v>
      </c>
      <c r="E218" s="8">
        <v>44.911999999999999</v>
      </c>
      <c r="F218" s="8">
        <v>-0.57799999999999996</v>
      </c>
      <c r="G218" s="8">
        <v>22.456190443425871</v>
      </c>
      <c r="H218" s="8">
        <v>22.456190443425871</v>
      </c>
      <c r="I218" s="8">
        <v>11739.305352054589</v>
      </c>
      <c r="J218" s="8">
        <v>-45041.397607354833</v>
      </c>
      <c r="K218" s="8">
        <v>11695.92387529641</v>
      </c>
      <c r="L218" s="8">
        <v>-45053.021639018647</v>
      </c>
      <c r="M218" s="74">
        <v>-164.7109999999999</v>
      </c>
      <c r="N218" s="74">
        <v>-165.2889999999999</v>
      </c>
      <c r="O218" s="8">
        <v>1.6953991577109691</v>
      </c>
      <c r="P218" s="14">
        <v>9.8070214759029817</v>
      </c>
    </row>
    <row r="219" spans="1:16" x14ac:dyDescent="0.25">
      <c r="A219" t="s">
        <v>54</v>
      </c>
      <c r="B219" t="s">
        <v>54</v>
      </c>
      <c r="C219" t="s">
        <v>100</v>
      </c>
      <c r="D219" s="8">
        <v>132245.4135000009</v>
      </c>
      <c r="E219" s="8">
        <v>25.62</v>
      </c>
      <c r="F219" s="8">
        <v>-0.28910000000000002</v>
      </c>
      <c r="G219" s="8">
        <v>12.81002717815104</v>
      </c>
      <c r="H219" s="8">
        <v>12.81002717815104</v>
      </c>
      <c r="I219" s="8">
        <v>11695.92387529641</v>
      </c>
      <c r="J219" s="8">
        <v>-45053.021639018647</v>
      </c>
      <c r="K219" s="8">
        <v>11671.12741536053</v>
      </c>
      <c r="L219" s="8">
        <v>-45059.465130466982</v>
      </c>
      <c r="M219" s="74">
        <v>-165.2889999999999</v>
      </c>
      <c r="N219" s="74">
        <v>-165.57809999999989</v>
      </c>
      <c r="O219" s="8">
        <v>0.74352528040846189</v>
      </c>
      <c r="P219" s="14">
        <v>8.5988554720979042</v>
      </c>
    </row>
    <row r="220" spans="1:16" x14ac:dyDescent="0.25">
      <c r="A220" t="s">
        <v>54</v>
      </c>
      <c r="B220" t="s">
        <v>54</v>
      </c>
      <c r="C220" t="s">
        <v>99</v>
      </c>
      <c r="D220" s="8">
        <v>132273.06350000089</v>
      </c>
      <c r="E220" s="8">
        <v>29.68</v>
      </c>
      <c r="F220" s="8">
        <v>-0.2898</v>
      </c>
      <c r="G220" s="8">
        <v>14.840031637726209</v>
      </c>
      <c r="H220" s="8">
        <v>14.840031637726209</v>
      </c>
      <c r="I220" s="8">
        <v>11671.12741536053</v>
      </c>
      <c r="J220" s="8">
        <v>-45059.465130466982</v>
      </c>
      <c r="K220" s="8">
        <v>11642.364118606019</v>
      </c>
      <c r="L220" s="8">
        <v>-45066.784507612829</v>
      </c>
      <c r="M220" s="74">
        <v>-165.57809999999989</v>
      </c>
      <c r="N220" s="74">
        <v>-165.86789999999991</v>
      </c>
      <c r="O220" s="8">
        <v>0.64492846722248942</v>
      </c>
      <c r="P220" s="14">
        <v>7.4405693302238713</v>
      </c>
    </row>
    <row r="221" spans="1:16" x14ac:dyDescent="0.25">
      <c r="A221" t="s">
        <v>54</v>
      </c>
      <c r="B221" t="s">
        <v>54</v>
      </c>
      <c r="C221" t="s">
        <v>98</v>
      </c>
      <c r="D221" s="8">
        <v>132305.11850000091</v>
      </c>
      <c r="E221" s="8">
        <v>34.43</v>
      </c>
      <c r="F221" s="8">
        <v>-0.28920000000000001</v>
      </c>
      <c r="G221" s="8">
        <v>17.21503654922731</v>
      </c>
      <c r="H221" s="8">
        <v>17.21503654922731</v>
      </c>
      <c r="I221" s="8">
        <v>11642.364118606019</v>
      </c>
      <c r="J221" s="8">
        <v>-45066.784507612829</v>
      </c>
      <c r="K221" s="8">
        <v>11608.95505582395</v>
      </c>
      <c r="L221" s="8">
        <v>-45075.106581107582</v>
      </c>
      <c r="M221" s="74">
        <v>-165.86789999999991</v>
      </c>
      <c r="N221" s="74">
        <v>-166.1570999999999</v>
      </c>
      <c r="O221" s="8">
        <v>0.55365373754607616</v>
      </c>
      <c r="P221" s="14">
        <v>6.4007807181939924</v>
      </c>
    </row>
    <row r="222" spans="1:16" x14ac:dyDescent="0.25">
      <c r="A222" t="s">
        <v>54</v>
      </c>
      <c r="B222" t="s">
        <v>54</v>
      </c>
      <c r="C222" t="s">
        <v>97</v>
      </c>
      <c r="D222" s="8">
        <v>132342.4135000009</v>
      </c>
      <c r="E222" s="8">
        <v>40.159999999999997</v>
      </c>
      <c r="F222" s="8">
        <v>-0.28939999999999999</v>
      </c>
      <c r="G222" s="8">
        <v>20.080042690904779</v>
      </c>
      <c r="H222" s="8">
        <v>20.080042690904779</v>
      </c>
      <c r="I222" s="8">
        <v>11608.95505582395</v>
      </c>
      <c r="J222" s="8">
        <v>-45075.106581107582</v>
      </c>
      <c r="K222" s="8">
        <v>11569.937385850541</v>
      </c>
      <c r="L222" s="8">
        <v>-45084.616765171217</v>
      </c>
      <c r="M222" s="74">
        <v>-166.1570999999999</v>
      </c>
      <c r="N222" s="74">
        <v>-166.4464999999999</v>
      </c>
      <c r="O222" s="8">
        <v>0.47531555921529889</v>
      </c>
      <c r="P222" s="14">
        <v>5.4913168822699436</v>
      </c>
    </row>
    <row r="223" spans="1:16" x14ac:dyDescent="0.25">
      <c r="A223" t="s">
        <v>54</v>
      </c>
      <c r="B223" t="s">
        <v>54</v>
      </c>
      <c r="C223" t="s">
        <v>96</v>
      </c>
      <c r="D223" s="8">
        <v>132387.5735000009</v>
      </c>
      <c r="E223" s="8">
        <v>50.16</v>
      </c>
      <c r="F223" s="8">
        <v>-0.29349999999999998</v>
      </c>
      <c r="G223" s="8">
        <v>25.080054842642468</v>
      </c>
      <c r="H223" s="8">
        <v>25.080054842642468</v>
      </c>
      <c r="I223" s="8">
        <v>11569.937385850541</v>
      </c>
      <c r="J223" s="8">
        <v>-45084.616765171217</v>
      </c>
      <c r="K223" s="8">
        <v>11521.14437096228</v>
      </c>
      <c r="L223" s="8">
        <v>-45096.246975673188</v>
      </c>
      <c r="M223" s="74">
        <v>-166.4464999999999</v>
      </c>
      <c r="N223" s="74">
        <v>-166.7399999999999</v>
      </c>
      <c r="O223" s="8">
        <v>0.39141490984119159</v>
      </c>
      <c r="P223" s="14">
        <v>4.4588438240643429</v>
      </c>
    </row>
    <row r="224" spans="1:16" x14ac:dyDescent="0.25">
      <c r="A224" t="s">
        <v>54</v>
      </c>
      <c r="B224" t="s">
        <v>54</v>
      </c>
      <c r="C224" t="s">
        <v>57</v>
      </c>
      <c r="D224" s="8">
        <v>132505.1550000009</v>
      </c>
      <c r="E224" s="8">
        <v>185</v>
      </c>
      <c r="F224" s="8">
        <v>-1</v>
      </c>
      <c r="G224" s="8">
        <v>92.502348164140045</v>
      </c>
      <c r="H224" s="8">
        <v>92.502348164140045</v>
      </c>
      <c r="I224" s="8">
        <v>11521.142910953429</v>
      </c>
      <c r="J224" s="8">
        <v>-45096.247319728587</v>
      </c>
      <c r="K224" s="8">
        <v>11340.7140005117</v>
      </c>
      <c r="L224" s="8">
        <v>-45137.107318399227</v>
      </c>
      <c r="M224" s="74">
        <v>-166.7399999999999</v>
      </c>
      <c r="N224" s="74">
        <v>-167.7399999999999</v>
      </c>
      <c r="O224" s="8">
        <v>1.231989348707496</v>
      </c>
      <c r="P224" s="14">
        <v>4.1190774200482076</v>
      </c>
    </row>
    <row r="225" spans="1:16" x14ac:dyDescent="0.25">
      <c r="A225" t="s">
        <v>54</v>
      </c>
      <c r="B225" t="s">
        <v>54</v>
      </c>
      <c r="C225" t="s">
        <v>198</v>
      </c>
      <c r="D225" s="8">
        <v>133097.6550000009</v>
      </c>
      <c r="E225" s="8">
        <v>140</v>
      </c>
      <c r="F225" s="8">
        <v>0.24</v>
      </c>
      <c r="G225" s="8">
        <v>70.000102351632648</v>
      </c>
      <c r="H225" s="8">
        <v>70.000102351632648</v>
      </c>
      <c r="I225" s="8">
        <v>10920.52055488843</v>
      </c>
      <c r="J225" s="8">
        <v>-45228.417056408092</v>
      </c>
      <c r="K225" s="8">
        <v>10783.776050275899</v>
      </c>
      <c r="L225" s="8">
        <v>-45258.432249225822</v>
      </c>
      <c r="M225" s="74">
        <v>-167.7399999999999</v>
      </c>
      <c r="N225" s="74">
        <v>-167.49999999999989</v>
      </c>
      <c r="O225" s="8">
        <v>9.3771989284479065E-2</v>
      </c>
      <c r="P225" s="14">
        <v>1.3063359817867171</v>
      </c>
    </row>
    <row r="226" spans="1:16" x14ac:dyDescent="0.25">
      <c r="A226" t="s">
        <v>54</v>
      </c>
      <c r="B226" t="s">
        <v>54</v>
      </c>
      <c r="C226" t="s">
        <v>197</v>
      </c>
      <c r="D226" s="8">
        <v>133487.6550000009</v>
      </c>
      <c r="E226" s="8">
        <v>140</v>
      </c>
      <c r="F226" s="8">
        <v>0.24</v>
      </c>
      <c r="G226" s="8">
        <v>70.000102351632648</v>
      </c>
      <c r="H226" s="8">
        <v>70.000102351632648</v>
      </c>
      <c r="I226" s="8">
        <v>10539.702048495919</v>
      </c>
      <c r="J226" s="8">
        <v>-45312.542152710361</v>
      </c>
      <c r="K226" s="8">
        <v>10403.08447051668</v>
      </c>
      <c r="L226" s="8">
        <v>-45343.129874572187</v>
      </c>
      <c r="M226" s="74">
        <v>-167.49999999999989</v>
      </c>
      <c r="N226" s="74">
        <v>-167.25999999999979</v>
      </c>
      <c r="O226" s="8">
        <v>9.3771989284479065E-2</v>
      </c>
      <c r="P226" s="14">
        <v>1.3063359817867171</v>
      </c>
    </row>
    <row r="227" spans="1:16" x14ac:dyDescent="0.25">
      <c r="A227" t="s">
        <v>54</v>
      </c>
      <c r="B227" t="s">
        <v>54</v>
      </c>
      <c r="C227" t="s">
        <v>56</v>
      </c>
      <c r="D227" s="8">
        <v>134080.15500000099</v>
      </c>
      <c r="E227" s="8">
        <v>185</v>
      </c>
      <c r="F227" s="8">
        <v>-1</v>
      </c>
      <c r="G227" s="8">
        <v>92.502348164140045</v>
      </c>
      <c r="H227" s="8">
        <v>92.502348164140045</v>
      </c>
      <c r="I227" s="8">
        <v>9983.6707159292491</v>
      </c>
      <c r="J227" s="8">
        <v>-45437.956571566669</v>
      </c>
      <c r="K227" s="8">
        <v>9802.8784077764558</v>
      </c>
      <c r="L227" s="8">
        <v>-45477.177389091812</v>
      </c>
      <c r="M227" s="74">
        <v>-167.25999999999979</v>
      </c>
      <c r="N227" s="74">
        <v>-168.25999999999979</v>
      </c>
      <c r="O227" s="8">
        <v>1.231989348707496</v>
      </c>
      <c r="P227" s="14">
        <v>4.1190774200482076</v>
      </c>
    </row>
    <row r="228" spans="1:16" x14ac:dyDescent="0.25">
      <c r="A228" t="s">
        <v>80</v>
      </c>
      <c r="B228" t="s">
        <v>80</v>
      </c>
      <c r="C228" t="s">
        <v>84</v>
      </c>
      <c r="D228" s="8">
        <v>134375.1550000009</v>
      </c>
      <c r="E228" s="8">
        <v>405</v>
      </c>
      <c r="F228" s="8">
        <v>-3.48</v>
      </c>
      <c r="G228" s="8">
        <v>202.56227550353569</v>
      </c>
      <c r="H228" s="8">
        <v>202.56227550353569</v>
      </c>
      <c r="I228" s="8">
        <v>9802.8784077764558</v>
      </c>
      <c r="J228" s="8">
        <v>-45477.177389091812</v>
      </c>
      <c r="K228" s="8">
        <v>9404.0925717534883</v>
      </c>
      <c r="L228" s="8">
        <v>-45547.494091507047</v>
      </c>
      <c r="M228" s="74">
        <v>-168.25999999999979</v>
      </c>
      <c r="N228" s="74">
        <v>-171.73999999999981</v>
      </c>
      <c r="O228" s="8">
        <v>6.8152555668855346</v>
      </c>
      <c r="P228" s="14">
        <v>6.547807513647002</v>
      </c>
    </row>
    <row r="229" spans="1:16" x14ac:dyDescent="0.25">
      <c r="A229" t="s">
        <v>54</v>
      </c>
      <c r="B229" t="s">
        <v>54</v>
      </c>
      <c r="C229" t="s">
        <v>57</v>
      </c>
      <c r="D229" s="8">
        <v>134670.15500000099</v>
      </c>
      <c r="E229" s="8">
        <v>185</v>
      </c>
      <c r="F229" s="8">
        <v>-1</v>
      </c>
      <c r="G229" s="8">
        <v>92.502348164140045</v>
      </c>
      <c r="H229" s="8">
        <v>92.502348164140045</v>
      </c>
      <c r="I229" s="8">
        <v>9404.0925717534883</v>
      </c>
      <c r="J229" s="8">
        <v>-45547.494091507047</v>
      </c>
      <c r="K229" s="8">
        <v>9220.7890642561561</v>
      </c>
      <c r="L229" s="8">
        <v>-45572.47318984408</v>
      </c>
      <c r="M229" s="74">
        <v>-171.73999999999981</v>
      </c>
      <c r="N229" s="74">
        <v>-172.73999999999981</v>
      </c>
      <c r="O229" s="8">
        <v>1.231989348707496</v>
      </c>
      <c r="P229" s="14">
        <v>4.1190774200482076</v>
      </c>
    </row>
    <row r="230" spans="1:16" x14ac:dyDescent="0.25">
      <c r="A230" t="s">
        <v>54</v>
      </c>
      <c r="B230" t="s">
        <v>54</v>
      </c>
      <c r="C230" t="s">
        <v>198</v>
      </c>
      <c r="D230" s="8">
        <v>135262.65500000099</v>
      </c>
      <c r="E230" s="8">
        <v>140</v>
      </c>
      <c r="F230" s="8">
        <v>0.24</v>
      </c>
      <c r="G230" s="8">
        <v>70.000102351632648</v>
      </c>
      <c r="H230" s="8">
        <v>70.000102351632648</v>
      </c>
      <c r="I230" s="8">
        <v>8794.2364135170974</v>
      </c>
      <c r="J230" s="8">
        <v>-45626.813194881659</v>
      </c>
      <c r="K230" s="8">
        <v>8655.3962666051757</v>
      </c>
      <c r="L230" s="8">
        <v>-45644.796101962733</v>
      </c>
      <c r="M230" s="74">
        <v>-172.73999999999981</v>
      </c>
      <c r="N230" s="74">
        <v>-172.4999999999998</v>
      </c>
      <c r="O230" s="8">
        <v>9.3771989284479065E-2</v>
      </c>
      <c r="P230" s="14">
        <v>1.3063359817867171</v>
      </c>
    </row>
    <row r="231" spans="1:16" x14ac:dyDescent="0.25">
      <c r="A231" t="s">
        <v>54</v>
      </c>
      <c r="B231" t="s">
        <v>54</v>
      </c>
      <c r="C231" t="s">
        <v>197</v>
      </c>
      <c r="D231" s="8">
        <v>135652.6550000009</v>
      </c>
      <c r="E231" s="8">
        <v>140</v>
      </c>
      <c r="F231" s="8">
        <v>0.24</v>
      </c>
      <c r="G231" s="8">
        <v>70.000102351632648</v>
      </c>
      <c r="H231" s="8">
        <v>70.000102351632648</v>
      </c>
      <c r="I231" s="8">
        <v>8407.535051261726</v>
      </c>
      <c r="J231" s="8">
        <v>-45677.427650017737</v>
      </c>
      <c r="K231" s="8">
        <v>8268.7714487948451</v>
      </c>
      <c r="L231" s="8">
        <v>-45695.991969882023</v>
      </c>
      <c r="M231" s="74">
        <v>-172.4999999999998</v>
      </c>
      <c r="N231" s="74">
        <v>-172.25999999999979</v>
      </c>
      <c r="O231" s="8">
        <v>9.3771989284479065E-2</v>
      </c>
      <c r="P231" s="14">
        <v>1.3063359817867171</v>
      </c>
    </row>
    <row r="232" spans="1:16" x14ac:dyDescent="0.25">
      <c r="A232" t="s">
        <v>54</v>
      </c>
      <c r="B232" t="s">
        <v>54</v>
      </c>
      <c r="C232" t="s">
        <v>56</v>
      </c>
      <c r="D232" s="8">
        <v>136245.15500000099</v>
      </c>
      <c r="E232" s="8">
        <v>185</v>
      </c>
      <c r="F232" s="8">
        <v>-1</v>
      </c>
      <c r="G232" s="8">
        <v>92.502348164140045</v>
      </c>
      <c r="H232" s="8">
        <v>92.502348164140045</v>
      </c>
      <c r="I232" s="8">
        <v>7842.6889989592382</v>
      </c>
      <c r="J232" s="8">
        <v>-45753.903505365823</v>
      </c>
      <c r="K232" s="8">
        <v>7659.1663406390817</v>
      </c>
      <c r="L232" s="8">
        <v>-45777.217987939082</v>
      </c>
      <c r="M232" s="74">
        <v>-172.25999999999979</v>
      </c>
      <c r="N232" s="74">
        <v>-173.25999999999979</v>
      </c>
      <c r="O232" s="8">
        <v>1.231989348707496</v>
      </c>
      <c r="P232" s="14">
        <v>4.1190774200482076</v>
      </c>
    </row>
    <row r="233" spans="1:16" x14ac:dyDescent="0.25">
      <c r="A233" t="s">
        <v>80</v>
      </c>
      <c r="B233" t="s">
        <v>80</v>
      </c>
      <c r="C233" t="s">
        <v>84</v>
      </c>
      <c r="D233" s="8">
        <v>136540.15500000099</v>
      </c>
      <c r="E233" s="8">
        <v>405</v>
      </c>
      <c r="F233" s="8">
        <v>-3.48</v>
      </c>
      <c r="G233" s="8">
        <v>202.56227550353569</v>
      </c>
      <c r="H233" s="8">
        <v>202.56227550353569</v>
      </c>
      <c r="I233" s="8">
        <v>7659.1663406390817</v>
      </c>
      <c r="J233" s="8">
        <v>-45777.217987939082</v>
      </c>
      <c r="K233" s="8">
        <v>7255.7695006923514</v>
      </c>
      <c r="L233" s="8">
        <v>-45812.510638336593</v>
      </c>
      <c r="M233" s="74">
        <v>-173.25999999999979</v>
      </c>
      <c r="N233" s="74">
        <v>-176.73999999999981</v>
      </c>
      <c r="O233" s="8">
        <v>6.8152555668855346</v>
      </c>
      <c r="P233" s="14">
        <v>6.547807513647002</v>
      </c>
    </row>
    <row r="234" spans="1:16" x14ac:dyDescent="0.25">
      <c r="A234" t="s">
        <v>54</v>
      </c>
      <c r="B234" t="s">
        <v>54</v>
      </c>
      <c r="C234" t="s">
        <v>85</v>
      </c>
      <c r="D234" s="8">
        <v>136835.15500000099</v>
      </c>
      <c r="E234" s="8">
        <v>185</v>
      </c>
      <c r="F234" s="8">
        <v>-1</v>
      </c>
      <c r="G234" s="8">
        <v>92.502348164140045</v>
      </c>
      <c r="H234" s="8">
        <v>92.502348164140045</v>
      </c>
      <c r="I234" s="8">
        <v>7255.7695006923514</v>
      </c>
      <c r="J234" s="8">
        <v>-45812.510638336593</v>
      </c>
      <c r="K234" s="8">
        <v>7070.9864465131577</v>
      </c>
      <c r="L234" s="8">
        <v>-45821.418730318866</v>
      </c>
      <c r="M234" s="74">
        <v>-176.73999999999981</v>
      </c>
      <c r="N234" s="74">
        <v>-177.73999999999981</v>
      </c>
      <c r="O234" s="8">
        <v>1.231989348707496</v>
      </c>
      <c r="P234" s="14">
        <v>4.1190774200482076</v>
      </c>
    </row>
    <row r="235" spans="1:16" x14ac:dyDescent="0.25">
      <c r="A235" t="s">
        <v>54</v>
      </c>
      <c r="B235" t="s">
        <v>54</v>
      </c>
      <c r="C235" t="s">
        <v>198</v>
      </c>
      <c r="D235" s="8">
        <v>137427.65500000099</v>
      </c>
      <c r="E235" s="8">
        <v>140</v>
      </c>
      <c r="F235" s="8">
        <v>0.24</v>
      </c>
      <c r="G235" s="8">
        <v>70.000102351632648</v>
      </c>
      <c r="H235" s="8">
        <v>70.000102351632648</v>
      </c>
      <c r="I235" s="8">
        <v>6641.3209138899656</v>
      </c>
      <c r="J235" s="8">
        <v>-45838.375442135439</v>
      </c>
      <c r="K235" s="8">
        <v>6501.4417820306189</v>
      </c>
      <c r="L235" s="8">
        <v>-45844.189202698559</v>
      </c>
      <c r="M235" s="74">
        <v>-177.73999999999981</v>
      </c>
      <c r="N235" s="74">
        <v>-177.4999999999998</v>
      </c>
      <c r="O235" s="8">
        <v>9.3771989284479065E-2</v>
      </c>
      <c r="P235" s="14">
        <v>1.3063359817867171</v>
      </c>
    </row>
    <row r="236" spans="1:16" x14ac:dyDescent="0.25">
      <c r="A236" t="s">
        <v>54</v>
      </c>
      <c r="B236" t="s">
        <v>54</v>
      </c>
      <c r="C236" t="s">
        <v>199</v>
      </c>
      <c r="D236" s="8">
        <v>137822.65500000099</v>
      </c>
      <c r="E236" s="8">
        <v>150</v>
      </c>
      <c r="F236" s="8">
        <v>0.26</v>
      </c>
      <c r="G236" s="8">
        <v>75.000128701124865</v>
      </c>
      <c r="H236" s="8">
        <v>75.000128701124865</v>
      </c>
      <c r="I236" s="8">
        <v>6251.679726635155</v>
      </c>
      <c r="J236" s="8">
        <v>-45855.094049539897</v>
      </c>
      <c r="K236" s="8">
        <v>6101.8378530729133</v>
      </c>
      <c r="L236" s="8">
        <v>-45861.976949882483</v>
      </c>
      <c r="M236" s="74">
        <v>-177.4999999999998</v>
      </c>
      <c r="N236" s="74">
        <v>-177.23999999999981</v>
      </c>
      <c r="O236" s="8">
        <v>0.10271505863290629</v>
      </c>
      <c r="P236" s="14">
        <v>1.3208508260287919</v>
      </c>
    </row>
    <row r="237" spans="1:16" x14ac:dyDescent="0.25">
      <c r="A237" t="s">
        <v>54</v>
      </c>
      <c r="B237" t="s">
        <v>54</v>
      </c>
      <c r="C237" t="s">
        <v>200</v>
      </c>
      <c r="D237" s="8">
        <v>138327.15500000099</v>
      </c>
      <c r="E237" s="8">
        <v>240</v>
      </c>
      <c r="F237" s="8">
        <v>-1</v>
      </c>
      <c r="G237" s="8">
        <v>120.0030462669925</v>
      </c>
      <c r="H237" s="8">
        <v>120.0030462669925</v>
      </c>
      <c r="I237" s="8">
        <v>5792.6968738440191</v>
      </c>
      <c r="J237" s="8">
        <v>-45876.880136165943</v>
      </c>
      <c r="K237" s="8">
        <v>5552.8865971033447</v>
      </c>
      <c r="L237" s="8">
        <v>-45886.344227289359</v>
      </c>
      <c r="M237" s="74">
        <v>-177.23999999999981</v>
      </c>
      <c r="N237" s="74">
        <v>-178.23999999999981</v>
      </c>
      <c r="O237" s="8">
        <v>0.94965845629536116</v>
      </c>
      <c r="P237" s="14">
        <v>3.1751221779538259</v>
      </c>
    </row>
    <row r="238" spans="1:16" x14ac:dyDescent="0.25">
      <c r="A238" t="s">
        <v>80</v>
      </c>
      <c r="B238" t="s">
        <v>80</v>
      </c>
      <c r="C238" t="s">
        <v>86</v>
      </c>
      <c r="D238" s="8">
        <v>138721.51580000101</v>
      </c>
      <c r="E238" s="8">
        <v>228.7216</v>
      </c>
      <c r="F238" s="8">
        <v>-1.66</v>
      </c>
      <c r="G238" s="8">
        <v>114.368800245356</v>
      </c>
      <c r="H238" s="8">
        <v>114.368800245356</v>
      </c>
      <c r="I238" s="8">
        <v>5392.9620778014341</v>
      </c>
      <c r="J238" s="8">
        <v>-45891.258301571797</v>
      </c>
      <c r="K238" s="8">
        <v>5164.2786054848366</v>
      </c>
      <c r="L238" s="8">
        <v>-45894.970517558031</v>
      </c>
      <c r="M238" s="74">
        <v>-178.23999999999981</v>
      </c>
      <c r="N238" s="74">
        <v>-179.89999999999981</v>
      </c>
      <c r="O238" s="8">
        <v>2.7459187156796698</v>
      </c>
      <c r="P238" s="14">
        <v>5.5306043491161496</v>
      </c>
    </row>
    <row r="239" spans="1:16" x14ac:dyDescent="0.25">
      <c r="A239" t="s">
        <v>80</v>
      </c>
      <c r="B239" t="s">
        <v>80</v>
      </c>
      <c r="C239" t="s">
        <v>87</v>
      </c>
      <c r="D239" s="8">
        <v>138842.76580000101</v>
      </c>
      <c r="E239" s="8">
        <v>13.7784</v>
      </c>
      <c r="F239" s="8">
        <v>-0.1</v>
      </c>
      <c r="G239" s="8">
        <v>6.8892017488091399</v>
      </c>
      <c r="H239" s="8">
        <v>6.8892017488091399</v>
      </c>
      <c r="I239" s="8">
        <v>5164.2786054848366</v>
      </c>
      <c r="J239" s="8">
        <v>-45894.970517558031</v>
      </c>
      <c r="K239" s="8">
        <v>5150.5002124800703</v>
      </c>
      <c r="L239" s="8">
        <v>-45894.982541477257</v>
      </c>
      <c r="M239" s="74">
        <v>-179.89999999999981</v>
      </c>
      <c r="N239" s="74">
        <v>-179.9999999999998</v>
      </c>
      <c r="O239" s="8">
        <v>0.16541690581699381</v>
      </c>
      <c r="P239" s="14">
        <v>5.5306082180000464</v>
      </c>
    </row>
    <row r="240" spans="1:16" x14ac:dyDescent="0.25">
      <c r="A240" t="s">
        <v>80</v>
      </c>
      <c r="B240" t="s">
        <v>80</v>
      </c>
      <c r="C240" t="s">
        <v>81</v>
      </c>
      <c r="D240" s="8">
        <v>149157.54420000111</v>
      </c>
      <c r="E240" s="8">
        <v>13.7784</v>
      </c>
      <c r="F240" s="8">
        <v>-0.1</v>
      </c>
      <c r="G240" s="8">
        <v>6.8892017488091399</v>
      </c>
      <c r="H240" s="8">
        <v>6.8892017488091399</v>
      </c>
      <c r="I240" s="8">
        <v>-5150.4997875199297</v>
      </c>
      <c r="J240" s="8">
        <v>-45894.982541477279</v>
      </c>
      <c r="K240" s="8">
        <v>-5164.2781805246959</v>
      </c>
      <c r="L240" s="8">
        <v>-45894.970517558053</v>
      </c>
      <c r="M240" s="74">
        <v>-179.9999999999998</v>
      </c>
      <c r="N240" s="74">
        <v>-180.0999999999998</v>
      </c>
      <c r="O240" s="8">
        <v>0.16541690581699381</v>
      </c>
      <c r="P240" s="14">
        <v>5.5306082180000464</v>
      </c>
    </row>
    <row r="241" spans="1:16" x14ac:dyDescent="0.25">
      <c r="A241" t="s">
        <v>80</v>
      </c>
      <c r="B241" t="s">
        <v>80</v>
      </c>
      <c r="C241" t="s">
        <v>82</v>
      </c>
      <c r="D241" s="8">
        <v>149278.79420000111</v>
      </c>
      <c r="E241" s="8">
        <v>228.7216</v>
      </c>
      <c r="F241" s="8">
        <v>-1.66</v>
      </c>
      <c r="G241" s="8">
        <v>114.368800245356</v>
      </c>
      <c r="H241" s="8">
        <v>114.368800245356</v>
      </c>
      <c r="I241" s="8">
        <v>-5164.2781805246959</v>
      </c>
      <c r="J241" s="8">
        <v>-45894.970517558053</v>
      </c>
      <c r="K241" s="8">
        <v>-5392.9616528412926</v>
      </c>
      <c r="L241" s="8">
        <v>-45891.258301571812</v>
      </c>
      <c r="M241" s="74">
        <v>-180.0999999999998</v>
      </c>
      <c r="N241" s="74">
        <v>-181.75999999999979</v>
      </c>
      <c r="O241" s="8">
        <v>2.7459187156796698</v>
      </c>
      <c r="P241" s="14">
        <v>5.5306043491161496</v>
      </c>
    </row>
    <row r="242" spans="1:16" x14ac:dyDescent="0.25">
      <c r="A242" t="s">
        <v>54</v>
      </c>
      <c r="B242" t="s">
        <v>54</v>
      </c>
      <c r="C242" t="s">
        <v>195</v>
      </c>
      <c r="D242" s="8">
        <v>149673.1550000011</v>
      </c>
      <c r="E242" s="8">
        <v>240</v>
      </c>
      <c r="F242" s="8">
        <v>-1</v>
      </c>
      <c r="G242" s="8">
        <v>120.0030462669925</v>
      </c>
      <c r="H242" s="8">
        <v>120.0030462669925</v>
      </c>
      <c r="I242" s="8">
        <v>-5552.8861721432031</v>
      </c>
      <c r="J242" s="8">
        <v>-45886.344227289374</v>
      </c>
      <c r="K242" s="8">
        <v>-5792.6964488838776</v>
      </c>
      <c r="L242" s="8">
        <v>-45876.880136165957</v>
      </c>
      <c r="M242" s="74">
        <v>-181.75999999999979</v>
      </c>
      <c r="N242" s="74">
        <v>-182.75999999999979</v>
      </c>
      <c r="O242" s="8">
        <v>0.94965845629536116</v>
      </c>
      <c r="P242" s="14">
        <v>3.1751221779538259</v>
      </c>
    </row>
    <row r="243" spans="1:16" x14ac:dyDescent="0.25">
      <c r="A243" t="s">
        <v>54</v>
      </c>
      <c r="B243" t="s">
        <v>54</v>
      </c>
      <c r="C243" t="s">
        <v>196</v>
      </c>
      <c r="D243" s="8">
        <v>150177.6550000011</v>
      </c>
      <c r="E243" s="8">
        <v>150</v>
      </c>
      <c r="F243" s="8">
        <v>0.26</v>
      </c>
      <c r="G243" s="8">
        <v>75.000128701124865</v>
      </c>
      <c r="H243" s="8">
        <v>75.000128701124865</v>
      </c>
      <c r="I243" s="8">
        <v>-6101.8374281127744</v>
      </c>
      <c r="J243" s="8">
        <v>-45861.976949882483</v>
      </c>
      <c r="K243" s="8">
        <v>-6251.6793016750144</v>
      </c>
      <c r="L243" s="8">
        <v>-45855.094049539897</v>
      </c>
      <c r="M243" s="74">
        <v>-182.75999999999979</v>
      </c>
      <c r="N243" s="74">
        <v>-182.4999999999998</v>
      </c>
      <c r="O243" s="8">
        <v>0.10271505863290629</v>
      </c>
      <c r="P243" s="14">
        <v>1.3208508260287919</v>
      </c>
    </row>
    <row r="244" spans="1:16" x14ac:dyDescent="0.25">
      <c r="A244" t="s">
        <v>54</v>
      </c>
      <c r="B244" t="s">
        <v>54</v>
      </c>
      <c r="C244" t="s">
        <v>197</v>
      </c>
      <c r="D244" s="8">
        <v>150572.6550000011</v>
      </c>
      <c r="E244" s="8">
        <v>140</v>
      </c>
      <c r="F244" s="8">
        <v>0.24</v>
      </c>
      <c r="G244" s="8">
        <v>70.000102351632648</v>
      </c>
      <c r="H244" s="8">
        <v>70.000102351632648</v>
      </c>
      <c r="I244" s="8">
        <v>-6501.4413570704792</v>
      </c>
      <c r="J244" s="8">
        <v>-45844.189202698559</v>
      </c>
      <c r="K244" s="8">
        <v>-6641.3204889298258</v>
      </c>
      <c r="L244" s="8">
        <v>-45838.375442135439</v>
      </c>
      <c r="M244" s="74">
        <v>-182.4999999999998</v>
      </c>
      <c r="N244" s="74">
        <v>-182.25999999999979</v>
      </c>
      <c r="O244" s="8">
        <v>9.3771989284479065E-2</v>
      </c>
      <c r="P244" s="14">
        <v>1.3063359817867171</v>
      </c>
    </row>
    <row r="245" spans="1:16" x14ac:dyDescent="0.25">
      <c r="A245" t="s">
        <v>54</v>
      </c>
      <c r="B245" t="s">
        <v>54</v>
      </c>
      <c r="C245" t="s">
        <v>83</v>
      </c>
      <c r="D245" s="8">
        <v>151165.15500000119</v>
      </c>
      <c r="E245" s="8">
        <v>185</v>
      </c>
      <c r="F245" s="8">
        <v>-1</v>
      </c>
      <c r="G245" s="8">
        <v>92.502348164140045</v>
      </c>
      <c r="H245" s="8">
        <v>92.502348164140045</v>
      </c>
      <c r="I245" s="8">
        <v>-7070.9860215530171</v>
      </c>
      <c r="J245" s="8">
        <v>-45821.418730318852</v>
      </c>
      <c r="K245" s="8">
        <v>-7255.7690757322107</v>
      </c>
      <c r="L245" s="8">
        <v>-45812.510638336578</v>
      </c>
      <c r="M245" s="74">
        <v>-182.25999999999979</v>
      </c>
      <c r="N245" s="74">
        <v>-183.25999999999979</v>
      </c>
      <c r="O245" s="8">
        <v>1.231989348707496</v>
      </c>
      <c r="P245" s="14">
        <v>4.1190774200482076</v>
      </c>
    </row>
    <row r="246" spans="1:16" x14ac:dyDescent="0.25">
      <c r="A246" t="s">
        <v>80</v>
      </c>
      <c r="B246" t="s">
        <v>80</v>
      </c>
      <c r="C246" t="s">
        <v>84</v>
      </c>
      <c r="D246" s="8">
        <v>151460.1550000011</v>
      </c>
      <c r="E246" s="8">
        <v>405</v>
      </c>
      <c r="F246" s="8">
        <v>-3.48</v>
      </c>
      <c r="G246" s="8">
        <v>202.56227550353569</v>
      </c>
      <c r="H246" s="8">
        <v>202.56227550353569</v>
      </c>
      <c r="I246" s="8">
        <v>-7255.7690757322107</v>
      </c>
      <c r="J246" s="8">
        <v>-45812.510638336578</v>
      </c>
      <c r="K246" s="8">
        <v>-7659.1659156789419</v>
      </c>
      <c r="L246" s="8">
        <v>-45777.217987939061</v>
      </c>
      <c r="M246" s="74">
        <v>-183.25999999999979</v>
      </c>
      <c r="N246" s="74">
        <v>-186.73999999999981</v>
      </c>
      <c r="O246" s="8">
        <v>6.8152555668855346</v>
      </c>
      <c r="P246" s="14">
        <v>6.547807513647002</v>
      </c>
    </row>
    <row r="247" spans="1:16" x14ac:dyDescent="0.25">
      <c r="A247" t="s">
        <v>54</v>
      </c>
      <c r="B247" t="s">
        <v>54</v>
      </c>
      <c r="C247" t="s">
        <v>57</v>
      </c>
      <c r="D247" s="8">
        <v>151755.15500000119</v>
      </c>
      <c r="E247" s="8">
        <v>185</v>
      </c>
      <c r="F247" s="8">
        <v>-1</v>
      </c>
      <c r="G247" s="8">
        <v>92.502348164140045</v>
      </c>
      <c r="H247" s="8">
        <v>92.502348164140045</v>
      </c>
      <c r="I247" s="8">
        <v>-7659.1659156789419</v>
      </c>
      <c r="J247" s="8">
        <v>-45777.217987939061</v>
      </c>
      <c r="K247" s="8">
        <v>-7842.6885739990976</v>
      </c>
      <c r="L247" s="8">
        <v>-45753.903505365801</v>
      </c>
      <c r="M247" s="74">
        <v>-186.73999999999981</v>
      </c>
      <c r="N247" s="74">
        <v>-187.73999999999981</v>
      </c>
      <c r="O247" s="8">
        <v>1.231989348707496</v>
      </c>
      <c r="P247" s="14">
        <v>4.1190774200482076</v>
      </c>
    </row>
    <row r="248" spans="1:16" x14ac:dyDescent="0.25">
      <c r="A248" t="s">
        <v>54</v>
      </c>
      <c r="B248" t="s">
        <v>54</v>
      </c>
      <c r="C248" t="s">
        <v>198</v>
      </c>
      <c r="D248" s="8">
        <v>152347.65500000119</v>
      </c>
      <c r="E248" s="8">
        <v>140</v>
      </c>
      <c r="F248" s="8">
        <v>0.24</v>
      </c>
      <c r="G248" s="8">
        <v>70.000102351632648</v>
      </c>
      <c r="H248" s="8">
        <v>70.000102351632648</v>
      </c>
      <c r="I248" s="8">
        <v>-8268.7710238347045</v>
      </c>
      <c r="J248" s="8">
        <v>-45695.99196988203</v>
      </c>
      <c r="K248" s="8">
        <v>-8407.5346263015854</v>
      </c>
      <c r="L248" s="8">
        <v>-45677.427650017751</v>
      </c>
      <c r="M248" s="74">
        <v>-187.73999999999981</v>
      </c>
      <c r="N248" s="74">
        <v>-187.4999999999998</v>
      </c>
      <c r="O248" s="8">
        <v>9.3771989284479065E-2</v>
      </c>
      <c r="P248" s="14">
        <v>1.3063359817867171</v>
      </c>
    </row>
    <row r="249" spans="1:16" x14ac:dyDescent="0.25">
      <c r="A249" t="s">
        <v>54</v>
      </c>
      <c r="B249" t="s">
        <v>54</v>
      </c>
      <c r="C249" t="s">
        <v>197</v>
      </c>
      <c r="D249" s="8">
        <v>152737.65500000119</v>
      </c>
      <c r="E249" s="8">
        <v>140</v>
      </c>
      <c r="F249" s="8">
        <v>0.24</v>
      </c>
      <c r="G249" s="8">
        <v>70.000102351632648</v>
      </c>
      <c r="H249" s="8">
        <v>70.000102351632648</v>
      </c>
      <c r="I249" s="8">
        <v>-8655.3958416450369</v>
      </c>
      <c r="J249" s="8">
        <v>-45644.79610196274</v>
      </c>
      <c r="K249" s="8">
        <v>-8794.2359885569567</v>
      </c>
      <c r="L249" s="8">
        <v>-45626.813194881688</v>
      </c>
      <c r="M249" s="74">
        <v>-187.4999999999998</v>
      </c>
      <c r="N249" s="74">
        <v>-187.25999999999979</v>
      </c>
      <c r="O249" s="8">
        <v>9.3771989284479065E-2</v>
      </c>
      <c r="P249" s="14">
        <v>1.3063359817867171</v>
      </c>
    </row>
    <row r="250" spans="1:16" x14ac:dyDescent="0.25">
      <c r="A250" t="s">
        <v>54</v>
      </c>
      <c r="B250" t="s">
        <v>54</v>
      </c>
      <c r="C250" t="s">
        <v>56</v>
      </c>
      <c r="D250" s="8">
        <v>153330.15500000119</v>
      </c>
      <c r="E250" s="8">
        <v>185</v>
      </c>
      <c r="F250" s="8">
        <v>-1</v>
      </c>
      <c r="G250" s="8">
        <v>92.502348164140045</v>
      </c>
      <c r="H250" s="8">
        <v>92.502348164140045</v>
      </c>
      <c r="I250" s="8">
        <v>-9220.7886392960172</v>
      </c>
      <c r="J250" s="8">
        <v>-45572.473189844139</v>
      </c>
      <c r="K250" s="8">
        <v>-9404.0921467933495</v>
      </c>
      <c r="L250" s="8">
        <v>-45547.49409150712</v>
      </c>
      <c r="M250" s="74">
        <v>-187.25999999999979</v>
      </c>
      <c r="N250" s="74">
        <v>-188.25999999999979</v>
      </c>
      <c r="O250" s="8">
        <v>1.231989348707496</v>
      </c>
      <c r="P250" s="14">
        <v>4.1190774200482076</v>
      </c>
    </row>
    <row r="251" spans="1:16" x14ac:dyDescent="0.25">
      <c r="A251" t="s">
        <v>80</v>
      </c>
      <c r="B251" t="s">
        <v>80</v>
      </c>
      <c r="C251" t="s">
        <v>84</v>
      </c>
      <c r="D251" s="8">
        <v>153625.15500000119</v>
      </c>
      <c r="E251" s="8">
        <v>405</v>
      </c>
      <c r="F251" s="8">
        <v>-3.48</v>
      </c>
      <c r="G251" s="8">
        <v>202.56227550353569</v>
      </c>
      <c r="H251" s="8">
        <v>202.56227550353569</v>
      </c>
      <c r="I251" s="8">
        <v>-9404.0921467933495</v>
      </c>
      <c r="J251" s="8">
        <v>-45547.49409150712</v>
      </c>
      <c r="K251" s="8">
        <v>-9802.8779828163188</v>
      </c>
      <c r="L251" s="8">
        <v>-45477.177389091878</v>
      </c>
      <c r="M251" s="74">
        <v>-188.25999999999979</v>
      </c>
      <c r="N251" s="74">
        <v>-191.73999999999981</v>
      </c>
      <c r="O251" s="8">
        <v>6.8152555668855346</v>
      </c>
      <c r="P251" s="14">
        <v>6.547807513647002</v>
      </c>
    </row>
    <row r="252" spans="1:16" x14ac:dyDescent="0.25">
      <c r="A252" t="s">
        <v>54</v>
      </c>
      <c r="B252" t="s">
        <v>54</v>
      </c>
      <c r="C252" t="s">
        <v>57</v>
      </c>
      <c r="D252" s="8">
        <v>153920.15500000119</v>
      </c>
      <c r="E252" s="8">
        <v>185</v>
      </c>
      <c r="F252" s="8">
        <v>-1</v>
      </c>
      <c r="G252" s="8">
        <v>92.502348164140045</v>
      </c>
      <c r="H252" s="8">
        <v>92.502348164140045</v>
      </c>
      <c r="I252" s="8">
        <v>-9802.8779828163188</v>
      </c>
      <c r="J252" s="8">
        <v>-45477.177389091878</v>
      </c>
      <c r="K252" s="8">
        <v>-9983.6702909691121</v>
      </c>
      <c r="L252" s="8">
        <v>-45437.956571566741</v>
      </c>
      <c r="M252" s="74">
        <v>-191.73999999999981</v>
      </c>
      <c r="N252" s="74">
        <v>-192.73999999999981</v>
      </c>
      <c r="O252" s="8">
        <v>1.231989348707496</v>
      </c>
      <c r="P252" s="14">
        <v>4.1190774200482076</v>
      </c>
    </row>
    <row r="253" spans="1:16" x14ac:dyDescent="0.25">
      <c r="A253" t="s">
        <v>54</v>
      </c>
      <c r="B253" t="s">
        <v>54</v>
      </c>
      <c r="C253" t="s">
        <v>198</v>
      </c>
      <c r="D253" s="8">
        <v>154512.65500000119</v>
      </c>
      <c r="E253" s="8">
        <v>140</v>
      </c>
      <c r="F253" s="8">
        <v>0.24</v>
      </c>
      <c r="G253" s="8">
        <v>70.000102351632648</v>
      </c>
      <c r="H253" s="8">
        <v>70.000102351632648</v>
      </c>
      <c r="I253" s="8">
        <v>-10403.084045556539</v>
      </c>
      <c r="J253" s="8">
        <v>-45343.129874572289</v>
      </c>
      <c r="K253" s="8">
        <v>-10539.701623535781</v>
      </c>
      <c r="L253" s="8">
        <v>-45312.542152710463</v>
      </c>
      <c r="M253" s="74">
        <v>-192.73999999999981</v>
      </c>
      <c r="N253" s="74">
        <v>-192.49999999999969</v>
      </c>
      <c r="O253" s="8">
        <v>9.3771989284479065E-2</v>
      </c>
      <c r="P253" s="14">
        <v>1.3063359817867171</v>
      </c>
    </row>
    <row r="254" spans="1:16" x14ac:dyDescent="0.25">
      <c r="A254" t="s">
        <v>54</v>
      </c>
      <c r="B254" t="s">
        <v>54</v>
      </c>
      <c r="C254" t="s">
        <v>197</v>
      </c>
      <c r="D254" s="8">
        <v>154902.65500000119</v>
      </c>
      <c r="E254" s="8">
        <v>140</v>
      </c>
      <c r="F254" s="8">
        <v>0.24</v>
      </c>
      <c r="G254" s="8">
        <v>70.000102351632648</v>
      </c>
      <c r="H254" s="8">
        <v>70.000102351632648</v>
      </c>
      <c r="I254" s="8">
        <v>-10783.77562531576</v>
      </c>
      <c r="J254" s="8">
        <v>-45258.432249225923</v>
      </c>
      <c r="K254" s="8">
        <v>-10920.520129928291</v>
      </c>
      <c r="L254" s="8">
        <v>-45228.417056408187</v>
      </c>
      <c r="M254" s="74">
        <v>-192.49999999999969</v>
      </c>
      <c r="N254" s="74">
        <v>-192.25999999999971</v>
      </c>
      <c r="O254" s="8">
        <v>9.3771989284479065E-2</v>
      </c>
      <c r="P254" s="14">
        <v>1.3063359817867171</v>
      </c>
    </row>
    <row r="255" spans="1:16" x14ac:dyDescent="0.25">
      <c r="A255" t="s">
        <v>54</v>
      </c>
      <c r="B255" t="s">
        <v>54</v>
      </c>
      <c r="C255" t="s">
        <v>56</v>
      </c>
      <c r="D255" s="8">
        <v>155495.15500000131</v>
      </c>
      <c r="E255" s="8">
        <v>185</v>
      </c>
      <c r="F255" s="8">
        <v>-1</v>
      </c>
      <c r="G255" s="8">
        <v>92.502348164140045</v>
      </c>
      <c r="H255" s="8">
        <v>92.502348164140045</v>
      </c>
      <c r="I255" s="8">
        <v>-11340.713575551559</v>
      </c>
      <c r="J255" s="8">
        <v>-45137.107318399343</v>
      </c>
      <c r="K255" s="8">
        <v>-11521.14248599329</v>
      </c>
      <c r="L255" s="8">
        <v>-45096.247319728704</v>
      </c>
      <c r="M255" s="74">
        <v>-192.25999999999971</v>
      </c>
      <c r="N255" s="74">
        <v>-193.25999999999971</v>
      </c>
      <c r="O255" s="8">
        <v>1.231989348707496</v>
      </c>
      <c r="P255" s="14">
        <v>4.1190774200482076</v>
      </c>
    </row>
    <row r="256" spans="1:16" x14ac:dyDescent="0.25">
      <c r="A256" t="s">
        <v>80</v>
      </c>
      <c r="B256" t="s">
        <v>80</v>
      </c>
      <c r="C256" t="s">
        <v>84</v>
      </c>
      <c r="D256" s="8">
        <v>155790.15500000131</v>
      </c>
      <c r="E256" s="8">
        <v>405</v>
      </c>
      <c r="F256" s="8">
        <v>-3.48</v>
      </c>
      <c r="G256" s="8">
        <v>202.56227550353569</v>
      </c>
      <c r="H256" s="8">
        <v>202.56227550353569</v>
      </c>
      <c r="I256" s="8">
        <v>-11521.14248599329</v>
      </c>
      <c r="J256" s="8">
        <v>-45096.247319728704</v>
      </c>
      <c r="K256" s="8">
        <v>-11912.282317086891</v>
      </c>
      <c r="L256" s="8">
        <v>-44991.441717859532</v>
      </c>
      <c r="M256" s="74">
        <v>-193.25999999999971</v>
      </c>
      <c r="N256" s="74">
        <v>-196.7399999999997</v>
      </c>
      <c r="O256" s="8">
        <v>6.8152555668855346</v>
      </c>
      <c r="P256" s="14">
        <v>6.547807513647002</v>
      </c>
    </row>
    <row r="257" spans="1:16" x14ac:dyDescent="0.25">
      <c r="A257" t="s">
        <v>54</v>
      </c>
      <c r="B257" t="s">
        <v>54</v>
      </c>
      <c r="C257" t="s">
        <v>57</v>
      </c>
      <c r="D257" s="8">
        <v>156085.15500000131</v>
      </c>
      <c r="E257" s="8">
        <v>185</v>
      </c>
      <c r="F257" s="8">
        <v>-1</v>
      </c>
      <c r="G257" s="8">
        <v>92.502348164140045</v>
      </c>
      <c r="H257" s="8">
        <v>92.502348164140045</v>
      </c>
      <c r="I257" s="8">
        <v>-11912.282317086891</v>
      </c>
      <c r="J257" s="8">
        <v>-44991.441717859532</v>
      </c>
      <c r="K257" s="8">
        <v>-12088.9683364419</v>
      </c>
      <c r="L257" s="8">
        <v>-44936.613059486037</v>
      </c>
      <c r="M257" s="74">
        <v>-196.7399999999997</v>
      </c>
      <c r="N257" s="74">
        <v>-197.7399999999997</v>
      </c>
      <c r="O257" s="8">
        <v>1.231989348707496</v>
      </c>
      <c r="P257" s="14">
        <v>4.1190774200482076</v>
      </c>
    </row>
    <row r="258" spans="1:16" x14ac:dyDescent="0.25">
      <c r="A258" t="s">
        <v>54</v>
      </c>
      <c r="B258" t="s">
        <v>54</v>
      </c>
      <c r="C258" t="s">
        <v>198</v>
      </c>
      <c r="D258" s="8">
        <v>156677.65500000131</v>
      </c>
      <c r="E258" s="8">
        <v>140</v>
      </c>
      <c r="F258" s="8">
        <v>0.24</v>
      </c>
      <c r="G258" s="8">
        <v>70.000102351632648</v>
      </c>
      <c r="H258" s="8">
        <v>70.000102351632648</v>
      </c>
      <c r="I258" s="8">
        <v>-12498.52140385979</v>
      </c>
      <c r="J258" s="8">
        <v>-44805.592889402957</v>
      </c>
      <c r="K258" s="8">
        <v>-12631.95321509102</v>
      </c>
      <c r="L258" s="8">
        <v>-44763.214556576349</v>
      </c>
      <c r="M258" s="74">
        <v>-197.7399999999997</v>
      </c>
      <c r="N258" s="74">
        <v>-197.49999999999969</v>
      </c>
      <c r="O258" s="8">
        <v>9.3771989284479065E-2</v>
      </c>
      <c r="P258" s="14">
        <v>1.3063359817867171</v>
      </c>
    </row>
    <row r="259" spans="1:16" x14ac:dyDescent="0.25">
      <c r="A259" t="s">
        <v>54</v>
      </c>
      <c r="B259" t="s">
        <v>54</v>
      </c>
      <c r="C259" t="s">
        <v>197</v>
      </c>
      <c r="D259" s="8">
        <v>157067.65500000131</v>
      </c>
      <c r="E259" s="8">
        <v>140</v>
      </c>
      <c r="F259" s="8">
        <v>0.24</v>
      </c>
      <c r="G259" s="8">
        <v>70.000102351632648</v>
      </c>
      <c r="H259" s="8">
        <v>70.000102351632648</v>
      </c>
      <c r="I259" s="8">
        <v>-12870.382452778071</v>
      </c>
      <c r="J259" s="8">
        <v>-44688.038106700289</v>
      </c>
      <c r="K259" s="8">
        <v>-13003.990606842501</v>
      </c>
      <c r="L259" s="8">
        <v>-44646.219061886914</v>
      </c>
      <c r="M259" s="74">
        <v>-197.49999999999969</v>
      </c>
      <c r="N259" s="74">
        <v>-197.25999999999971</v>
      </c>
      <c r="O259" s="8">
        <v>9.3771989284479065E-2</v>
      </c>
      <c r="P259" s="14">
        <v>1.3063359817867171</v>
      </c>
    </row>
    <row r="260" spans="1:16" x14ac:dyDescent="0.25">
      <c r="A260" t="s">
        <v>54</v>
      </c>
      <c r="B260" t="s">
        <v>54</v>
      </c>
      <c r="C260" t="s">
        <v>56</v>
      </c>
      <c r="D260" s="8">
        <v>157660.15500000131</v>
      </c>
      <c r="E260" s="8">
        <v>185</v>
      </c>
      <c r="F260" s="8">
        <v>-1</v>
      </c>
      <c r="G260" s="8">
        <v>92.502348164140045</v>
      </c>
      <c r="H260" s="8">
        <v>92.502348164140045</v>
      </c>
      <c r="I260" s="8">
        <v>-13414.626921509051</v>
      </c>
      <c r="J260" s="8">
        <v>-44518.634513147379</v>
      </c>
      <c r="K260" s="8">
        <v>-13590.80806194077</v>
      </c>
      <c r="L260" s="8">
        <v>-44462.20458340495</v>
      </c>
      <c r="M260" s="74">
        <v>-197.25999999999971</v>
      </c>
      <c r="N260" s="74">
        <v>-198.25999999999971</v>
      </c>
      <c r="O260" s="8">
        <v>1.231989348707496</v>
      </c>
      <c r="P260" s="14">
        <v>4.1190774200482076</v>
      </c>
    </row>
    <row r="261" spans="1:16" x14ac:dyDescent="0.25">
      <c r="A261" t="s">
        <v>80</v>
      </c>
      <c r="B261" t="s">
        <v>80</v>
      </c>
      <c r="C261" t="s">
        <v>84</v>
      </c>
      <c r="D261" s="8">
        <v>157955.15500000131</v>
      </c>
      <c r="E261" s="8">
        <v>405</v>
      </c>
      <c r="F261" s="8">
        <v>-3.48</v>
      </c>
      <c r="G261" s="8">
        <v>202.56227550353569</v>
      </c>
      <c r="H261" s="8">
        <v>202.56227550353569</v>
      </c>
      <c r="I261" s="8">
        <v>-13590.80806194077</v>
      </c>
      <c r="J261" s="8">
        <v>-44462.20458340495</v>
      </c>
      <c r="K261" s="8">
        <v>-13971.325077813701</v>
      </c>
      <c r="L261" s="8">
        <v>-44323.707715995413</v>
      </c>
      <c r="M261" s="74">
        <v>-198.25999999999971</v>
      </c>
      <c r="N261" s="74">
        <v>-201.7399999999997</v>
      </c>
      <c r="O261" s="8">
        <v>6.8152555668855346</v>
      </c>
      <c r="P261" s="14">
        <v>6.547807513647002</v>
      </c>
    </row>
    <row r="262" spans="1:16" x14ac:dyDescent="0.25">
      <c r="A262" t="s">
        <v>54</v>
      </c>
      <c r="B262" t="s">
        <v>54</v>
      </c>
      <c r="C262" t="s">
        <v>57</v>
      </c>
      <c r="D262" s="8">
        <v>158250.15500000131</v>
      </c>
      <c r="E262" s="8">
        <v>185</v>
      </c>
      <c r="F262" s="8">
        <v>-1</v>
      </c>
      <c r="G262" s="8">
        <v>92.502348164140045</v>
      </c>
      <c r="H262" s="8">
        <v>92.502348164140045</v>
      </c>
      <c r="I262" s="8">
        <v>-13971.325077813701</v>
      </c>
      <c r="J262" s="8">
        <v>-44323.707715995413</v>
      </c>
      <c r="K262" s="8">
        <v>-14142.560121077689</v>
      </c>
      <c r="L262" s="8">
        <v>-44253.688495970229</v>
      </c>
      <c r="M262" s="74">
        <v>-201.7399999999997</v>
      </c>
      <c r="N262" s="74">
        <v>-202.7399999999997</v>
      </c>
      <c r="O262" s="8">
        <v>1.231989348707496</v>
      </c>
      <c r="P262" s="14">
        <v>4.1190774200482076</v>
      </c>
    </row>
    <row r="263" spans="1:16" x14ac:dyDescent="0.25">
      <c r="A263" t="s">
        <v>54</v>
      </c>
      <c r="B263" t="s">
        <v>54</v>
      </c>
      <c r="C263" t="s">
        <v>198</v>
      </c>
      <c r="D263" s="8">
        <v>158842.65500000131</v>
      </c>
      <c r="E263" s="8">
        <v>140</v>
      </c>
      <c r="F263" s="8">
        <v>0.24</v>
      </c>
      <c r="G263" s="8">
        <v>70.000102351632648</v>
      </c>
      <c r="H263" s="8">
        <v>70.000102351632648</v>
      </c>
      <c r="I263" s="8">
        <v>-14539.13555518809</v>
      </c>
      <c r="J263" s="8">
        <v>-44087.471995405023</v>
      </c>
      <c r="K263" s="8">
        <v>-14668.366103019511</v>
      </c>
      <c r="L263" s="8">
        <v>-44033.625576315157</v>
      </c>
      <c r="M263" s="74">
        <v>-202.7399999999997</v>
      </c>
      <c r="N263" s="74">
        <v>-202.49999999999969</v>
      </c>
      <c r="O263" s="8">
        <v>9.3771989284479065E-2</v>
      </c>
      <c r="P263" s="14">
        <v>1.3063359817867171</v>
      </c>
    </row>
    <row r="264" spans="1:16" x14ac:dyDescent="0.25">
      <c r="A264" t="s">
        <v>54</v>
      </c>
      <c r="B264" t="s">
        <v>54</v>
      </c>
      <c r="C264" t="s">
        <v>197</v>
      </c>
      <c r="D264" s="8">
        <v>159232.65500000131</v>
      </c>
      <c r="E264" s="8">
        <v>140</v>
      </c>
      <c r="F264" s="8">
        <v>0.24</v>
      </c>
      <c r="G264" s="8">
        <v>70.000102351632648</v>
      </c>
      <c r="H264" s="8">
        <v>70.000102351632648</v>
      </c>
      <c r="I264" s="8">
        <v>-14899.335986147329</v>
      </c>
      <c r="J264" s="8">
        <v>-43937.954718223868</v>
      </c>
      <c r="K264" s="8">
        <v>-15028.790950936431</v>
      </c>
      <c r="L264" s="8">
        <v>-43884.650089596893</v>
      </c>
      <c r="M264" s="74">
        <v>-202.49999999999969</v>
      </c>
      <c r="N264" s="74">
        <v>-202.25999999999971</v>
      </c>
      <c r="O264" s="8">
        <v>9.3771989284479065E-2</v>
      </c>
      <c r="P264" s="14">
        <v>1.3063359817867171</v>
      </c>
    </row>
    <row r="265" spans="1:16" x14ac:dyDescent="0.25">
      <c r="A265" t="s">
        <v>54</v>
      </c>
      <c r="B265" t="s">
        <v>54</v>
      </c>
      <c r="C265" t="s">
        <v>56</v>
      </c>
      <c r="D265" s="8">
        <v>159825.1550000014</v>
      </c>
      <c r="E265" s="8">
        <v>185</v>
      </c>
      <c r="F265" s="8">
        <v>-1</v>
      </c>
      <c r="G265" s="8">
        <v>92.502348164140045</v>
      </c>
      <c r="H265" s="8">
        <v>92.502348164140045</v>
      </c>
      <c r="I265" s="8">
        <v>-15426.744944342659</v>
      </c>
      <c r="J265" s="8">
        <v>-43721.761725580218</v>
      </c>
      <c r="K265" s="8">
        <v>-15597.3374699046</v>
      </c>
      <c r="L265" s="8">
        <v>-43650.191330604663</v>
      </c>
      <c r="M265" s="74">
        <v>-202.25999999999971</v>
      </c>
      <c r="N265" s="74">
        <v>-203.25999999999971</v>
      </c>
      <c r="O265" s="8">
        <v>1.231989348707496</v>
      </c>
      <c r="P265" s="14">
        <v>4.1190774200482076</v>
      </c>
    </row>
    <row r="266" spans="1:16" x14ac:dyDescent="0.25">
      <c r="A266" t="s">
        <v>80</v>
      </c>
      <c r="B266" t="s">
        <v>80</v>
      </c>
      <c r="C266" t="s">
        <v>84</v>
      </c>
      <c r="D266" s="8">
        <v>160120.15500000131</v>
      </c>
      <c r="E266" s="8">
        <v>405</v>
      </c>
      <c r="F266" s="8">
        <v>-3.48</v>
      </c>
      <c r="G266" s="8">
        <v>202.56227550353569</v>
      </c>
      <c r="H266" s="8">
        <v>202.56227550353569</v>
      </c>
      <c r="I266" s="8">
        <v>-15597.3374699046</v>
      </c>
      <c r="J266" s="8">
        <v>-43650.191330604663</v>
      </c>
      <c r="K266" s="8">
        <v>-15964.335706303589</v>
      </c>
      <c r="L266" s="8">
        <v>-43479.057242442432</v>
      </c>
      <c r="M266" s="74">
        <v>-203.25999999999971</v>
      </c>
      <c r="N266" s="74">
        <v>-206.7399999999997</v>
      </c>
      <c r="O266" s="8">
        <v>6.8152555668855346</v>
      </c>
      <c r="P266" s="14">
        <v>6.547807513647002</v>
      </c>
    </row>
    <row r="267" spans="1:16" x14ac:dyDescent="0.25">
      <c r="A267" t="s">
        <v>54</v>
      </c>
      <c r="B267" t="s">
        <v>54</v>
      </c>
      <c r="C267" t="s">
        <v>85</v>
      </c>
      <c r="D267" s="8">
        <v>160415.1550000014</v>
      </c>
      <c r="E267" s="8">
        <v>185</v>
      </c>
      <c r="F267" s="8">
        <v>-1</v>
      </c>
      <c r="G267" s="8">
        <v>92.502348164140045</v>
      </c>
      <c r="H267" s="8">
        <v>92.502348164140045</v>
      </c>
      <c r="I267" s="8">
        <v>-15964.335706303589</v>
      </c>
      <c r="J267" s="8">
        <v>-43479.057242442432</v>
      </c>
      <c r="K267" s="8">
        <v>-16128.816571402789</v>
      </c>
      <c r="L267" s="8">
        <v>-43394.380349308733</v>
      </c>
      <c r="M267" s="74">
        <v>-206.7399999999997</v>
      </c>
      <c r="N267" s="74">
        <v>-207.7399999999997</v>
      </c>
      <c r="O267" s="8">
        <v>1.231989348707496</v>
      </c>
      <c r="P267" s="14">
        <v>4.1190774200482076</v>
      </c>
    </row>
    <row r="268" spans="1:16" x14ac:dyDescent="0.25">
      <c r="A268" t="s">
        <v>54</v>
      </c>
      <c r="B268" t="s">
        <v>54</v>
      </c>
      <c r="C268" t="s">
        <v>198</v>
      </c>
      <c r="D268" s="8">
        <v>161007.6550000014</v>
      </c>
      <c r="E268" s="8">
        <v>140</v>
      </c>
      <c r="F268" s="8">
        <v>0.24</v>
      </c>
      <c r="G268" s="8">
        <v>70.000102351632648</v>
      </c>
      <c r="H268" s="8">
        <v>70.000102351632648</v>
      </c>
      <c r="I268" s="8">
        <v>-16509.396193693319</v>
      </c>
      <c r="J268" s="8">
        <v>-43194.232526194923</v>
      </c>
      <c r="K268" s="8">
        <v>-16633.441955624399</v>
      </c>
      <c r="L268" s="8">
        <v>-43129.327824604443</v>
      </c>
      <c r="M268" s="74">
        <v>-207.7399999999997</v>
      </c>
      <c r="N268" s="74">
        <v>-207.49999999999969</v>
      </c>
      <c r="O268" s="8">
        <v>9.3771989284479065E-2</v>
      </c>
      <c r="P268" s="14">
        <v>1.3063359817867171</v>
      </c>
    </row>
    <row r="269" spans="1:16" x14ac:dyDescent="0.25">
      <c r="A269" t="s">
        <v>54</v>
      </c>
      <c r="B269" t="s">
        <v>54</v>
      </c>
      <c r="C269" t="s">
        <v>199</v>
      </c>
      <c r="D269" s="8">
        <v>161402.65500000131</v>
      </c>
      <c r="E269" s="8">
        <v>150</v>
      </c>
      <c r="F269" s="8">
        <v>0.26</v>
      </c>
      <c r="G269" s="8">
        <v>75.000128701124865</v>
      </c>
      <c r="H269" s="8">
        <v>75.000128701124865</v>
      </c>
      <c r="I269" s="8">
        <v>-16855.194663918948</v>
      </c>
      <c r="J269" s="8">
        <v>-43013.890671295667</v>
      </c>
      <c r="K269" s="8">
        <v>-16988.402983145799</v>
      </c>
      <c r="L269" s="8">
        <v>-42944.930501062932</v>
      </c>
      <c r="M269" s="74">
        <v>-207.49999999999969</v>
      </c>
      <c r="N269" s="74">
        <v>-207.2399999999997</v>
      </c>
      <c r="O269" s="8">
        <v>0.10271505863290629</v>
      </c>
      <c r="P269" s="14">
        <v>1.3208508260287919</v>
      </c>
    </row>
    <row r="270" spans="1:16" x14ac:dyDescent="0.25">
      <c r="A270" t="s">
        <v>54</v>
      </c>
      <c r="B270" t="s">
        <v>54</v>
      </c>
      <c r="C270" t="s">
        <v>200</v>
      </c>
      <c r="D270" s="8">
        <v>161907.1550000014</v>
      </c>
      <c r="E270" s="8">
        <v>240</v>
      </c>
      <c r="F270" s="8">
        <v>-1</v>
      </c>
      <c r="G270" s="8">
        <v>120.0030462669925</v>
      </c>
      <c r="H270" s="8">
        <v>120.0030462669925</v>
      </c>
      <c r="I270" s="8">
        <v>-17263.578517650549</v>
      </c>
      <c r="J270" s="8">
        <v>-42803.266549367298</v>
      </c>
      <c r="K270" s="8">
        <v>-17475.992354958271</v>
      </c>
      <c r="L270" s="8">
        <v>-42691.557554333573</v>
      </c>
      <c r="M270" s="74">
        <v>-207.2399999999997</v>
      </c>
      <c r="N270" s="74">
        <v>-208.2399999999997</v>
      </c>
      <c r="O270" s="8">
        <v>0.94965845629536116</v>
      </c>
      <c r="P270" s="14">
        <v>3.1751221779538259</v>
      </c>
    </row>
    <row r="271" spans="1:16" x14ac:dyDescent="0.25">
      <c r="A271" t="s">
        <v>80</v>
      </c>
      <c r="B271" t="s">
        <v>80</v>
      </c>
      <c r="C271" t="s">
        <v>86</v>
      </c>
      <c r="D271" s="8">
        <v>162301.51580000139</v>
      </c>
      <c r="E271" s="8">
        <v>228.7216</v>
      </c>
      <c r="F271" s="8">
        <v>-1.66</v>
      </c>
      <c r="G271" s="8">
        <v>114.368800245356</v>
      </c>
      <c r="H271" s="8">
        <v>114.368800245356</v>
      </c>
      <c r="I271" s="8">
        <v>-17616.948088502959</v>
      </c>
      <c r="J271" s="8">
        <v>-42615.85100784729</v>
      </c>
      <c r="K271" s="8">
        <v>-17816.849892947881</v>
      </c>
      <c r="L271" s="8">
        <v>-42504.724145037413</v>
      </c>
      <c r="M271" s="74">
        <v>-208.2399999999997</v>
      </c>
      <c r="N271" s="74">
        <v>-209.89999999999969</v>
      </c>
      <c r="O271" s="8">
        <v>2.7459187156796698</v>
      </c>
      <c r="P271" s="14">
        <v>5.5306043491161496</v>
      </c>
    </row>
    <row r="272" spans="1:16" x14ac:dyDescent="0.25">
      <c r="A272" t="s">
        <v>80</v>
      </c>
      <c r="B272" t="s">
        <v>80</v>
      </c>
      <c r="C272" t="s">
        <v>87</v>
      </c>
      <c r="D272" s="8">
        <v>162422.76580000139</v>
      </c>
      <c r="E272" s="8">
        <v>13.7784</v>
      </c>
      <c r="F272" s="8">
        <v>-0.1</v>
      </c>
      <c r="G272" s="8">
        <v>6.8892017488091399</v>
      </c>
      <c r="H272" s="8">
        <v>6.8892017488091399</v>
      </c>
      <c r="I272" s="8">
        <v>-17816.849892947881</v>
      </c>
      <c r="J272" s="8">
        <v>-42504.724145037413</v>
      </c>
      <c r="K272" s="8">
        <v>-17828.78834327295</v>
      </c>
      <c r="L272" s="8">
        <v>-42497.84536155453</v>
      </c>
      <c r="M272" s="74">
        <v>-209.89999999999969</v>
      </c>
      <c r="N272" s="74">
        <v>-209.99999999999969</v>
      </c>
      <c r="O272" s="8">
        <v>0.16541690581699381</v>
      </c>
      <c r="P272" s="14">
        <v>5.5306082180000464</v>
      </c>
    </row>
    <row r="273" spans="1:16" x14ac:dyDescent="0.25">
      <c r="A273" t="s">
        <v>80</v>
      </c>
      <c r="B273" t="s">
        <v>80</v>
      </c>
      <c r="C273" t="s">
        <v>81</v>
      </c>
      <c r="D273" s="8">
        <v>170497.5442000014</v>
      </c>
      <c r="E273" s="8">
        <v>13.7784</v>
      </c>
      <c r="F273" s="8">
        <v>-0.1</v>
      </c>
      <c r="G273" s="8">
        <v>6.8892017488091399</v>
      </c>
      <c r="H273" s="8">
        <v>6.8892017488091399</v>
      </c>
      <c r="I273" s="8">
        <v>-24809.819123179332</v>
      </c>
      <c r="J273" s="8">
        <v>-38467.345361554537</v>
      </c>
      <c r="K273" s="8">
        <v>-24821.745549585168</v>
      </c>
      <c r="L273" s="8">
        <v>-38460.445752032647</v>
      </c>
      <c r="M273" s="74">
        <v>-209.99999999999969</v>
      </c>
      <c r="N273" s="74">
        <v>-210.09999999999971</v>
      </c>
      <c r="O273" s="8">
        <v>0.16541690581699381</v>
      </c>
      <c r="P273" s="14">
        <v>5.5306082180000464</v>
      </c>
    </row>
    <row r="274" spans="1:16" x14ac:dyDescent="0.25">
      <c r="A274" t="s">
        <v>80</v>
      </c>
      <c r="B274" t="s">
        <v>80</v>
      </c>
      <c r="C274" t="s">
        <v>82</v>
      </c>
      <c r="D274" s="8">
        <v>170618.7942000014</v>
      </c>
      <c r="E274" s="8">
        <v>228.7216</v>
      </c>
      <c r="F274" s="8">
        <v>-1.66</v>
      </c>
      <c r="G274" s="8">
        <v>114.368800245356</v>
      </c>
      <c r="H274" s="8">
        <v>114.368800245356</v>
      </c>
      <c r="I274" s="8">
        <v>-24821.745549585168</v>
      </c>
      <c r="J274" s="8">
        <v>-38460.445752032647</v>
      </c>
      <c r="K274" s="8">
        <v>-25017.93513804386</v>
      </c>
      <c r="L274" s="8">
        <v>-38342.889142525943</v>
      </c>
      <c r="M274" s="74">
        <v>-210.09999999999971</v>
      </c>
      <c r="N274" s="74">
        <v>-211.75999999999959</v>
      </c>
      <c r="O274" s="8">
        <v>2.7459187156796698</v>
      </c>
      <c r="P274" s="14">
        <v>5.5306043491161496</v>
      </c>
    </row>
    <row r="275" spans="1:16" x14ac:dyDescent="0.25">
      <c r="A275" t="s">
        <v>54</v>
      </c>
      <c r="B275" t="s">
        <v>54</v>
      </c>
      <c r="C275" t="s">
        <v>195</v>
      </c>
      <c r="D275" s="8">
        <v>171013.1550000014</v>
      </c>
      <c r="E275" s="8">
        <v>240</v>
      </c>
      <c r="F275" s="8">
        <v>-1</v>
      </c>
      <c r="G275" s="8">
        <v>120.0030462669925</v>
      </c>
      <c r="H275" s="8">
        <v>120.0030462669925</v>
      </c>
      <c r="I275" s="8">
        <v>-25153.97679730611</v>
      </c>
      <c r="J275" s="8">
        <v>-38258.671169710287</v>
      </c>
      <c r="K275" s="8">
        <v>-25356.926543490401</v>
      </c>
      <c r="L275" s="8">
        <v>-38130.569888003352</v>
      </c>
      <c r="M275" s="74">
        <v>-211.75999999999959</v>
      </c>
      <c r="N275" s="74">
        <v>-212.75999999999959</v>
      </c>
      <c r="O275" s="8">
        <v>0.94965845629536116</v>
      </c>
      <c r="P275" s="14">
        <v>3.1751221779538259</v>
      </c>
    </row>
    <row r="276" spans="1:16" x14ac:dyDescent="0.25">
      <c r="A276" t="s">
        <v>54</v>
      </c>
      <c r="B276" t="s">
        <v>54</v>
      </c>
      <c r="C276" t="s">
        <v>196</v>
      </c>
      <c r="D276" s="8">
        <v>171517.6550000014</v>
      </c>
      <c r="E276" s="8">
        <v>150</v>
      </c>
      <c r="F276" s="8">
        <v>0.26</v>
      </c>
      <c r="G276" s="8">
        <v>75.000128701124865</v>
      </c>
      <c r="H276" s="8">
        <v>75.000128701124865</v>
      </c>
      <c r="I276" s="8">
        <v>-25617.198891711691</v>
      </c>
      <c r="J276" s="8">
        <v>-37963.092860470068</v>
      </c>
      <c r="K276" s="8">
        <v>-25743.52431059596</v>
      </c>
      <c r="L276" s="8">
        <v>-37882.211157140569</v>
      </c>
      <c r="M276" s="74">
        <v>-212.75999999999959</v>
      </c>
      <c r="N276" s="74">
        <v>-212.49999999999969</v>
      </c>
      <c r="O276" s="8">
        <v>0.10271505863290629</v>
      </c>
      <c r="P276" s="14">
        <v>1.3208508260287919</v>
      </c>
    </row>
    <row r="277" spans="1:16" x14ac:dyDescent="0.25">
      <c r="A277" t="s">
        <v>54</v>
      </c>
      <c r="B277" t="s">
        <v>54</v>
      </c>
      <c r="C277" t="s">
        <v>197</v>
      </c>
      <c r="D277" s="8">
        <v>171912.6550000014</v>
      </c>
      <c r="E277" s="8">
        <v>140</v>
      </c>
      <c r="F277" s="8">
        <v>0.24</v>
      </c>
      <c r="G277" s="8">
        <v>70.000102351632648</v>
      </c>
      <c r="H277" s="8">
        <v>70.000102351632648</v>
      </c>
      <c r="I277" s="8">
        <v>-25954.372172049181</v>
      </c>
      <c r="J277" s="8">
        <v>-37747.886255053832</v>
      </c>
      <c r="K277" s="8">
        <v>-26072.60417341713</v>
      </c>
      <c r="L277" s="8">
        <v>-37672.911824784969</v>
      </c>
      <c r="M277" s="74">
        <v>-212.49999999999969</v>
      </c>
      <c r="N277" s="74">
        <v>-212.25999999999959</v>
      </c>
      <c r="O277" s="8">
        <v>9.3771989284479065E-2</v>
      </c>
      <c r="P277" s="14">
        <v>1.3063359817867171</v>
      </c>
    </row>
    <row r="278" spans="1:16" x14ac:dyDescent="0.25">
      <c r="A278" t="s">
        <v>54</v>
      </c>
      <c r="B278" t="s">
        <v>54</v>
      </c>
      <c r="C278" t="s">
        <v>83</v>
      </c>
      <c r="D278" s="8">
        <v>172505.15500000151</v>
      </c>
      <c r="E278" s="8">
        <v>185</v>
      </c>
      <c r="F278" s="8">
        <v>-1</v>
      </c>
      <c r="G278" s="8">
        <v>92.502348164140045</v>
      </c>
      <c r="H278" s="8">
        <v>92.502348164140045</v>
      </c>
      <c r="I278" s="8">
        <v>-26436.227083891099</v>
      </c>
      <c r="J278" s="8">
        <v>-37443.394115275587</v>
      </c>
      <c r="K278" s="8">
        <v>-26591.79985700802</v>
      </c>
      <c r="L278" s="8">
        <v>-37343.287954230087</v>
      </c>
      <c r="M278" s="74">
        <v>-212.25999999999959</v>
      </c>
      <c r="N278" s="74">
        <v>-213.25999999999959</v>
      </c>
      <c r="O278" s="8">
        <v>1.231989348707496</v>
      </c>
      <c r="P278" s="14">
        <v>4.1190774200482076</v>
      </c>
    </row>
    <row r="279" spans="1:16" x14ac:dyDescent="0.25">
      <c r="A279" t="s">
        <v>80</v>
      </c>
      <c r="B279" t="s">
        <v>80</v>
      </c>
      <c r="C279" t="s">
        <v>84</v>
      </c>
      <c r="D279" s="8">
        <v>172800.15500000151</v>
      </c>
      <c r="E279" s="8">
        <v>405</v>
      </c>
      <c r="F279" s="8">
        <v>-3.48</v>
      </c>
      <c r="G279" s="8">
        <v>202.56227550353569</v>
      </c>
      <c r="H279" s="8">
        <v>202.56227550353569</v>
      </c>
      <c r="I279" s="8">
        <v>-26591.79985700802</v>
      </c>
      <c r="J279" s="8">
        <v>-37343.287954230087</v>
      </c>
      <c r="K279" s="8">
        <v>-26923.505443009501</v>
      </c>
      <c r="L279" s="8">
        <v>-37111.025202445599</v>
      </c>
      <c r="M279" s="74">
        <v>-213.25999999999959</v>
      </c>
      <c r="N279" s="74">
        <v>-216.73999999999961</v>
      </c>
      <c r="O279" s="8">
        <v>6.8152555668855346</v>
      </c>
      <c r="P279" s="14">
        <v>6.547807513647002</v>
      </c>
    </row>
    <row r="280" spans="1:16" x14ac:dyDescent="0.25">
      <c r="A280" t="s">
        <v>54</v>
      </c>
      <c r="B280" t="s">
        <v>54</v>
      </c>
      <c r="C280" t="s">
        <v>57</v>
      </c>
      <c r="D280" s="8">
        <v>173095.15500000151</v>
      </c>
      <c r="E280" s="8">
        <v>185</v>
      </c>
      <c r="F280" s="8">
        <v>-1</v>
      </c>
      <c r="G280" s="8">
        <v>92.502348164140045</v>
      </c>
      <c r="H280" s="8">
        <v>92.502348164140045</v>
      </c>
      <c r="I280" s="8">
        <v>-26923.505443009501</v>
      </c>
      <c r="J280" s="8">
        <v>-37111.025202445599</v>
      </c>
      <c r="K280" s="8">
        <v>-27070.783485998181</v>
      </c>
      <c r="L280" s="8">
        <v>-36999.072939101003</v>
      </c>
      <c r="M280" s="74">
        <v>-216.73999999999961</v>
      </c>
      <c r="N280" s="74">
        <v>-217.73999999999961</v>
      </c>
      <c r="O280" s="8">
        <v>1.231989348707496</v>
      </c>
      <c r="P280" s="14">
        <v>4.1190774200482076</v>
      </c>
    </row>
    <row r="281" spans="1:16" x14ac:dyDescent="0.25">
      <c r="A281" t="s">
        <v>54</v>
      </c>
      <c r="B281" t="s">
        <v>54</v>
      </c>
      <c r="C281" t="s">
        <v>198</v>
      </c>
      <c r="D281" s="8">
        <v>173687.65500000151</v>
      </c>
      <c r="E281" s="8">
        <v>140</v>
      </c>
      <c r="F281" s="8">
        <v>0.24</v>
      </c>
      <c r="G281" s="8">
        <v>70.000102351632648</v>
      </c>
      <c r="H281" s="8">
        <v>70.000102351632648</v>
      </c>
      <c r="I281" s="8">
        <v>-27410.825943920641</v>
      </c>
      <c r="J281" s="8">
        <v>-36735.878853282091</v>
      </c>
      <c r="K281" s="8">
        <v>-27521.716588845458</v>
      </c>
      <c r="L281" s="8">
        <v>-36650.419879442197</v>
      </c>
      <c r="M281" s="74">
        <v>-217.73999999999961</v>
      </c>
      <c r="N281" s="74">
        <v>-217.4999999999996</v>
      </c>
      <c r="O281" s="8">
        <v>9.3771989284479065E-2</v>
      </c>
      <c r="P281" s="14">
        <v>1.3063359817867171</v>
      </c>
    </row>
    <row r="282" spans="1:16" x14ac:dyDescent="0.25">
      <c r="A282" t="s">
        <v>54</v>
      </c>
      <c r="B282" t="s">
        <v>54</v>
      </c>
      <c r="C282" t="s">
        <v>197</v>
      </c>
      <c r="D282" s="8">
        <v>174077.65500000151</v>
      </c>
      <c r="E282" s="8">
        <v>140</v>
      </c>
      <c r="F282" s="8">
        <v>0.24</v>
      </c>
      <c r="G282" s="8">
        <v>70.000102351632648</v>
      </c>
      <c r="H282" s="8">
        <v>70.000102351632648</v>
      </c>
      <c r="I282" s="8">
        <v>-27720.054923918269</v>
      </c>
      <c r="J282" s="8">
        <v>-36498.229522190042</v>
      </c>
      <c r="K282" s="8">
        <v>-27831.302564668629</v>
      </c>
      <c r="L282" s="8">
        <v>-36413.235794368004</v>
      </c>
      <c r="M282" s="74">
        <v>-217.4999999999996</v>
      </c>
      <c r="N282" s="74">
        <v>-217.25999999999959</v>
      </c>
      <c r="O282" s="8">
        <v>9.3771989284479065E-2</v>
      </c>
      <c r="P282" s="14">
        <v>1.3063359817867171</v>
      </c>
    </row>
    <row r="283" spans="1:16" x14ac:dyDescent="0.25">
      <c r="A283" t="s">
        <v>54</v>
      </c>
      <c r="B283" t="s">
        <v>54</v>
      </c>
      <c r="C283" t="s">
        <v>56</v>
      </c>
      <c r="D283" s="8">
        <v>174670.15500000151</v>
      </c>
      <c r="E283" s="8">
        <v>185</v>
      </c>
      <c r="F283" s="8">
        <v>-1</v>
      </c>
      <c r="G283" s="8">
        <v>92.502348164140045</v>
      </c>
      <c r="H283" s="8">
        <v>92.502348164140045</v>
      </c>
      <c r="I283" s="8">
        <v>-28173.537993741469</v>
      </c>
      <c r="J283" s="8">
        <v>-36152.899644194193</v>
      </c>
      <c r="K283" s="8">
        <v>-28319.79393866843</v>
      </c>
      <c r="L283" s="8">
        <v>-36039.615356722032</v>
      </c>
      <c r="M283" s="74">
        <v>-217.25999999999959</v>
      </c>
      <c r="N283" s="74">
        <v>-218.25999999999959</v>
      </c>
      <c r="O283" s="8">
        <v>1.231989348707496</v>
      </c>
      <c r="P283" s="14">
        <v>4.1190774200482076</v>
      </c>
    </row>
    <row r="284" spans="1:16" x14ac:dyDescent="0.25">
      <c r="A284" t="s">
        <v>80</v>
      </c>
      <c r="B284" t="s">
        <v>80</v>
      </c>
      <c r="C284" t="s">
        <v>84</v>
      </c>
      <c r="D284" s="8">
        <v>174965.15500000151</v>
      </c>
      <c r="E284" s="8">
        <v>405</v>
      </c>
      <c r="F284" s="8">
        <v>-3.48</v>
      </c>
      <c r="G284" s="8">
        <v>202.56227550353569</v>
      </c>
      <c r="H284" s="8">
        <v>202.56227550353569</v>
      </c>
      <c r="I284" s="8">
        <v>-28319.79393866843</v>
      </c>
      <c r="J284" s="8">
        <v>-36039.615356722032</v>
      </c>
      <c r="K284" s="8">
        <v>-28629.994252126129</v>
      </c>
      <c r="L284" s="8">
        <v>-35779.326388108602</v>
      </c>
      <c r="M284" s="74">
        <v>-218.25999999999959</v>
      </c>
      <c r="N284" s="74">
        <v>-221.73999999999961</v>
      </c>
      <c r="O284" s="8">
        <v>6.8152555668855346</v>
      </c>
      <c r="P284" s="14">
        <v>6.547807513647002</v>
      </c>
    </row>
    <row r="285" spans="1:16" x14ac:dyDescent="0.25">
      <c r="A285" t="s">
        <v>54</v>
      </c>
      <c r="B285" t="s">
        <v>54</v>
      </c>
      <c r="C285" t="s">
        <v>57</v>
      </c>
      <c r="D285" s="8">
        <v>175260.15500000151</v>
      </c>
      <c r="E285" s="8">
        <v>185</v>
      </c>
      <c r="F285" s="8">
        <v>-1</v>
      </c>
      <c r="G285" s="8">
        <v>92.502348164140045</v>
      </c>
      <c r="H285" s="8">
        <v>92.502348164140045</v>
      </c>
      <c r="I285" s="8">
        <v>-28629.994252126129</v>
      </c>
      <c r="J285" s="8">
        <v>-35779.326388108602</v>
      </c>
      <c r="K285" s="8">
        <v>-28766.954575032702</v>
      </c>
      <c r="L285" s="8">
        <v>-35654.964009698233</v>
      </c>
      <c r="M285" s="74">
        <v>-221.73999999999961</v>
      </c>
      <c r="N285" s="74">
        <v>-222.73999999999961</v>
      </c>
      <c r="O285" s="8">
        <v>1.231989348707496</v>
      </c>
      <c r="P285" s="14">
        <v>4.1190774200482076</v>
      </c>
    </row>
    <row r="286" spans="1:16" x14ac:dyDescent="0.25">
      <c r="A286" t="s">
        <v>54</v>
      </c>
      <c r="B286" t="s">
        <v>54</v>
      </c>
      <c r="C286" t="s">
        <v>198</v>
      </c>
      <c r="D286" s="8">
        <v>175852.65500000151</v>
      </c>
      <c r="E286" s="8">
        <v>140</v>
      </c>
      <c r="F286" s="8">
        <v>0.24</v>
      </c>
      <c r="G286" s="8">
        <v>70.000102351632648</v>
      </c>
      <c r="H286" s="8">
        <v>70.000102351632648</v>
      </c>
      <c r="I286" s="8">
        <v>-29082.764192704799</v>
      </c>
      <c r="J286" s="8">
        <v>-35363.134803850349</v>
      </c>
      <c r="K286" s="8">
        <v>-29185.78462490741</v>
      </c>
      <c r="L286" s="8">
        <v>-35268.336270684493</v>
      </c>
      <c r="M286" s="74">
        <v>-222.73999999999961</v>
      </c>
      <c r="N286" s="74">
        <v>-222.4999999999996</v>
      </c>
      <c r="O286" s="8">
        <v>9.3771989284479065E-2</v>
      </c>
      <c r="P286" s="14">
        <v>1.3063359817867171</v>
      </c>
    </row>
    <row r="287" spans="1:16" x14ac:dyDescent="0.25">
      <c r="A287" t="s">
        <v>54</v>
      </c>
      <c r="B287" t="s">
        <v>54</v>
      </c>
      <c r="C287" t="s">
        <v>197</v>
      </c>
      <c r="D287" s="8">
        <v>176242.65500000151</v>
      </c>
      <c r="E287" s="8">
        <v>140</v>
      </c>
      <c r="F287" s="8">
        <v>0.24</v>
      </c>
      <c r="G287" s="8">
        <v>70.000102351632648</v>
      </c>
      <c r="H287" s="8">
        <v>70.000102351632648</v>
      </c>
      <c r="I287" s="8">
        <v>-29370.10395910994</v>
      </c>
      <c r="J287" s="8">
        <v>-35099.438718780577</v>
      </c>
      <c r="K287" s="8">
        <v>-29473.520577523439</v>
      </c>
      <c r="L287" s="8">
        <v>-35005.072546994677</v>
      </c>
      <c r="M287" s="74">
        <v>-222.4999999999996</v>
      </c>
      <c r="N287" s="74">
        <v>-222.25999999999959</v>
      </c>
      <c r="O287" s="8">
        <v>9.3771989284479065E-2</v>
      </c>
      <c r="P287" s="14">
        <v>1.3063359817867171</v>
      </c>
    </row>
    <row r="288" spans="1:16" x14ac:dyDescent="0.25">
      <c r="A288" t="s">
        <v>54</v>
      </c>
      <c r="B288" t="s">
        <v>54</v>
      </c>
      <c r="C288" t="s">
        <v>56</v>
      </c>
      <c r="D288" s="8">
        <v>176835.1550000016</v>
      </c>
      <c r="E288" s="8">
        <v>185</v>
      </c>
      <c r="F288" s="8">
        <v>-1</v>
      </c>
      <c r="G288" s="8">
        <v>92.502348164140045</v>
      </c>
      <c r="H288" s="8">
        <v>92.502348164140045</v>
      </c>
      <c r="I288" s="8">
        <v>-29791.76390693249</v>
      </c>
      <c r="J288" s="8">
        <v>-34715.899271454487</v>
      </c>
      <c r="K288" s="8">
        <v>-29927.58992761686</v>
      </c>
      <c r="L288" s="8">
        <v>-34590.29901938625</v>
      </c>
      <c r="M288" s="74">
        <v>-222.25999999999959</v>
      </c>
      <c r="N288" s="74">
        <v>-223.25999999999959</v>
      </c>
      <c r="O288" s="8">
        <v>1.231989348707496</v>
      </c>
      <c r="P288" s="14">
        <v>4.1190774200482076</v>
      </c>
    </row>
    <row r="289" spans="1:16" x14ac:dyDescent="0.25">
      <c r="A289" t="s">
        <v>80</v>
      </c>
      <c r="B289" t="s">
        <v>80</v>
      </c>
      <c r="C289" t="s">
        <v>84</v>
      </c>
      <c r="D289" s="8">
        <v>177130.1550000016</v>
      </c>
      <c r="E289" s="8">
        <v>405</v>
      </c>
      <c r="F289" s="8">
        <v>-3.48</v>
      </c>
      <c r="G289" s="8">
        <v>202.56227550353569</v>
      </c>
      <c r="H289" s="8">
        <v>202.56227550353569</v>
      </c>
      <c r="I289" s="8">
        <v>-29927.58992761686</v>
      </c>
      <c r="J289" s="8">
        <v>-34590.29901938625</v>
      </c>
      <c r="K289" s="8">
        <v>-30213.924156841291</v>
      </c>
      <c r="L289" s="8">
        <v>-34303.96479016183</v>
      </c>
      <c r="M289" s="74">
        <v>-223.25999999999959</v>
      </c>
      <c r="N289" s="74">
        <v>-226.73999999999961</v>
      </c>
      <c r="O289" s="8">
        <v>6.8152555668855346</v>
      </c>
      <c r="P289" s="14">
        <v>6.547807513647002</v>
      </c>
    </row>
    <row r="290" spans="1:16" x14ac:dyDescent="0.25">
      <c r="A290" t="s">
        <v>54</v>
      </c>
      <c r="B290" t="s">
        <v>54</v>
      </c>
      <c r="C290" t="s">
        <v>57</v>
      </c>
      <c r="D290" s="8">
        <v>177425.1550000016</v>
      </c>
      <c r="E290" s="8">
        <v>185</v>
      </c>
      <c r="F290" s="8">
        <v>-1</v>
      </c>
      <c r="G290" s="8">
        <v>92.502348164140045</v>
      </c>
      <c r="H290" s="8">
        <v>92.502348164140045</v>
      </c>
      <c r="I290" s="8">
        <v>-30213.924156841291</v>
      </c>
      <c r="J290" s="8">
        <v>-34303.96479016183</v>
      </c>
      <c r="K290" s="8">
        <v>-30339.524408909529</v>
      </c>
      <c r="L290" s="8">
        <v>-34168.13876947746</v>
      </c>
      <c r="M290" s="74">
        <v>-226.73999999999961</v>
      </c>
      <c r="N290" s="74">
        <v>-227.73999999999961</v>
      </c>
      <c r="O290" s="8">
        <v>1.231989348707496</v>
      </c>
      <c r="P290" s="14">
        <v>4.1190774200482076</v>
      </c>
    </row>
    <row r="291" spans="1:16" x14ac:dyDescent="0.25">
      <c r="A291" t="s">
        <v>54</v>
      </c>
      <c r="B291" t="s">
        <v>54</v>
      </c>
      <c r="C291" t="s">
        <v>198</v>
      </c>
      <c r="D291" s="8">
        <v>178017.6550000016</v>
      </c>
      <c r="E291" s="8">
        <v>140</v>
      </c>
      <c r="F291" s="8">
        <v>0.24</v>
      </c>
      <c r="G291" s="8">
        <v>70.000102351632648</v>
      </c>
      <c r="H291" s="8">
        <v>70.000102351632648</v>
      </c>
      <c r="I291" s="8">
        <v>-30628.697684449719</v>
      </c>
      <c r="J291" s="8">
        <v>-33849.895440068402</v>
      </c>
      <c r="K291" s="8">
        <v>-30723.063856235629</v>
      </c>
      <c r="L291" s="8">
        <v>-33746.478821654913</v>
      </c>
      <c r="M291" s="74">
        <v>-227.73999999999961</v>
      </c>
      <c r="N291" s="74">
        <v>-227.4999999999996</v>
      </c>
      <c r="O291" s="8">
        <v>9.3771989284479065E-2</v>
      </c>
      <c r="P291" s="14">
        <v>1.3063359817867171</v>
      </c>
    </row>
    <row r="292" spans="1:16" x14ac:dyDescent="0.25">
      <c r="A292" t="s">
        <v>54</v>
      </c>
      <c r="B292" t="s">
        <v>54</v>
      </c>
      <c r="C292" t="s">
        <v>197</v>
      </c>
      <c r="D292" s="8">
        <v>178407.6550000016</v>
      </c>
      <c r="E292" s="8">
        <v>140</v>
      </c>
      <c r="F292" s="8">
        <v>0.24</v>
      </c>
      <c r="G292" s="8">
        <v>70.000102351632648</v>
      </c>
      <c r="H292" s="8">
        <v>70.000102351632648</v>
      </c>
      <c r="I292" s="8">
        <v>-30891.961408139548</v>
      </c>
      <c r="J292" s="8">
        <v>-33562.159487452387</v>
      </c>
      <c r="K292" s="8">
        <v>-30986.759941305401</v>
      </c>
      <c r="L292" s="8">
        <v>-33459.139055249783</v>
      </c>
      <c r="M292" s="74">
        <v>-227.4999999999996</v>
      </c>
      <c r="N292" s="74">
        <v>-227.25999999999959</v>
      </c>
      <c r="O292" s="8">
        <v>9.3771989284479065E-2</v>
      </c>
      <c r="P292" s="14">
        <v>1.3063359817867171</v>
      </c>
    </row>
    <row r="293" spans="1:16" x14ac:dyDescent="0.25">
      <c r="A293" t="s">
        <v>54</v>
      </c>
      <c r="B293" t="s">
        <v>54</v>
      </c>
      <c r="C293" t="s">
        <v>56</v>
      </c>
      <c r="D293" s="8">
        <v>179000.1550000016</v>
      </c>
      <c r="E293" s="8">
        <v>185</v>
      </c>
      <c r="F293" s="8">
        <v>-1</v>
      </c>
      <c r="G293" s="8">
        <v>92.502348164140045</v>
      </c>
      <c r="H293" s="8">
        <v>92.502348164140045</v>
      </c>
      <c r="I293" s="8">
        <v>-31278.589147153289</v>
      </c>
      <c r="J293" s="8">
        <v>-33143.329437577668</v>
      </c>
      <c r="K293" s="8">
        <v>-31402.951525563662</v>
      </c>
      <c r="L293" s="8">
        <v>-33006.369114671113</v>
      </c>
      <c r="M293" s="74">
        <v>-227.25999999999959</v>
      </c>
      <c r="N293" s="74">
        <v>-228.25999999999959</v>
      </c>
      <c r="O293" s="8">
        <v>1.231989348707496</v>
      </c>
      <c r="P293" s="14">
        <v>4.1190774200482076</v>
      </c>
    </row>
    <row r="294" spans="1:16" x14ac:dyDescent="0.25">
      <c r="A294" t="s">
        <v>80</v>
      </c>
      <c r="B294" t="s">
        <v>80</v>
      </c>
      <c r="C294" t="s">
        <v>84</v>
      </c>
      <c r="D294" s="8">
        <v>179295.1550000016</v>
      </c>
      <c r="E294" s="8">
        <v>405</v>
      </c>
      <c r="F294" s="8">
        <v>-3.48</v>
      </c>
      <c r="G294" s="8">
        <v>202.56227550353569</v>
      </c>
      <c r="H294" s="8">
        <v>202.56227550353569</v>
      </c>
      <c r="I294" s="8">
        <v>-31402.951525563662</v>
      </c>
      <c r="J294" s="8">
        <v>-33006.369114671113</v>
      </c>
      <c r="K294" s="8">
        <v>-31663.240494177091</v>
      </c>
      <c r="L294" s="8">
        <v>-32696.168801213411</v>
      </c>
      <c r="M294" s="74">
        <v>-228.25999999999959</v>
      </c>
      <c r="N294" s="74">
        <v>-231.73999999999961</v>
      </c>
      <c r="O294" s="8">
        <v>6.8152555668855346</v>
      </c>
      <c r="P294" s="14">
        <v>6.547807513647002</v>
      </c>
    </row>
    <row r="295" spans="1:16" x14ac:dyDescent="0.25">
      <c r="A295" t="s">
        <v>54</v>
      </c>
      <c r="B295" t="s">
        <v>54</v>
      </c>
      <c r="C295" t="s">
        <v>57</v>
      </c>
      <c r="D295" s="8">
        <v>179590.1550000016</v>
      </c>
      <c r="E295" s="8">
        <v>185</v>
      </c>
      <c r="F295" s="8">
        <v>-1</v>
      </c>
      <c r="G295" s="8">
        <v>92.502348164140045</v>
      </c>
      <c r="H295" s="8">
        <v>92.502348164140045</v>
      </c>
      <c r="I295" s="8">
        <v>-31663.240494177091</v>
      </c>
      <c r="J295" s="8">
        <v>-32696.168801213411</v>
      </c>
      <c r="K295" s="8">
        <v>-31776.524781649248</v>
      </c>
      <c r="L295" s="8">
        <v>-32549.91285628645</v>
      </c>
      <c r="M295" s="74">
        <v>-231.73999999999961</v>
      </c>
      <c r="N295" s="74">
        <v>-232.73999999999961</v>
      </c>
      <c r="O295" s="8">
        <v>1.231989348707496</v>
      </c>
      <c r="P295" s="14">
        <v>4.1190774200482076</v>
      </c>
    </row>
    <row r="296" spans="1:16" x14ac:dyDescent="0.25">
      <c r="A296" t="s">
        <v>54</v>
      </c>
      <c r="B296" t="s">
        <v>54</v>
      </c>
      <c r="C296" t="s">
        <v>198</v>
      </c>
      <c r="D296" s="8">
        <v>180182.6550000016</v>
      </c>
      <c r="E296" s="8">
        <v>140</v>
      </c>
      <c r="F296" s="8">
        <v>0.24</v>
      </c>
      <c r="G296" s="8">
        <v>70.000102351632648</v>
      </c>
      <c r="H296" s="8">
        <v>70.000102351632648</v>
      </c>
      <c r="I296" s="8">
        <v>-32036.860931823081</v>
      </c>
      <c r="J296" s="8">
        <v>-32207.677427213621</v>
      </c>
      <c r="K296" s="8">
        <v>-32121.854659645131</v>
      </c>
      <c r="L296" s="8">
        <v>-32096.429786463272</v>
      </c>
      <c r="M296" s="74">
        <v>-232.73999999999961</v>
      </c>
      <c r="N296" s="74">
        <v>-232.49999999999949</v>
      </c>
      <c r="O296" s="8">
        <v>9.3771989284479065E-2</v>
      </c>
      <c r="P296" s="14">
        <v>1.3063359817867171</v>
      </c>
    </row>
    <row r="297" spans="1:16" x14ac:dyDescent="0.25">
      <c r="A297" t="s">
        <v>54</v>
      </c>
      <c r="B297" t="s">
        <v>54</v>
      </c>
      <c r="C297" t="s">
        <v>197</v>
      </c>
      <c r="D297" s="8">
        <v>180572.6550000016</v>
      </c>
      <c r="E297" s="8">
        <v>140</v>
      </c>
      <c r="F297" s="8">
        <v>0.24</v>
      </c>
      <c r="G297" s="8">
        <v>70.000102351632648</v>
      </c>
      <c r="H297" s="8">
        <v>70.000102351632648</v>
      </c>
      <c r="I297" s="8">
        <v>-32274.045016897318</v>
      </c>
      <c r="J297" s="8">
        <v>-31898.091451390439</v>
      </c>
      <c r="K297" s="8">
        <v>-32359.503990737219</v>
      </c>
      <c r="L297" s="8">
        <v>-31787.200806465629</v>
      </c>
      <c r="M297" s="74">
        <v>-232.49999999999949</v>
      </c>
      <c r="N297" s="74">
        <v>-232.25999999999951</v>
      </c>
      <c r="O297" s="8">
        <v>9.3771989284479065E-2</v>
      </c>
      <c r="P297" s="14">
        <v>1.3063359817867171</v>
      </c>
    </row>
    <row r="298" spans="1:16" x14ac:dyDescent="0.25">
      <c r="A298" t="s">
        <v>54</v>
      </c>
      <c r="B298" t="s">
        <v>54</v>
      </c>
      <c r="C298" t="s">
        <v>56</v>
      </c>
      <c r="D298" s="8">
        <v>181165.15500000169</v>
      </c>
      <c r="E298" s="8">
        <v>185</v>
      </c>
      <c r="F298" s="8">
        <v>-1</v>
      </c>
      <c r="G298" s="8">
        <v>92.502348164140045</v>
      </c>
      <c r="H298" s="8">
        <v>92.502348164140045</v>
      </c>
      <c r="I298" s="8">
        <v>-32622.698076556131</v>
      </c>
      <c r="J298" s="8">
        <v>-31447.158348543158</v>
      </c>
      <c r="K298" s="8">
        <v>-32734.650339900731</v>
      </c>
      <c r="L298" s="8">
        <v>-31299.880305554481</v>
      </c>
      <c r="M298" s="74">
        <v>-232.25999999999951</v>
      </c>
      <c r="N298" s="74">
        <v>-233.25999999999951</v>
      </c>
      <c r="O298" s="8">
        <v>1.231989348707496</v>
      </c>
      <c r="P298" s="14">
        <v>4.1190774200482076</v>
      </c>
    </row>
    <row r="299" spans="1:16" x14ac:dyDescent="0.25">
      <c r="A299" t="s">
        <v>80</v>
      </c>
      <c r="B299" t="s">
        <v>80</v>
      </c>
      <c r="C299" t="s">
        <v>84</v>
      </c>
      <c r="D299" s="8">
        <v>181460.15500000169</v>
      </c>
      <c r="E299" s="8">
        <v>405</v>
      </c>
      <c r="F299" s="8">
        <v>-3.48</v>
      </c>
      <c r="G299" s="8">
        <v>202.56227550353569</v>
      </c>
      <c r="H299" s="8">
        <v>202.56227550353569</v>
      </c>
      <c r="I299" s="8">
        <v>-32734.650339900731</v>
      </c>
      <c r="J299" s="8">
        <v>-31299.880305554481</v>
      </c>
      <c r="K299" s="8">
        <v>-32966.913091685237</v>
      </c>
      <c r="L299" s="8">
        <v>-30968.174719553019</v>
      </c>
      <c r="M299" s="74">
        <v>-233.25999999999951</v>
      </c>
      <c r="N299" s="74">
        <v>-236.7399999999995</v>
      </c>
      <c r="O299" s="8">
        <v>6.8152555668855346</v>
      </c>
      <c r="P299" s="14">
        <v>6.547807513647002</v>
      </c>
    </row>
    <row r="300" spans="1:16" x14ac:dyDescent="0.25">
      <c r="A300" t="s">
        <v>54</v>
      </c>
      <c r="B300" t="s">
        <v>54</v>
      </c>
      <c r="C300" t="s">
        <v>85</v>
      </c>
      <c r="D300" s="8">
        <v>181755.15500000169</v>
      </c>
      <c r="E300" s="8">
        <v>185</v>
      </c>
      <c r="F300" s="8">
        <v>-1</v>
      </c>
      <c r="G300" s="8">
        <v>92.502348164140045</v>
      </c>
      <c r="H300" s="8">
        <v>92.502348164140045</v>
      </c>
      <c r="I300" s="8">
        <v>-32966.913091685237</v>
      </c>
      <c r="J300" s="8">
        <v>-30968.174719553019</v>
      </c>
      <c r="K300" s="8">
        <v>-33067.019252730737</v>
      </c>
      <c r="L300" s="8">
        <v>-30812.601946436102</v>
      </c>
      <c r="M300" s="74">
        <v>-236.7399999999995</v>
      </c>
      <c r="N300" s="74">
        <v>-237.7399999999995</v>
      </c>
      <c r="O300" s="8">
        <v>1.231989348707496</v>
      </c>
      <c r="P300" s="14">
        <v>4.1190774200482076</v>
      </c>
    </row>
    <row r="301" spans="1:16" x14ac:dyDescent="0.25">
      <c r="A301" t="s">
        <v>54</v>
      </c>
      <c r="B301" t="s">
        <v>54</v>
      </c>
      <c r="C301" t="s">
        <v>198</v>
      </c>
      <c r="D301" s="8">
        <v>182347.65500000169</v>
      </c>
      <c r="E301" s="8">
        <v>140</v>
      </c>
      <c r="F301" s="8">
        <v>0.24</v>
      </c>
      <c r="G301" s="8">
        <v>70.000102351632648</v>
      </c>
      <c r="H301" s="8">
        <v>70.000102351632648</v>
      </c>
      <c r="I301" s="8">
        <v>-33296.536962240119</v>
      </c>
      <c r="J301" s="8">
        <v>-30448.979035962129</v>
      </c>
      <c r="K301" s="8">
        <v>-33371.511392508983</v>
      </c>
      <c r="L301" s="8">
        <v>-30330.74703459418</v>
      </c>
      <c r="M301" s="74">
        <v>-237.7399999999995</v>
      </c>
      <c r="N301" s="74">
        <v>-237.49999999999949</v>
      </c>
      <c r="O301" s="8">
        <v>9.3771989284479065E-2</v>
      </c>
      <c r="P301" s="14">
        <v>1.3063359817867171</v>
      </c>
    </row>
    <row r="302" spans="1:16" x14ac:dyDescent="0.25">
      <c r="A302" t="s">
        <v>54</v>
      </c>
      <c r="B302" t="s">
        <v>54</v>
      </c>
      <c r="C302" t="s">
        <v>199</v>
      </c>
      <c r="D302" s="8">
        <v>182742.65500000169</v>
      </c>
      <c r="E302" s="8">
        <v>150</v>
      </c>
      <c r="F302" s="8">
        <v>0.26</v>
      </c>
      <c r="G302" s="8">
        <v>75.000128701124865</v>
      </c>
      <c r="H302" s="8">
        <v>75.000128701124865</v>
      </c>
      <c r="I302" s="8">
        <v>-33505.836294595691</v>
      </c>
      <c r="J302" s="8">
        <v>-30119.899173140959</v>
      </c>
      <c r="K302" s="8">
        <v>-33586.717997925203</v>
      </c>
      <c r="L302" s="8">
        <v>-29993.573754256689</v>
      </c>
      <c r="M302" s="74">
        <v>-237.49999999999949</v>
      </c>
      <c r="N302" s="74">
        <v>-237.2399999999995</v>
      </c>
      <c r="O302" s="8">
        <v>0.10271505863290629</v>
      </c>
      <c r="P302" s="14">
        <v>1.3208508260287919</v>
      </c>
    </row>
    <row r="303" spans="1:16" x14ac:dyDescent="0.25">
      <c r="A303" t="s">
        <v>54</v>
      </c>
      <c r="B303" t="s">
        <v>54</v>
      </c>
      <c r="C303" t="s">
        <v>200</v>
      </c>
      <c r="D303" s="8">
        <v>183247.15500000169</v>
      </c>
      <c r="E303" s="8">
        <v>240</v>
      </c>
      <c r="F303" s="8">
        <v>-1</v>
      </c>
      <c r="G303" s="8">
        <v>120.0030462669925</v>
      </c>
      <c r="H303" s="8">
        <v>120.0030462669925</v>
      </c>
      <c r="I303" s="8">
        <v>-33754.195025458474</v>
      </c>
      <c r="J303" s="8">
        <v>-29733.301406035389</v>
      </c>
      <c r="K303" s="8">
        <v>-33882.296307165423</v>
      </c>
      <c r="L303" s="8">
        <v>-29530.351659851109</v>
      </c>
      <c r="M303" s="74">
        <v>-237.2399999999995</v>
      </c>
      <c r="N303" s="74">
        <v>-238.2399999999995</v>
      </c>
      <c r="O303" s="8">
        <v>0.94965845629536116</v>
      </c>
      <c r="P303" s="14">
        <v>3.1751221779538259</v>
      </c>
    </row>
    <row r="304" spans="1:16" x14ac:dyDescent="0.25">
      <c r="A304" t="s">
        <v>80</v>
      </c>
      <c r="B304" t="s">
        <v>80</v>
      </c>
      <c r="C304" t="s">
        <v>86</v>
      </c>
      <c r="D304" s="8">
        <v>183641.51580000171</v>
      </c>
      <c r="E304" s="8">
        <v>228.7216</v>
      </c>
      <c r="F304" s="8">
        <v>-1.66</v>
      </c>
      <c r="G304" s="8">
        <v>114.368800245356</v>
      </c>
      <c r="H304" s="8">
        <v>114.368800245356</v>
      </c>
      <c r="I304" s="8">
        <v>-33966.514279981042</v>
      </c>
      <c r="J304" s="8">
        <v>-29394.310000588859</v>
      </c>
      <c r="K304" s="8">
        <v>-34084.070889487761</v>
      </c>
      <c r="L304" s="8">
        <v>-29198.120412130171</v>
      </c>
      <c r="M304" s="74">
        <v>-238.2399999999995</v>
      </c>
      <c r="N304" s="74">
        <v>-239.89999999999949</v>
      </c>
      <c r="O304" s="8">
        <v>2.7459187156796698</v>
      </c>
      <c r="P304" s="14">
        <v>5.5306043491161496</v>
      </c>
    </row>
    <row r="305" spans="1:16" x14ac:dyDescent="0.25">
      <c r="A305" t="s">
        <v>80</v>
      </c>
      <c r="B305" t="s">
        <v>80</v>
      </c>
      <c r="C305" t="s">
        <v>87</v>
      </c>
      <c r="D305" s="8">
        <v>183762.76580000171</v>
      </c>
      <c r="E305" s="8">
        <v>13.7784</v>
      </c>
      <c r="F305" s="8">
        <v>-0.1</v>
      </c>
      <c r="G305" s="8">
        <v>6.8892017488091399</v>
      </c>
      <c r="H305" s="8">
        <v>6.8892017488091399</v>
      </c>
      <c r="I305" s="8">
        <v>-34084.070889487761</v>
      </c>
      <c r="J305" s="8">
        <v>-29198.120412130171</v>
      </c>
      <c r="K305" s="8">
        <v>-34090.970499009651</v>
      </c>
      <c r="L305" s="8">
        <v>-29186.193985724331</v>
      </c>
      <c r="M305" s="74">
        <v>-239.89999999999949</v>
      </c>
      <c r="N305" s="74">
        <v>-239.99999999999949</v>
      </c>
      <c r="O305" s="8">
        <v>0.16541690581699381</v>
      </c>
      <c r="P305" s="14">
        <v>5.5306082180000464</v>
      </c>
    </row>
    <row r="306" spans="1:16" x14ac:dyDescent="0.25">
      <c r="A306" t="s">
        <v>80</v>
      </c>
      <c r="B306" t="s">
        <v>80</v>
      </c>
      <c r="C306" t="s">
        <v>81</v>
      </c>
      <c r="D306" s="8">
        <v>200237.54420000181</v>
      </c>
      <c r="E306" s="8">
        <v>13.7784</v>
      </c>
      <c r="F306" s="8">
        <v>-0.1</v>
      </c>
      <c r="G306" s="8">
        <v>6.8892017488091399</v>
      </c>
      <c r="H306" s="8">
        <v>6.8892017488091399</v>
      </c>
      <c r="I306" s="8">
        <v>-42321.470499009731</v>
      </c>
      <c r="J306" s="8">
        <v>-14930.549814028849</v>
      </c>
      <c r="K306" s="8">
        <v>-42328.349282492607</v>
      </c>
      <c r="L306" s="8">
        <v>-14918.61136370378</v>
      </c>
      <c r="M306" s="74">
        <v>-239.99999999999949</v>
      </c>
      <c r="N306" s="74">
        <v>-240.09999999999951</v>
      </c>
      <c r="O306" s="8">
        <v>0.16541690581699381</v>
      </c>
      <c r="P306" s="14">
        <v>5.5306082180000464</v>
      </c>
    </row>
    <row r="307" spans="1:16" x14ac:dyDescent="0.25">
      <c r="A307" t="s">
        <v>80</v>
      </c>
      <c r="B307" t="s">
        <v>80</v>
      </c>
      <c r="C307" t="s">
        <v>82</v>
      </c>
      <c r="D307" s="8">
        <v>200358.79420000181</v>
      </c>
      <c r="E307" s="8">
        <v>228.7216</v>
      </c>
      <c r="F307" s="8">
        <v>-1.66</v>
      </c>
      <c r="G307" s="8">
        <v>114.368800245356</v>
      </c>
      <c r="H307" s="8">
        <v>114.368800245356</v>
      </c>
      <c r="I307" s="8">
        <v>-42328.349282492607</v>
      </c>
      <c r="J307" s="8">
        <v>-14918.61136370378</v>
      </c>
      <c r="K307" s="8">
        <v>-42439.476145302491</v>
      </c>
      <c r="L307" s="8">
        <v>-14718.70955925885</v>
      </c>
      <c r="M307" s="74">
        <v>-240.09999999999951</v>
      </c>
      <c r="N307" s="74">
        <v>-241.75999999999951</v>
      </c>
      <c r="O307" s="8">
        <v>2.7459187156796698</v>
      </c>
      <c r="P307" s="14">
        <v>5.5306043491161496</v>
      </c>
    </row>
    <row r="308" spans="1:16" x14ac:dyDescent="0.25">
      <c r="A308" t="s">
        <v>54</v>
      </c>
      <c r="B308" t="s">
        <v>54</v>
      </c>
      <c r="C308" t="s">
        <v>195</v>
      </c>
      <c r="D308" s="8">
        <v>200753.1550000018</v>
      </c>
      <c r="E308" s="8">
        <v>240</v>
      </c>
      <c r="F308" s="8">
        <v>-1</v>
      </c>
      <c r="G308" s="8">
        <v>120.0030462669925</v>
      </c>
      <c r="H308" s="8">
        <v>120.0030462669925</v>
      </c>
      <c r="I308" s="8">
        <v>-42515.182691788767</v>
      </c>
      <c r="J308" s="8">
        <v>-14577.75382571417</v>
      </c>
      <c r="K308" s="8">
        <v>-42626.891686822491</v>
      </c>
      <c r="L308" s="8">
        <v>-14365.33998840646</v>
      </c>
      <c r="M308" s="74">
        <v>-241.75999999999951</v>
      </c>
      <c r="N308" s="74">
        <v>-242.75999999999951</v>
      </c>
      <c r="O308" s="8">
        <v>0.94965845629536116</v>
      </c>
      <c r="P308" s="14">
        <v>3.1751221779538259</v>
      </c>
    </row>
    <row r="309" spans="1:16" x14ac:dyDescent="0.25">
      <c r="A309" t="s">
        <v>54</v>
      </c>
      <c r="B309" t="s">
        <v>54</v>
      </c>
      <c r="C309" t="s">
        <v>196</v>
      </c>
      <c r="D309" s="8">
        <v>201257.6550000018</v>
      </c>
      <c r="E309" s="8">
        <v>150</v>
      </c>
      <c r="F309" s="8">
        <v>0.26</v>
      </c>
      <c r="G309" s="8">
        <v>75.000128701124865</v>
      </c>
      <c r="H309" s="8">
        <v>75.000128701124865</v>
      </c>
      <c r="I309" s="8">
        <v>-42768.555638518133</v>
      </c>
      <c r="J309" s="8">
        <v>-14090.164453901711</v>
      </c>
      <c r="K309" s="8">
        <v>-42837.515808750861</v>
      </c>
      <c r="L309" s="8">
        <v>-13956.956134674871</v>
      </c>
      <c r="M309" s="74">
        <v>-242.75999999999951</v>
      </c>
      <c r="N309" s="74">
        <v>-242.49999999999949</v>
      </c>
      <c r="O309" s="8">
        <v>0.10271505863290629</v>
      </c>
      <c r="P309" s="14">
        <v>1.3208508260287919</v>
      </c>
    </row>
    <row r="310" spans="1:16" x14ac:dyDescent="0.25">
      <c r="A310" t="s">
        <v>54</v>
      </c>
      <c r="B310" t="s">
        <v>54</v>
      </c>
      <c r="C310" t="s">
        <v>197</v>
      </c>
      <c r="D310" s="8">
        <v>201652.6550000018</v>
      </c>
      <c r="E310" s="8">
        <v>140</v>
      </c>
      <c r="F310" s="8">
        <v>0.24</v>
      </c>
      <c r="G310" s="8">
        <v>70.000102351632648</v>
      </c>
      <c r="H310" s="8">
        <v>70.000102351632648</v>
      </c>
      <c r="I310" s="8">
        <v>-42952.952962059629</v>
      </c>
      <c r="J310" s="8">
        <v>-13735.203426380331</v>
      </c>
      <c r="K310" s="8">
        <v>-43017.857663650117</v>
      </c>
      <c r="L310" s="8">
        <v>-13611.15766444926</v>
      </c>
      <c r="M310" s="74">
        <v>-242.49999999999949</v>
      </c>
      <c r="N310" s="74">
        <v>-242.25999999999951</v>
      </c>
      <c r="O310" s="8">
        <v>9.3771989284479065E-2</v>
      </c>
      <c r="P310" s="14">
        <v>1.3063359817867171</v>
      </c>
    </row>
    <row r="311" spans="1:16" x14ac:dyDescent="0.25">
      <c r="A311" t="s">
        <v>54</v>
      </c>
      <c r="B311" t="s">
        <v>54</v>
      </c>
      <c r="C311" t="s">
        <v>83</v>
      </c>
      <c r="D311" s="8">
        <v>202245.15500000189</v>
      </c>
      <c r="E311" s="8">
        <v>185</v>
      </c>
      <c r="F311" s="8">
        <v>-1</v>
      </c>
      <c r="G311" s="8">
        <v>92.502348164140045</v>
      </c>
      <c r="H311" s="8">
        <v>92.502348164140045</v>
      </c>
      <c r="I311" s="8">
        <v>-43218.005486763919</v>
      </c>
      <c r="J311" s="8">
        <v>-13230.57804215873</v>
      </c>
      <c r="K311" s="8">
        <v>-43302.682379897618</v>
      </c>
      <c r="L311" s="8">
        <v>-13066.097177059541</v>
      </c>
      <c r="M311" s="74">
        <v>-242.25999999999951</v>
      </c>
      <c r="N311" s="74">
        <v>-243.25999999999951</v>
      </c>
      <c r="O311" s="8">
        <v>1.231989348707496</v>
      </c>
      <c r="P311" s="14">
        <v>4.1190774200482076</v>
      </c>
    </row>
    <row r="312" spans="1:16" x14ac:dyDescent="0.25">
      <c r="A312" t="s">
        <v>80</v>
      </c>
      <c r="B312" t="s">
        <v>80</v>
      </c>
      <c r="C312" t="s">
        <v>84</v>
      </c>
      <c r="D312" s="8">
        <v>202540.1550000018</v>
      </c>
      <c r="E312" s="8">
        <v>405</v>
      </c>
      <c r="F312" s="8">
        <v>-3.48</v>
      </c>
      <c r="G312" s="8">
        <v>202.56227550353569</v>
      </c>
      <c r="H312" s="8">
        <v>202.56227550353569</v>
      </c>
      <c r="I312" s="8">
        <v>-43302.682379897618</v>
      </c>
      <c r="J312" s="8">
        <v>-13066.097177059541</v>
      </c>
      <c r="K312" s="8">
        <v>-43473.816468059849</v>
      </c>
      <c r="L312" s="8">
        <v>-12699.09894066054</v>
      </c>
      <c r="M312" s="74">
        <v>-243.25999999999951</v>
      </c>
      <c r="N312" s="74">
        <v>-246.7399999999995</v>
      </c>
      <c r="O312" s="8">
        <v>6.8152555668855346</v>
      </c>
      <c r="P312" s="14">
        <v>6.547807513647002</v>
      </c>
    </row>
    <row r="313" spans="1:16" x14ac:dyDescent="0.25">
      <c r="A313" t="s">
        <v>54</v>
      </c>
      <c r="B313" t="s">
        <v>54</v>
      </c>
      <c r="C313" t="s">
        <v>57</v>
      </c>
      <c r="D313" s="8">
        <v>202835.15500000189</v>
      </c>
      <c r="E313" s="8">
        <v>185</v>
      </c>
      <c r="F313" s="8">
        <v>-1</v>
      </c>
      <c r="G313" s="8">
        <v>92.502348164140045</v>
      </c>
      <c r="H313" s="8">
        <v>92.502348164140045</v>
      </c>
      <c r="I313" s="8">
        <v>-43473.816468059849</v>
      </c>
      <c r="J313" s="8">
        <v>-12699.09894066054</v>
      </c>
      <c r="K313" s="8">
        <v>-43545.386863035397</v>
      </c>
      <c r="L313" s="8">
        <v>-12528.506415098611</v>
      </c>
      <c r="M313" s="74">
        <v>-246.7399999999995</v>
      </c>
      <c r="N313" s="74">
        <v>-247.7399999999995</v>
      </c>
      <c r="O313" s="8">
        <v>1.231989348707496</v>
      </c>
      <c r="P313" s="14">
        <v>4.1190774200482076</v>
      </c>
    </row>
    <row r="314" spans="1:16" x14ac:dyDescent="0.25">
      <c r="A314" t="s">
        <v>54</v>
      </c>
      <c r="B314" t="s">
        <v>54</v>
      </c>
      <c r="C314" t="s">
        <v>198</v>
      </c>
      <c r="D314" s="8">
        <v>203427.65500000189</v>
      </c>
      <c r="E314" s="8">
        <v>140</v>
      </c>
      <c r="F314" s="8">
        <v>0.24</v>
      </c>
      <c r="G314" s="8">
        <v>70.000102351632648</v>
      </c>
      <c r="H314" s="8">
        <v>70.000102351632648</v>
      </c>
      <c r="I314" s="8">
        <v>-43708.275227052087</v>
      </c>
      <c r="J314" s="8">
        <v>-12130.55242169237</v>
      </c>
      <c r="K314" s="8">
        <v>-43761.579855679083</v>
      </c>
      <c r="L314" s="8">
        <v>-12001.09745690327</v>
      </c>
      <c r="M314" s="74">
        <v>-247.7399999999995</v>
      </c>
      <c r="N314" s="74">
        <v>-247.49999999999949</v>
      </c>
      <c r="O314" s="8">
        <v>9.3771989284479065E-2</v>
      </c>
      <c r="P314" s="14">
        <v>1.3063359817867171</v>
      </c>
    </row>
    <row r="315" spans="1:16" x14ac:dyDescent="0.25">
      <c r="A315" t="s">
        <v>54</v>
      </c>
      <c r="B315" t="s">
        <v>54</v>
      </c>
      <c r="C315" t="s">
        <v>197</v>
      </c>
      <c r="D315" s="8">
        <v>203817.6550000018</v>
      </c>
      <c r="E315" s="8">
        <v>140</v>
      </c>
      <c r="F315" s="8">
        <v>0.24</v>
      </c>
      <c r="G315" s="8">
        <v>70.000102351632648</v>
      </c>
      <c r="H315" s="8">
        <v>70.000102351632648</v>
      </c>
      <c r="I315" s="8">
        <v>-43857.250713770351</v>
      </c>
      <c r="J315" s="8">
        <v>-11770.127573775429</v>
      </c>
      <c r="K315" s="8">
        <v>-43911.097132860217</v>
      </c>
      <c r="L315" s="8">
        <v>-11640.897025944019</v>
      </c>
      <c r="M315" s="74">
        <v>-247.49999999999949</v>
      </c>
      <c r="N315" s="74">
        <v>-247.25999999999951</v>
      </c>
      <c r="O315" s="8">
        <v>9.3771989284479065E-2</v>
      </c>
      <c r="P315" s="14">
        <v>1.3063359817867171</v>
      </c>
    </row>
    <row r="316" spans="1:16" x14ac:dyDescent="0.25">
      <c r="A316" t="s">
        <v>54</v>
      </c>
      <c r="B316" t="s">
        <v>54</v>
      </c>
      <c r="C316" t="s">
        <v>56</v>
      </c>
      <c r="D316" s="8">
        <v>204410.15500000189</v>
      </c>
      <c r="E316" s="8">
        <v>185</v>
      </c>
      <c r="F316" s="8">
        <v>-1</v>
      </c>
      <c r="G316" s="8">
        <v>92.502348164140045</v>
      </c>
      <c r="H316" s="8">
        <v>92.502348164140045</v>
      </c>
      <c r="I316" s="8">
        <v>-44077.31363342546</v>
      </c>
      <c r="J316" s="8">
        <v>-11244.32159183363</v>
      </c>
      <c r="K316" s="8">
        <v>-44147.332853450644</v>
      </c>
      <c r="L316" s="8">
        <v>-11073.08654856963</v>
      </c>
      <c r="M316" s="74">
        <v>-247.25999999999951</v>
      </c>
      <c r="N316" s="74">
        <v>-248.25999999999951</v>
      </c>
      <c r="O316" s="8">
        <v>1.231989348707496</v>
      </c>
      <c r="P316" s="14">
        <v>4.1190774200482076</v>
      </c>
    </row>
    <row r="317" spans="1:16" x14ac:dyDescent="0.25">
      <c r="A317" t="s">
        <v>80</v>
      </c>
      <c r="B317" t="s">
        <v>80</v>
      </c>
      <c r="C317" t="s">
        <v>84</v>
      </c>
      <c r="D317" s="8">
        <v>204705.15500000189</v>
      </c>
      <c r="E317" s="8">
        <v>405</v>
      </c>
      <c r="F317" s="8">
        <v>-3.48</v>
      </c>
      <c r="G317" s="8">
        <v>202.56227550353569</v>
      </c>
      <c r="H317" s="8">
        <v>202.56227550353569</v>
      </c>
      <c r="I317" s="8">
        <v>-44147.332853450644</v>
      </c>
      <c r="J317" s="8">
        <v>-11073.08654856963</v>
      </c>
      <c r="K317" s="8">
        <v>-44285.829720860187</v>
      </c>
      <c r="L317" s="8">
        <v>-10692.569532696711</v>
      </c>
      <c r="M317" s="74">
        <v>-248.25999999999951</v>
      </c>
      <c r="N317" s="74">
        <v>-251.7399999999995</v>
      </c>
      <c r="O317" s="8">
        <v>6.8152555668855346</v>
      </c>
      <c r="P317" s="14">
        <v>6.547807513647002</v>
      </c>
    </row>
    <row r="318" spans="1:16" x14ac:dyDescent="0.25">
      <c r="A318" t="s">
        <v>54</v>
      </c>
      <c r="B318" t="s">
        <v>54</v>
      </c>
      <c r="C318" t="s">
        <v>57</v>
      </c>
      <c r="D318" s="8">
        <v>205000.15500000189</v>
      </c>
      <c r="E318" s="8">
        <v>185</v>
      </c>
      <c r="F318" s="8">
        <v>-1</v>
      </c>
      <c r="G318" s="8">
        <v>92.502348164140045</v>
      </c>
      <c r="H318" s="8">
        <v>92.502348164140045</v>
      </c>
      <c r="I318" s="8">
        <v>-44285.829720860187</v>
      </c>
      <c r="J318" s="8">
        <v>-10692.569532696711</v>
      </c>
      <c r="K318" s="8">
        <v>-44342.259650602617</v>
      </c>
      <c r="L318" s="8">
        <v>-10516.388392264989</v>
      </c>
      <c r="M318" s="74">
        <v>-251.7399999999995</v>
      </c>
      <c r="N318" s="74">
        <v>-252.7399999999995</v>
      </c>
      <c r="O318" s="8">
        <v>1.231989348707496</v>
      </c>
      <c r="P318" s="14">
        <v>4.1190774200482076</v>
      </c>
    </row>
    <row r="319" spans="1:16" x14ac:dyDescent="0.25">
      <c r="A319" t="s">
        <v>54</v>
      </c>
      <c r="B319" t="s">
        <v>54</v>
      </c>
      <c r="C319" t="s">
        <v>198</v>
      </c>
      <c r="D319" s="8">
        <v>205592.65500000189</v>
      </c>
      <c r="E319" s="8">
        <v>140</v>
      </c>
      <c r="F319" s="8">
        <v>0.24</v>
      </c>
      <c r="G319" s="8">
        <v>70.000102351632648</v>
      </c>
      <c r="H319" s="8">
        <v>70.000102351632648</v>
      </c>
      <c r="I319" s="8">
        <v>-44469.844199342173</v>
      </c>
      <c r="J319" s="8">
        <v>-10105.752077598439</v>
      </c>
      <c r="K319" s="8">
        <v>-44511.663244155563</v>
      </c>
      <c r="L319" s="8">
        <v>-9972.1439235340076</v>
      </c>
      <c r="M319" s="74">
        <v>-252.7399999999995</v>
      </c>
      <c r="N319" s="74">
        <v>-252.49999999999949</v>
      </c>
      <c r="O319" s="8">
        <v>9.3771989284479065E-2</v>
      </c>
      <c r="P319" s="14">
        <v>1.3063359817867171</v>
      </c>
    </row>
    <row r="320" spans="1:16" x14ac:dyDescent="0.25">
      <c r="A320" t="s">
        <v>54</v>
      </c>
      <c r="B320" t="s">
        <v>54</v>
      </c>
      <c r="C320" t="s">
        <v>197</v>
      </c>
      <c r="D320" s="8">
        <v>205982.65500000189</v>
      </c>
      <c r="E320" s="8">
        <v>140</v>
      </c>
      <c r="F320" s="8">
        <v>0.24</v>
      </c>
      <c r="G320" s="8">
        <v>70.000102351632648</v>
      </c>
      <c r="H320" s="8">
        <v>70.000102351632648</v>
      </c>
      <c r="I320" s="8">
        <v>-44586.839694031623</v>
      </c>
      <c r="J320" s="8">
        <v>-9733.7146858469641</v>
      </c>
      <c r="K320" s="8">
        <v>-44629.218026858238</v>
      </c>
      <c r="L320" s="8">
        <v>-9600.2828746157393</v>
      </c>
      <c r="M320" s="74">
        <v>-252.49999999999949</v>
      </c>
      <c r="N320" s="74">
        <v>-252.25999999999951</v>
      </c>
      <c r="O320" s="8">
        <v>9.3771989284479065E-2</v>
      </c>
      <c r="P320" s="14">
        <v>1.3063359817867171</v>
      </c>
    </row>
    <row r="321" spans="1:16" x14ac:dyDescent="0.25">
      <c r="A321" t="s">
        <v>54</v>
      </c>
      <c r="B321" t="s">
        <v>54</v>
      </c>
      <c r="C321" t="s">
        <v>56</v>
      </c>
      <c r="D321" s="8">
        <v>206575.15500000189</v>
      </c>
      <c r="E321" s="8">
        <v>185</v>
      </c>
      <c r="F321" s="8">
        <v>-1</v>
      </c>
      <c r="G321" s="8">
        <v>92.502348164140045</v>
      </c>
      <c r="H321" s="8">
        <v>92.502348164140045</v>
      </c>
      <c r="I321" s="8">
        <v>-44760.238196941304</v>
      </c>
      <c r="J321" s="8">
        <v>-9190.7298071978439</v>
      </c>
      <c r="K321" s="8">
        <v>-44815.066855314799</v>
      </c>
      <c r="L321" s="8">
        <v>-9014.0437878428347</v>
      </c>
      <c r="M321" s="74">
        <v>-252.25999999999951</v>
      </c>
      <c r="N321" s="74">
        <v>-253.25999999999951</v>
      </c>
      <c r="O321" s="8">
        <v>1.231989348707496</v>
      </c>
      <c r="P321" s="14">
        <v>4.1190774200482076</v>
      </c>
    </row>
    <row r="322" spans="1:16" x14ac:dyDescent="0.25">
      <c r="A322" t="s">
        <v>80</v>
      </c>
      <c r="B322" t="s">
        <v>80</v>
      </c>
      <c r="C322" t="s">
        <v>84</v>
      </c>
      <c r="D322" s="8">
        <v>206870.15500000189</v>
      </c>
      <c r="E322" s="8">
        <v>405</v>
      </c>
      <c r="F322" s="8">
        <v>-3.48</v>
      </c>
      <c r="G322" s="8">
        <v>202.56227550353569</v>
      </c>
      <c r="H322" s="8">
        <v>202.56227550353569</v>
      </c>
      <c r="I322" s="8">
        <v>-44815.066855314799</v>
      </c>
      <c r="J322" s="8">
        <v>-9014.0437878428347</v>
      </c>
      <c r="K322" s="8">
        <v>-44919.872457183978</v>
      </c>
      <c r="L322" s="8">
        <v>-8622.9039567492364</v>
      </c>
      <c r="M322" s="74">
        <v>-253.25999999999951</v>
      </c>
      <c r="N322" s="74">
        <v>-256.73999999999938</v>
      </c>
      <c r="O322" s="8">
        <v>6.8152555668855346</v>
      </c>
      <c r="P322" s="14">
        <v>6.547807513647002</v>
      </c>
    </row>
    <row r="323" spans="1:16" x14ac:dyDescent="0.25">
      <c r="A323" t="s">
        <v>54</v>
      </c>
      <c r="B323" t="s">
        <v>54</v>
      </c>
      <c r="C323" t="s">
        <v>57</v>
      </c>
      <c r="D323" s="8">
        <v>207165.15500000189</v>
      </c>
      <c r="E323" s="8">
        <v>185</v>
      </c>
      <c r="F323" s="8">
        <v>-1</v>
      </c>
      <c r="G323" s="8">
        <v>92.502348164140045</v>
      </c>
      <c r="H323" s="8">
        <v>92.502348164140045</v>
      </c>
      <c r="I323" s="8">
        <v>-44919.872457183978</v>
      </c>
      <c r="J323" s="8">
        <v>-8622.9039567492364</v>
      </c>
      <c r="K323" s="8">
        <v>-44960.732455854617</v>
      </c>
      <c r="L323" s="8">
        <v>-8442.4750463075034</v>
      </c>
      <c r="M323" s="74">
        <v>-256.73999999999938</v>
      </c>
      <c r="N323" s="74">
        <v>-257.73999999999938</v>
      </c>
      <c r="O323" s="8">
        <v>1.231989348707496</v>
      </c>
      <c r="P323" s="14">
        <v>4.1190774200482076</v>
      </c>
    </row>
    <row r="324" spans="1:16" x14ac:dyDescent="0.25">
      <c r="A324" t="s">
        <v>54</v>
      </c>
      <c r="B324" t="s">
        <v>54</v>
      </c>
      <c r="C324" t="s">
        <v>198</v>
      </c>
      <c r="D324" s="8">
        <v>207757.65500000189</v>
      </c>
      <c r="E324" s="8">
        <v>140</v>
      </c>
      <c r="F324" s="8">
        <v>0.24</v>
      </c>
      <c r="G324" s="8">
        <v>70.000102351632648</v>
      </c>
      <c r="H324" s="8">
        <v>70.000102351632648</v>
      </c>
      <c r="I324" s="8">
        <v>-45052.042193863461</v>
      </c>
      <c r="J324" s="8">
        <v>-8022.2816006842331</v>
      </c>
      <c r="K324" s="8">
        <v>-45082.05738668119</v>
      </c>
      <c r="L324" s="8">
        <v>-7885.5370960717119</v>
      </c>
      <c r="M324" s="74">
        <v>-257.73999999999938</v>
      </c>
      <c r="N324" s="74">
        <v>-257.49999999999937</v>
      </c>
      <c r="O324" s="8">
        <v>9.3771989284479065E-2</v>
      </c>
      <c r="P324" s="14">
        <v>1.3063359817867171</v>
      </c>
    </row>
    <row r="325" spans="1:16" x14ac:dyDescent="0.25">
      <c r="A325" t="s">
        <v>54</v>
      </c>
      <c r="B325" t="s">
        <v>54</v>
      </c>
      <c r="C325" t="s">
        <v>197</v>
      </c>
      <c r="D325" s="8">
        <v>208147.65500000189</v>
      </c>
      <c r="E325" s="8">
        <v>140</v>
      </c>
      <c r="F325" s="8">
        <v>0.24</v>
      </c>
      <c r="G325" s="8">
        <v>70.000102351632648</v>
      </c>
      <c r="H325" s="8">
        <v>70.000102351632648</v>
      </c>
      <c r="I325" s="8">
        <v>-45136.167290165708</v>
      </c>
      <c r="J325" s="8">
        <v>-7641.4630942917211</v>
      </c>
      <c r="K325" s="8">
        <v>-45166.755012027526</v>
      </c>
      <c r="L325" s="8">
        <v>-7504.8455163124818</v>
      </c>
      <c r="M325" s="74">
        <v>-257.49999999999937</v>
      </c>
      <c r="N325" s="74">
        <v>-257.25999999999942</v>
      </c>
      <c r="O325" s="8">
        <v>9.3771989284479065E-2</v>
      </c>
      <c r="P325" s="14">
        <v>1.3063359817867171</v>
      </c>
    </row>
    <row r="326" spans="1:16" x14ac:dyDescent="0.25">
      <c r="A326" t="s">
        <v>54</v>
      </c>
      <c r="B326" t="s">
        <v>54</v>
      </c>
      <c r="C326" t="s">
        <v>56</v>
      </c>
      <c r="D326" s="8">
        <v>208740.15500000201</v>
      </c>
      <c r="E326" s="8">
        <v>185</v>
      </c>
      <c r="F326" s="8">
        <v>-1</v>
      </c>
      <c r="G326" s="8">
        <v>92.502348164140045</v>
      </c>
      <c r="H326" s="8">
        <v>92.502348164140045</v>
      </c>
      <c r="I326" s="8">
        <v>-45261.581709021993</v>
      </c>
      <c r="J326" s="8">
        <v>-7085.4317617250636</v>
      </c>
      <c r="K326" s="8">
        <v>-45300.802526547137</v>
      </c>
      <c r="L326" s="8">
        <v>-6904.639453572272</v>
      </c>
      <c r="M326" s="74">
        <v>-257.25999999999942</v>
      </c>
      <c r="N326" s="74">
        <v>-258.25999999999942</v>
      </c>
      <c r="O326" s="8">
        <v>1.231989348707496</v>
      </c>
      <c r="P326" s="14">
        <v>4.1190774200482076</v>
      </c>
    </row>
    <row r="327" spans="1:16" x14ac:dyDescent="0.25">
      <c r="A327" t="s">
        <v>80</v>
      </c>
      <c r="B327" t="s">
        <v>80</v>
      </c>
      <c r="C327" t="s">
        <v>84</v>
      </c>
      <c r="D327" s="8">
        <v>209035.15500000201</v>
      </c>
      <c r="E327" s="8">
        <v>405</v>
      </c>
      <c r="F327" s="8">
        <v>-3.48</v>
      </c>
      <c r="G327" s="8">
        <v>202.56227550353569</v>
      </c>
      <c r="H327" s="8">
        <v>202.56227550353569</v>
      </c>
      <c r="I327" s="8">
        <v>-45300.802526547137</v>
      </c>
      <c r="J327" s="8">
        <v>-6904.639453572272</v>
      </c>
      <c r="K327" s="8">
        <v>-45371.119228962372</v>
      </c>
      <c r="L327" s="8">
        <v>-6505.8536175493064</v>
      </c>
      <c r="M327" s="74">
        <v>-258.25999999999942</v>
      </c>
      <c r="N327" s="74">
        <v>-261.73999999999938</v>
      </c>
      <c r="O327" s="8">
        <v>6.8152555668855346</v>
      </c>
      <c r="P327" s="14">
        <v>6.547807513647002</v>
      </c>
    </row>
    <row r="328" spans="1:16" x14ac:dyDescent="0.25">
      <c r="A328" t="s">
        <v>54</v>
      </c>
      <c r="B328" t="s">
        <v>54</v>
      </c>
      <c r="C328" t="s">
        <v>57</v>
      </c>
      <c r="D328" s="8">
        <v>209330.15500000201</v>
      </c>
      <c r="E328" s="8">
        <v>185</v>
      </c>
      <c r="F328" s="8">
        <v>-1</v>
      </c>
      <c r="G328" s="8">
        <v>92.502348164140045</v>
      </c>
      <c r="H328" s="8">
        <v>92.502348164140045</v>
      </c>
      <c r="I328" s="8">
        <v>-45371.119228962372</v>
      </c>
      <c r="J328" s="8">
        <v>-6505.8536175493064</v>
      </c>
      <c r="K328" s="8">
        <v>-45396.098327299398</v>
      </c>
      <c r="L328" s="8">
        <v>-6322.5501100519759</v>
      </c>
      <c r="M328" s="74">
        <v>-261.73999999999938</v>
      </c>
      <c r="N328" s="74">
        <v>-262.73999999999938</v>
      </c>
      <c r="O328" s="8">
        <v>1.231989348707496</v>
      </c>
      <c r="P328" s="14">
        <v>4.1190774200482076</v>
      </c>
    </row>
    <row r="329" spans="1:16" x14ac:dyDescent="0.25">
      <c r="A329" t="s">
        <v>54</v>
      </c>
      <c r="B329" t="s">
        <v>54</v>
      </c>
      <c r="C329" t="s">
        <v>198</v>
      </c>
      <c r="D329" s="8">
        <v>209922.65500000201</v>
      </c>
      <c r="E329" s="8">
        <v>140</v>
      </c>
      <c r="F329" s="8">
        <v>0.24</v>
      </c>
      <c r="G329" s="8">
        <v>70.000102351632648</v>
      </c>
      <c r="H329" s="8">
        <v>70.000102351632648</v>
      </c>
      <c r="I329" s="8">
        <v>-45450.438332336947</v>
      </c>
      <c r="J329" s="8">
        <v>-5895.9974593129227</v>
      </c>
      <c r="K329" s="8">
        <v>-45468.421239418007</v>
      </c>
      <c r="L329" s="8">
        <v>-5757.1573124010029</v>
      </c>
      <c r="M329" s="74">
        <v>-262.73999999999938</v>
      </c>
      <c r="N329" s="74">
        <v>-262.49999999999937</v>
      </c>
      <c r="O329" s="8">
        <v>9.3771989284479065E-2</v>
      </c>
      <c r="P329" s="14">
        <v>1.3063359817867171</v>
      </c>
    </row>
    <row r="330" spans="1:16" x14ac:dyDescent="0.25">
      <c r="A330" t="s">
        <v>54</v>
      </c>
      <c r="B330" t="s">
        <v>54</v>
      </c>
      <c r="C330" t="s">
        <v>197</v>
      </c>
      <c r="D330" s="8">
        <v>210312.65500000201</v>
      </c>
      <c r="E330" s="8">
        <v>140</v>
      </c>
      <c r="F330" s="8">
        <v>0.24</v>
      </c>
      <c r="G330" s="8">
        <v>70.000102351632648</v>
      </c>
      <c r="H330" s="8">
        <v>70.000102351632648</v>
      </c>
      <c r="I330" s="8">
        <v>-45501.052787473032</v>
      </c>
      <c r="J330" s="8">
        <v>-5509.2960970575514</v>
      </c>
      <c r="K330" s="8">
        <v>-45519.617107337312</v>
      </c>
      <c r="L330" s="8">
        <v>-5370.5324945906686</v>
      </c>
      <c r="M330" s="74">
        <v>-262.49999999999937</v>
      </c>
      <c r="N330" s="74">
        <v>-262.25999999999942</v>
      </c>
      <c r="O330" s="8">
        <v>9.3771989284479065E-2</v>
      </c>
      <c r="P330" s="14">
        <v>1.3063359817867171</v>
      </c>
    </row>
    <row r="331" spans="1:16" x14ac:dyDescent="0.25">
      <c r="A331" t="s">
        <v>54</v>
      </c>
      <c r="B331" t="s">
        <v>54</v>
      </c>
      <c r="C331" t="s">
        <v>56</v>
      </c>
      <c r="D331" s="8">
        <v>210905.15500000201</v>
      </c>
      <c r="E331" s="8">
        <v>185</v>
      </c>
      <c r="F331" s="8">
        <v>-1</v>
      </c>
      <c r="G331" s="8">
        <v>92.502348164140045</v>
      </c>
      <c r="H331" s="8">
        <v>92.502348164140045</v>
      </c>
      <c r="I331" s="8">
        <v>-45577.528642821089</v>
      </c>
      <c r="J331" s="8">
        <v>-4944.4500447550454</v>
      </c>
      <c r="K331" s="8">
        <v>-45600.843125394349</v>
      </c>
      <c r="L331" s="8">
        <v>-4760.927386434887</v>
      </c>
      <c r="M331" s="74">
        <v>-262.25999999999942</v>
      </c>
      <c r="N331" s="74">
        <v>-263.25999999999942</v>
      </c>
      <c r="O331" s="8">
        <v>1.231989348707496</v>
      </c>
      <c r="P331" s="14">
        <v>4.1190774200482076</v>
      </c>
    </row>
    <row r="332" spans="1:16" x14ac:dyDescent="0.25">
      <c r="A332" t="s">
        <v>80</v>
      </c>
      <c r="B332" t="s">
        <v>80</v>
      </c>
      <c r="C332" t="s">
        <v>84</v>
      </c>
      <c r="D332" s="8">
        <v>211200.15500000201</v>
      </c>
      <c r="E332" s="8">
        <v>405</v>
      </c>
      <c r="F332" s="8">
        <v>-3.48</v>
      </c>
      <c r="G332" s="8">
        <v>202.56227550353569</v>
      </c>
      <c r="H332" s="8">
        <v>202.56227550353569</v>
      </c>
      <c r="I332" s="8">
        <v>-45600.843125394349</v>
      </c>
      <c r="J332" s="8">
        <v>-4760.927386434887</v>
      </c>
      <c r="K332" s="8">
        <v>-45636.135775791867</v>
      </c>
      <c r="L332" s="8">
        <v>-4357.530546488153</v>
      </c>
      <c r="M332" s="74">
        <v>-263.25999999999942</v>
      </c>
      <c r="N332" s="74">
        <v>-266.73999999999938</v>
      </c>
      <c r="O332" s="8">
        <v>6.8152555668855346</v>
      </c>
      <c r="P332" s="14">
        <v>6.547807513647002</v>
      </c>
    </row>
    <row r="333" spans="1:16" x14ac:dyDescent="0.25">
      <c r="A333" t="s">
        <v>54</v>
      </c>
      <c r="B333" t="s">
        <v>54</v>
      </c>
      <c r="C333" t="s">
        <v>85</v>
      </c>
      <c r="D333" s="8">
        <v>211495.15500000209</v>
      </c>
      <c r="E333" s="8">
        <v>185</v>
      </c>
      <c r="F333" s="8">
        <v>-1</v>
      </c>
      <c r="G333" s="8">
        <v>92.502348164140045</v>
      </c>
      <c r="H333" s="8">
        <v>92.502348164140045</v>
      </c>
      <c r="I333" s="8">
        <v>-45636.135775791867</v>
      </c>
      <c r="J333" s="8">
        <v>-4357.530546488153</v>
      </c>
      <c r="K333" s="8">
        <v>-45645.043867774148</v>
      </c>
      <c r="L333" s="8">
        <v>-4172.7474923089612</v>
      </c>
      <c r="M333" s="74">
        <v>-266.73999999999938</v>
      </c>
      <c r="N333" s="74">
        <v>-267.73999999999938</v>
      </c>
      <c r="O333" s="8">
        <v>1.231989348707496</v>
      </c>
      <c r="P333" s="14">
        <v>4.1190774200482076</v>
      </c>
    </row>
    <row r="334" spans="1:16" x14ac:dyDescent="0.25">
      <c r="A334" t="s">
        <v>54</v>
      </c>
      <c r="B334" t="s">
        <v>54</v>
      </c>
      <c r="C334" t="s">
        <v>198</v>
      </c>
      <c r="D334" s="8">
        <v>212087.65500000209</v>
      </c>
      <c r="E334" s="8">
        <v>140</v>
      </c>
      <c r="F334" s="8">
        <v>0.24</v>
      </c>
      <c r="G334" s="8">
        <v>70.000102351632648</v>
      </c>
      <c r="H334" s="8">
        <v>70.000102351632648</v>
      </c>
      <c r="I334" s="8">
        <v>-45662.000579590713</v>
      </c>
      <c r="J334" s="8">
        <v>-3743.0819596857691</v>
      </c>
      <c r="K334" s="8">
        <v>-45667.814340153833</v>
      </c>
      <c r="L334" s="8">
        <v>-3603.2028278264188</v>
      </c>
      <c r="M334" s="74">
        <v>-267.73999999999938</v>
      </c>
      <c r="N334" s="74">
        <v>-267.49999999999937</v>
      </c>
      <c r="O334" s="8">
        <v>9.3771989284479065E-2</v>
      </c>
      <c r="P334" s="14">
        <v>1.3063359817867171</v>
      </c>
    </row>
    <row r="335" spans="1:16" x14ac:dyDescent="0.25">
      <c r="A335" t="s">
        <v>54</v>
      </c>
      <c r="B335" t="s">
        <v>54</v>
      </c>
      <c r="C335" t="s">
        <v>199</v>
      </c>
      <c r="D335" s="8">
        <v>212482.65500000201</v>
      </c>
      <c r="E335" s="8">
        <v>150</v>
      </c>
      <c r="F335" s="8">
        <v>0.26</v>
      </c>
      <c r="G335" s="8">
        <v>75.000128701124865</v>
      </c>
      <c r="H335" s="8">
        <v>75.000128701124865</v>
      </c>
      <c r="I335" s="8">
        <v>-45678.719186995178</v>
      </c>
      <c r="J335" s="8">
        <v>-3353.4407724309422</v>
      </c>
      <c r="K335" s="8">
        <v>-45685.602087337749</v>
      </c>
      <c r="L335" s="8">
        <v>-3203.5988988687018</v>
      </c>
      <c r="M335" s="74">
        <v>-267.49999999999937</v>
      </c>
      <c r="N335" s="74">
        <v>-267.23999999999938</v>
      </c>
      <c r="O335" s="8">
        <v>0.10271505863290629</v>
      </c>
      <c r="P335" s="14">
        <v>1.3208508260287919</v>
      </c>
    </row>
    <row r="336" spans="1:16" x14ac:dyDescent="0.25">
      <c r="A336" t="s">
        <v>54</v>
      </c>
      <c r="B336" t="s">
        <v>54</v>
      </c>
      <c r="C336" t="s">
        <v>200</v>
      </c>
      <c r="D336" s="8">
        <v>212987.15500000209</v>
      </c>
      <c r="E336" s="8">
        <v>240</v>
      </c>
      <c r="F336" s="8">
        <v>-1</v>
      </c>
      <c r="G336" s="8">
        <v>120.0030462669925</v>
      </c>
      <c r="H336" s="8">
        <v>120.0030462669925</v>
      </c>
      <c r="I336" s="8">
        <v>-45700.505273621216</v>
      </c>
      <c r="J336" s="8">
        <v>-2894.457919639804</v>
      </c>
      <c r="K336" s="8">
        <v>-45709.969364744647</v>
      </c>
      <c r="L336" s="8">
        <v>-2654.64764289913</v>
      </c>
      <c r="M336" s="74">
        <v>-267.23999999999938</v>
      </c>
      <c r="N336" s="74">
        <v>-268.23999999999938</v>
      </c>
      <c r="O336" s="8">
        <v>0.94965845629536116</v>
      </c>
      <c r="P336" s="14">
        <v>3.1751221779538259</v>
      </c>
    </row>
    <row r="337" spans="1:16" x14ac:dyDescent="0.25">
      <c r="A337" t="s">
        <v>80</v>
      </c>
      <c r="B337" t="s">
        <v>80</v>
      </c>
      <c r="C337" t="s">
        <v>86</v>
      </c>
      <c r="D337" s="8">
        <v>213381.51580000209</v>
      </c>
      <c r="E337" s="8">
        <v>228.7216</v>
      </c>
      <c r="F337" s="8">
        <v>-1.66</v>
      </c>
      <c r="G337" s="8">
        <v>114.368800245356</v>
      </c>
      <c r="H337" s="8">
        <v>114.368800245356</v>
      </c>
      <c r="I337" s="8">
        <v>-45714.883439027093</v>
      </c>
      <c r="J337" s="8">
        <v>-2494.723123597229</v>
      </c>
      <c r="K337" s="8">
        <v>-45718.595655013327</v>
      </c>
      <c r="L337" s="8">
        <v>-2266.0396512806328</v>
      </c>
      <c r="M337" s="74">
        <v>-268.23999999999938</v>
      </c>
      <c r="N337" s="74">
        <v>-269.89999999999952</v>
      </c>
      <c r="O337" s="8">
        <v>2.7459187156796698</v>
      </c>
      <c r="P337" s="14">
        <v>5.5306043491161496</v>
      </c>
    </row>
    <row r="338" spans="1:16" x14ac:dyDescent="0.25">
      <c r="A338" t="s">
        <v>80</v>
      </c>
      <c r="B338" t="s">
        <v>80</v>
      </c>
      <c r="C338" t="s">
        <v>87</v>
      </c>
      <c r="D338" s="8">
        <v>213502.76580000209</v>
      </c>
      <c r="E338" s="8">
        <v>13.7784</v>
      </c>
      <c r="F338" s="8">
        <v>-0.1</v>
      </c>
      <c r="G338" s="8">
        <v>6.8892017488091399</v>
      </c>
      <c r="H338" s="8">
        <v>6.8892017488091399</v>
      </c>
      <c r="I338" s="8">
        <v>-45718.595655013327</v>
      </c>
      <c r="J338" s="8">
        <v>-2266.0396512806328</v>
      </c>
      <c r="K338" s="8">
        <v>-45718.60767893256</v>
      </c>
      <c r="L338" s="8">
        <v>-2252.261258275867</v>
      </c>
      <c r="M338" s="74">
        <v>-269.89999999999952</v>
      </c>
      <c r="N338" s="74">
        <v>-269.99999999999949</v>
      </c>
      <c r="O338" s="8">
        <v>0.16541690581699381</v>
      </c>
      <c r="P338" s="14">
        <v>5.5306082180000464</v>
      </c>
    </row>
    <row r="339" spans="1:16" x14ac:dyDescent="0.25">
      <c r="A339" t="s">
        <v>80</v>
      </c>
      <c r="B339" t="s">
        <v>80</v>
      </c>
      <c r="C339" t="s">
        <v>81</v>
      </c>
      <c r="D339" s="8">
        <v>221577.5442000021</v>
      </c>
      <c r="E339" s="8">
        <v>13.7784</v>
      </c>
      <c r="F339" s="8">
        <v>-0.1</v>
      </c>
      <c r="G339" s="8">
        <v>6.8892017488091399</v>
      </c>
      <c r="H339" s="8">
        <v>6.8892017488091399</v>
      </c>
      <c r="I339" s="8">
        <v>-45718.607678932603</v>
      </c>
      <c r="J339" s="8">
        <v>5808.7387417241334</v>
      </c>
      <c r="K339" s="8">
        <v>-45718.595655013371</v>
      </c>
      <c r="L339" s="8">
        <v>5822.5171347288997</v>
      </c>
      <c r="M339" s="74">
        <v>-269.99999999999949</v>
      </c>
      <c r="N339" s="74">
        <v>-270.09999999999951</v>
      </c>
      <c r="O339" s="8">
        <v>0.16541690581699381</v>
      </c>
      <c r="P339" s="14">
        <v>5.5306082180000464</v>
      </c>
    </row>
    <row r="340" spans="1:16" x14ac:dyDescent="0.25">
      <c r="A340" t="s">
        <v>80</v>
      </c>
      <c r="B340" t="s">
        <v>80</v>
      </c>
      <c r="C340" t="s">
        <v>82</v>
      </c>
      <c r="D340" s="8">
        <v>221698.7942000021</v>
      </c>
      <c r="E340" s="8">
        <v>228.7216</v>
      </c>
      <c r="F340" s="8">
        <v>-1.66</v>
      </c>
      <c r="G340" s="8">
        <v>114.368800245356</v>
      </c>
      <c r="H340" s="8">
        <v>114.368800245356</v>
      </c>
      <c r="I340" s="8">
        <v>-45718.595655013371</v>
      </c>
      <c r="J340" s="8">
        <v>5822.5171347288997</v>
      </c>
      <c r="K340" s="8">
        <v>-45714.883439027137</v>
      </c>
      <c r="L340" s="8">
        <v>6051.2006070454954</v>
      </c>
      <c r="M340" s="74">
        <v>-270.09999999999951</v>
      </c>
      <c r="N340" s="74">
        <v>-271.75999999999948</v>
      </c>
      <c r="O340" s="8">
        <v>2.7459187156796698</v>
      </c>
      <c r="P340" s="14">
        <v>5.5306043491161496</v>
      </c>
    </row>
    <row r="341" spans="1:16" x14ac:dyDescent="0.25">
      <c r="A341" t="s">
        <v>54</v>
      </c>
      <c r="B341" t="s">
        <v>54</v>
      </c>
      <c r="C341" t="s">
        <v>195</v>
      </c>
      <c r="D341" s="8">
        <v>222093.15500000221</v>
      </c>
      <c r="E341" s="8">
        <v>240</v>
      </c>
      <c r="F341" s="8">
        <v>-1</v>
      </c>
      <c r="G341" s="8">
        <v>120.0030462669925</v>
      </c>
      <c r="H341" s="8">
        <v>120.0030462669925</v>
      </c>
      <c r="I341" s="8">
        <v>-45709.969364744713</v>
      </c>
      <c r="J341" s="8">
        <v>6211.1251263473969</v>
      </c>
      <c r="K341" s="8">
        <v>-45700.505273621289</v>
      </c>
      <c r="L341" s="8">
        <v>6450.9354030880713</v>
      </c>
      <c r="M341" s="74">
        <v>-271.75999999999948</v>
      </c>
      <c r="N341" s="74">
        <v>-272.75999999999948</v>
      </c>
      <c r="O341" s="8">
        <v>0.94965845629536116</v>
      </c>
      <c r="P341" s="14">
        <v>3.1751221779538259</v>
      </c>
    </row>
    <row r="342" spans="1:16" x14ac:dyDescent="0.25">
      <c r="A342" t="s">
        <v>54</v>
      </c>
      <c r="B342" t="s">
        <v>54</v>
      </c>
      <c r="C342" t="s">
        <v>196</v>
      </c>
      <c r="D342" s="8">
        <v>222597.65500000209</v>
      </c>
      <c r="E342" s="8">
        <v>150</v>
      </c>
      <c r="F342" s="8">
        <v>0.26</v>
      </c>
      <c r="G342" s="8">
        <v>75.000128701124865</v>
      </c>
      <c r="H342" s="8">
        <v>75.000128701124865</v>
      </c>
      <c r="I342" s="8">
        <v>-45685.602087337822</v>
      </c>
      <c r="J342" s="8">
        <v>6760.0763823169618</v>
      </c>
      <c r="K342" s="8">
        <v>-45678.719186995251</v>
      </c>
      <c r="L342" s="8">
        <v>6909.9182558792018</v>
      </c>
      <c r="M342" s="74">
        <v>-272.75999999999948</v>
      </c>
      <c r="N342" s="74">
        <v>-272.49999999999949</v>
      </c>
      <c r="O342" s="8">
        <v>0.10271505863290629</v>
      </c>
      <c r="P342" s="14">
        <v>1.3208508260287919</v>
      </c>
    </row>
    <row r="343" spans="1:16" x14ac:dyDescent="0.25">
      <c r="A343" t="s">
        <v>54</v>
      </c>
      <c r="B343" t="s">
        <v>54</v>
      </c>
      <c r="C343" t="s">
        <v>197</v>
      </c>
      <c r="D343" s="8">
        <v>222992.65500000221</v>
      </c>
      <c r="E343" s="8">
        <v>140</v>
      </c>
      <c r="F343" s="8">
        <v>0.24</v>
      </c>
      <c r="G343" s="8">
        <v>70.000102351632648</v>
      </c>
      <c r="H343" s="8">
        <v>70.000102351632648</v>
      </c>
      <c r="I343" s="8">
        <v>-45667.81434015392</v>
      </c>
      <c r="J343" s="8">
        <v>7159.6803112746784</v>
      </c>
      <c r="K343" s="8">
        <v>-45662.000579590793</v>
      </c>
      <c r="L343" s="8">
        <v>7299.5594431340287</v>
      </c>
      <c r="M343" s="74">
        <v>-272.49999999999949</v>
      </c>
      <c r="N343" s="74">
        <v>-272.25999999999948</v>
      </c>
      <c r="O343" s="8">
        <v>9.3771989284479065E-2</v>
      </c>
      <c r="P343" s="14">
        <v>1.3063359817867171</v>
      </c>
    </row>
    <row r="344" spans="1:16" x14ac:dyDescent="0.25">
      <c r="A344" t="s">
        <v>54</v>
      </c>
      <c r="B344" t="s">
        <v>54</v>
      </c>
      <c r="C344" t="s">
        <v>83</v>
      </c>
      <c r="D344" s="8">
        <v>223585.15500000221</v>
      </c>
      <c r="E344" s="8">
        <v>185</v>
      </c>
      <c r="F344" s="8">
        <v>-1</v>
      </c>
      <c r="G344" s="8">
        <v>92.502348164140045</v>
      </c>
      <c r="H344" s="8">
        <v>92.502348164140045</v>
      </c>
      <c r="I344" s="8">
        <v>-45645.043867774242</v>
      </c>
      <c r="J344" s="8">
        <v>7729.2249757572281</v>
      </c>
      <c r="K344" s="8">
        <v>-45636.135775791969</v>
      </c>
      <c r="L344" s="8">
        <v>7914.0080299364199</v>
      </c>
      <c r="M344" s="74">
        <v>-272.25999999999948</v>
      </c>
      <c r="N344" s="74">
        <v>-273.25999999999948</v>
      </c>
      <c r="O344" s="8">
        <v>1.231989348707496</v>
      </c>
      <c r="P344" s="14">
        <v>4.1190774200482076</v>
      </c>
    </row>
    <row r="345" spans="1:16" x14ac:dyDescent="0.25">
      <c r="A345" t="s">
        <v>80</v>
      </c>
      <c r="B345" t="s">
        <v>80</v>
      </c>
      <c r="C345" t="s">
        <v>84</v>
      </c>
      <c r="D345" s="8">
        <v>223880.15500000221</v>
      </c>
      <c r="E345" s="8">
        <v>405</v>
      </c>
      <c r="F345" s="8">
        <v>-3.48</v>
      </c>
      <c r="G345" s="8">
        <v>202.56227550353569</v>
      </c>
      <c r="H345" s="8">
        <v>202.56227550353569</v>
      </c>
      <c r="I345" s="8">
        <v>-45636.135775791969</v>
      </c>
      <c r="J345" s="8">
        <v>7914.0080299364199</v>
      </c>
      <c r="K345" s="8">
        <v>-45600.843125394451</v>
      </c>
      <c r="L345" s="8">
        <v>8317.4048698831539</v>
      </c>
      <c r="M345" s="74">
        <v>-273.25999999999948</v>
      </c>
      <c r="N345" s="74">
        <v>-276.73999999999961</v>
      </c>
      <c r="O345" s="8">
        <v>6.8152555668855346</v>
      </c>
      <c r="P345" s="14">
        <v>6.547807513647002</v>
      </c>
    </row>
    <row r="346" spans="1:16" x14ac:dyDescent="0.25">
      <c r="A346" t="s">
        <v>54</v>
      </c>
      <c r="B346" t="s">
        <v>54</v>
      </c>
      <c r="C346" t="s">
        <v>57</v>
      </c>
      <c r="D346" s="8">
        <v>224175.15500000221</v>
      </c>
      <c r="E346" s="8">
        <v>185</v>
      </c>
      <c r="F346" s="8">
        <v>-1</v>
      </c>
      <c r="G346" s="8">
        <v>92.502348164140045</v>
      </c>
      <c r="H346" s="8">
        <v>92.502348164140045</v>
      </c>
      <c r="I346" s="8">
        <v>-45600.843125394451</v>
      </c>
      <c r="J346" s="8">
        <v>8317.4048698831539</v>
      </c>
      <c r="K346" s="8">
        <v>-45577.528642821198</v>
      </c>
      <c r="L346" s="8">
        <v>8500.9275282033122</v>
      </c>
      <c r="M346" s="74">
        <v>-276.73999999999961</v>
      </c>
      <c r="N346" s="74">
        <v>-277.73999999999961</v>
      </c>
      <c r="O346" s="8">
        <v>1.231989348707496</v>
      </c>
      <c r="P346" s="14">
        <v>4.1190774200482076</v>
      </c>
    </row>
    <row r="347" spans="1:16" x14ac:dyDescent="0.25">
      <c r="A347" t="s">
        <v>54</v>
      </c>
      <c r="B347" t="s">
        <v>54</v>
      </c>
      <c r="C347" t="s">
        <v>198</v>
      </c>
      <c r="D347" s="8">
        <v>224767.65500000221</v>
      </c>
      <c r="E347" s="8">
        <v>140</v>
      </c>
      <c r="F347" s="8">
        <v>0.24</v>
      </c>
      <c r="G347" s="8">
        <v>70.000102351632648</v>
      </c>
      <c r="H347" s="8">
        <v>70.000102351632648</v>
      </c>
      <c r="I347" s="8">
        <v>-45519.617107337428</v>
      </c>
      <c r="J347" s="8">
        <v>8927.0099780389282</v>
      </c>
      <c r="K347" s="8">
        <v>-45501.052787473142</v>
      </c>
      <c r="L347" s="8">
        <v>9065.773580505811</v>
      </c>
      <c r="M347" s="74">
        <v>-277.73999999999961</v>
      </c>
      <c r="N347" s="74">
        <v>-277.49999999999949</v>
      </c>
      <c r="O347" s="8">
        <v>9.3771989284479065E-2</v>
      </c>
      <c r="P347" s="14">
        <v>1.3063359817867171</v>
      </c>
    </row>
    <row r="348" spans="1:16" x14ac:dyDescent="0.25">
      <c r="A348" t="s">
        <v>54</v>
      </c>
      <c r="B348" t="s">
        <v>54</v>
      </c>
      <c r="C348" t="s">
        <v>197</v>
      </c>
      <c r="D348" s="8">
        <v>225157.65500000221</v>
      </c>
      <c r="E348" s="8">
        <v>140</v>
      </c>
      <c r="F348" s="8">
        <v>0.24</v>
      </c>
      <c r="G348" s="8">
        <v>70.000102351632648</v>
      </c>
      <c r="H348" s="8">
        <v>70.000102351632648</v>
      </c>
      <c r="I348" s="8">
        <v>-45468.42123941813</v>
      </c>
      <c r="J348" s="8">
        <v>9313.6347958492624</v>
      </c>
      <c r="K348" s="8">
        <v>-45450.438332337071</v>
      </c>
      <c r="L348" s="8">
        <v>9452.4749427611823</v>
      </c>
      <c r="M348" s="74">
        <v>-277.49999999999949</v>
      </c>
      <c r="N348" s="74">
        <v>-277.25999999999948</v>
      </c>
      <c r="O348" s="8">
        <v>9.3771989284479065E-2</v>
      </c>
      <c r="P348" s="14">
        <v>1.3063359817867171</v>
      </c>
    </row>
    <row r="349" spans="1:16" x14ac:dyDescent="0.25">
      <c r="A349" t="s">
        <v>54</v>
      </c>
      <c r="B349" t="s">
        <v>54</v>
      </c>
      <c r="C349" t="s">
        <v>56</v>
      </c>
      <c r="D349" s="8">
        <v>225750.15500000221</v>
      </c>
      <c r="E349" s="8">
        <v>185</v>
      </c>
      <c r="F349" s="8">
        <v>-1</v>
      </c>
      <c r="G349" s="8">
        <v>92.502348164140045</v>
      </c>
      <c r="H349" s="8">
        <v>92.502348164140045</v>
      </c>
      <c r="I349" s="8">
        <v>-45396.098327299507</v>
      </c>
      <c r="J349" s="8">
        <v>9879.027593500221</v>
      </c>
      <c r="K349" s="8">
        <v>-45371.119228962489</v>
      </c>
      <c r="L349" s="8">
        <v>10062.33110099755</v>
      </c>
      <c r="M349" s="74">
        <v>-277.25999999999948</v>
      </c>
      <c r="N349" s="74">
        <v>-278.25999999999948</v>
      </c>
      <c r="O349" s="8">
        <v>1.231989348707496</v>
      </c>
      <c r="P349" s="14">
        <v>4.1190774200482076</v>
      </c>
    </row>
    <row r="350" spans="1:16" x14ac:dyDescent="0.25">
      <c r="A350" t="s">
        <v>80</v>
      </c>
      <c r="B350" t="s">
        <v>80</v>
      </c>
      <c r="C350" t="s">
        <v>84</v>
      </c>
      <c r="D350" s="8">
        <v>226045.15500000221</v>
      </c>
      <c r="E350" s="8">
        <v>405</v>
      </c>
      <c r="F350" s="8">
        <v>-3.48</v>
      </c>
      <c r="G350" s="8">
        <v>202.56227550353569</v>
      </c>
      <c r="H350" s="8">
        <v>202.56227550353569</v>
      </c>
      <c r="I350" s="8">
        <v>-45371.119228962489</v>
      </c>
      <c r="J350" s="8">
        <v>10062.33110099755</v>
      </c>
      <c r="K350" s="8">
        <v>-45300.802526547261</v>
      </c>
      <c r="L350" s="8">
        <v>10461.116937020521</v>
      </c>
      <c r="M350" s="74">
        <v>-278.25999999999948</v>
      </c>
      <c r="N350" s="74">
        <v>-281.73999999999961</v>
      </c>
      <c r="O350" s="8">
        <v>6.8152555668855346</v>
      </c>
      <c r="P350" s="14">
        <v>6.547807513647002</v>
      </c>
    </row>
    <row r="351" spans="1:16" x14ac:dyDescent="0.25">
      <c r="A351" t="s">
        <v>54</v>
      </c>
      <c r="B351" t="s">
        <v>54</v>
      </c>
      <c r="C351" t="s">
        <v>57</v>
      </c>
      <c r="D351" s="8">
        <v>226340.15500000221</v>
      </c>
      <c r="E351" s="8">
        <v>185</v>
      </c>
      <c r="F351" s="8">
        <v>-1</v>
      </c>
      <c r="G351" s="8">
        <v>92.502348164140045</v>
      </c>
      <c r="H351" s="8">
        <v>92.502348164140045</v>
      </c>
      <c r="I351" s="8">
        <v>-45300.802526547261</v>
      </c>
      <c r="J351" s="8">
        <v>10461.116937020521</v>
      </c>
      <c r="K351" s="8">
        <v>-45261.581709022117</v>
      </c>
      <c r="L351" s="8">
        <v>10641.90924517331</v>
      </c>
      <c r="M351" s="74">
        <v>-281.73999999999961</v>
      </c>
      <c r="N351" s="74">
        <v>-282.73999999999961</v>
      </c>
      <c r="O351" s="8">
        <v>1.231989348707496</v>
      </c>
      <c r="P351" s="14">
        <v>4.1190774200482076</v>
      </c>
    </row>
    <row r="352" spans="1:16" x14ac:dyDescent="0.25">
      <c r="A352" t="s">
        <v>54</v>
      </c>
      <c r="B352" t="s">
        <v>54</v>
      </c>
      <c r="C352" t="s">
        <v>198</v>
      </c>
      <c r="D352" s="8">
        <v>226932.65500000221</v>
      </c>
      <c r="E352" s="8">
        <v>140</v>
      </c>
      <c r="F352" s="8">
        <v>0.24</v>
      </c>
      <c r="G352" s="8">
        <v>70.000102351632648</v>
      </c>
      <c r="H352" s="8">
        <v>70.000102351632648</v>
      </c>
      <c r="I352" s="8">
        <v>-45166.755012027657</v>
      </c>
      <c r="J352" s="8">
        <v>11061.32299976073</v>
      </c>
      <c r="K352" s="8">
        <v>-45136.167290165838</v>
      </c>
      <c r="L352" s="8">
        <v>11197.94057773997</v>
      </c>
      <c r="M352" s="74">
        <v>-282.73999999999961</v>
      </c>
      <c r="N352" s="74">
        <v>-282.49999999999949</v>
      </c>
      <c r="O352" s="8">
        <v>9.3771989284479065E-2</v>
      </c>
      <c r="P352" s="14">
        <v>1.3063359817867171</v>
      </c>
    </row>
    <row r="353" spans="1:16" x14ac:dyDescent="0.25">
      <c r="A353" t="s">
        <v>54</v>
      </c>
      <c r="B353" t="s">
        <v>54</v>
      </c>
      <c r="C353" t="s">
        <v>197</v>
      </c>
      <c r="D353" s="8">
        <v>227322.65500000221</v>
      </c>
      <c r="E353" s="8">
        <v>140</v>
      </c>
      <c r="F353" s="8">
        <v>0.24</v>
      </c>
      <c r="G353" s="8">
        <v>70.000102351632648</v>
      </c>
      <c r="H353" s="8">
        <v>70.000102351632648</v>
      </c>
      <c r="I353" s="8">
        <v>-45082.057386681321</v>
      </c>
      <c r="J353" s="8">
        <v>11442.014579519961</v>
      </c>
      <c r="K353" s="8">
        <v>-45052.042193863592</v>
      </c>
      <c r="L353" s="8">
        <v>11578.759084132491</v>
      </c>
      <c r="M353" s="74">
        <v>-282.49999999999949</v>
      </c>
      <c r="N353" s="74">
        <v>-282.25999999999948</v>
      </c>
      <c r="O353" s="8">
        <v>9.3771989284479065E-2</v>
      </c>
      <c r="P353" s="14">
        <v>1.3063359817867171</v>
      </c>
    </row>
    <row r="354" spans="1:16" x14ac:dyDescent="0.25">
      <c r="A354" t="s">
        <v>54</v>
      </c>
      <c r="B354" t="s">
        <v>54</v>
      </c>
      <c r="C354" t="s">
        <v>56</v>
      </c>
      <c r="D354" s="8">
        <v>227915.1550000023</v>
      </c>
      <c r="E354" s="8">
        <v>185</v>
      </c>
      <c r="F354" s="8">
        <v>-1</v>
      </c>
      <c r="G354" s="8">
        <v>92.502348164140045</v>
      </c>
      <c r="H354" s="8">
        <v>92.502348164140045</v>
      </c>
      <c r="I354" s="8">
        <v>-44960.732455854748</v>
      </c>
      <c r="J354" s="8">
        <v>11998.95252975575</v>
      </c>
      <c r="K354" s="8">
        <v>-44919.872457184108</v>
      </c>
      <c r="L354" s="8">
        <v>12179.381440197491</v>
      </c>
      <c r="M354" s="74">
        <v>-282.25999999999948</v>
      </c>
      <c r="N354" s="74">
        <v>-283.25999999999948</v>
      </c>
      <c r="O354" s="8">
        <v>1.231989348707496</v>
      </c>
      <c r="P354" s="14">
        <v>4.1190774200482076</v>
      </c>
    </row>
    <row r="355" spans="1:16" x14ac:dyDescent="0.25">
      <c r="A355" t="s">
        <v>54</v>
      </c>
      <c r="B355" t="s">
        <v>54</v>
      </c>
      <c r="C355" t="s">
        <v>96</v>
      </c>
      <c r="D355" s="8">
        <v>228032.7365000023</v>
      </c>
      <c r="E355" s="8">
        <v>50.16</v>
      </c>
      <c r="F355" s="8">
        <v>-0.29349999999999998</v>
      </c>
      <c r="G355" s="8">
        <v>25.080054842642468</v>
      </c>
      <c r="H355" s="8">
        <v>25.080054842642468</v>
      </c>
      <c r="I355" s="8">
        <v>-44919.872113128687</v>
      </c>
      <c r="J355" s="8">
        <v>12179.38290020635</v>
      </c>
      <c r="K355" s="8">
        <v>-44908.241902626723</v>
      </c>
      <c r="L355" s="8">
        <v>12228.1759150946</v>
      </c>
      <c r="M355" s="74">
        <v>-283.25999999999948</v>
      </c>
      <c r="N355" s="74">
        <v>-283.55349999999947</v>
      </c>
      <c r="O355" s="8">
        <v>0.39141490984119159</v>
      </c>
      <c r="P355" s="14">
        <v>4.4588438240643429</v>
      </c>
    </row>
    <row r="356" spans="1:16" x14ac:dyDescent="0.25">
      <c r="A356" t="s">
        <v>54</v>
      </c>
      <c r="B356" t="s">
        <v>54</v>
      </c>
      <c r="C356" t="s">
        <v>97</v>
      </c>
      <c r="D356" s="8">
        <v>228077.8965000023</v>
      </c>
      <c r="E356" s="8">
        <v>40.159999999999997</v>
      </c>
      <c r="F356" s="8">
        <v>-0.28939999999999999</v>
      </c>
      <c r="G356" s="8">
        <v>20.080042690904779</v>
      </c>
      <c r="H356" s="8">
        <v>20.080042690904779</v>
      </c>
      <c r="I356" s="8">
        <v>-44908.241902626723</v>
      </c>
      <c r="J356" s="8">
        <v>12228.1759150946</v>
      </c>
      <c r="K356" s="8">
        <v>-44898.731718563096</v>
      </c>
      <c r="L356" s="8">
        <v>12267.193585068009</v>
      </c>
      <c r="M356" s="74">
        <v>-283.55349999999947</v>
      </c>
      <c r="N356" s="74">
        <v>-283.84289999999947</v>
      </c>
      <c r="O356" s="8">
        <v>0.47531555921529889</v>
      </c>
      <c r="P356" s="14">
        <v>5.4913168822699436</v>
      </c>
    </row>
    <row r="357" spans="1:16" x14ac:dyDescent="0.25">
      <c r="A357" t="s">
        <v>54</v>
      </c>
      <c r="B357" t="s">
        <v>54</v>
      </c>
      <c r="C357" t="s">
        <v>98</v>
      </c>
      <c r="D357" s="8">
        <v>228115.19150000229</v>
      </c>
      <c r="E357" s="8">
        <v>34.43</v>
      </c>
      <c r="F357" s="8">
        <v>-0.28920000000000001</v>
      </c>
      <c r="G357" s="8">
        <v>17.21503654922731</v>
      </c>
      <c r="H357" s="8">
        <v>17.21503654922731</v>
      </c>
      <c r="I357" s="8">
        <v>-44898.731718563096</v>
      </c>
      <c r="J357" s="8">
        <v>12267.193585068009</v>
      </c>
      <c r="K357" s="8">
        <v>-44890.409645068343</v>
      </c>
      <c r="L357" s="8">
        <v>12300.60264785009</v>
      </c>
      <c r="M357" s="74">
        <v>-283.84289999999947</v>
      </c>
      <c r="N357" s="74">
        <v>-284.13209999999953</v>
      </c>
      <c r="O357" s="8">
        <v>0.55365373754607616</v>
      </c>
      <c r="P357" s="14">
        <v>6.4007807181939924</v>
      </c>
    </row>
    <row r="358" spans="1:16" x14ac:dyDescent="0.25">
      <c r="A358" t="s">
        <v>54</v>
      </c>
      <c r="B358" t="s">
        <v>54</v>
      </c>
      <c r="C358" t="s">
        <v>99</v>
      </c>
      <c r="D358" s="8">
        <v>228147.24650000231</v>
      </c>
      <c r="E358" s="8">
        <v>29.68</v>
      </c>
      <c r="F358" s="8">
        <v>-0.2898</v>
      </c>
      <c r="G358" s="8">
        <v>14.840031637726209</v>
      </c>
      <c r="H358" s="8">
        <v>14.840031637726209</v>
      </c>
      <c r="I358" s="8">
        <v>-44890.409645068343</v>
      </c>
      <c r="J358" s="8">
        <v>12300.60264785009</v>
      </c>
      <c r="K358" s="8">
        <v>-44883.090267922496</v>
      </c>
      <c r="L358" s="8">
        <v>12329.365944604589</v>
      </c>
      <c r="M358" s="74">
        <v>-284.13209999999953</v>
      </c>
      <c r="N358" s="74">
        <v>-284.42189999999948</v>
      </c>
      <c r="O358" s="8">
        <v>0.64492846722248942</v>
      </c>
      <c r="P358" s="14">
        <v>7.4405693302238713</v>
      </c>
    </row>
    <row r="359" spans="1:16" x14ac:dyDescent="0.25">
      <c r="A359" t="s">
        <v>54</v>
      </c>
      <c r="B359" t="s">
        <v>54</v>
      </c>
      <c r="C359" t="s">
        <v>100</v>
      </c>
      <c r="D359" s="8">
        <v>228174.8965000023</v>
      </c>
      <c r="E359" s="8">
        <v>25.62</v>
      </c>
      <c r="F359" s="8">
        <v>-0.28910000000000002</v>
      </c>
      <c r="G359" s="8">
        <v>12.81002717815104</v>
      </c>
      <c r="H359" s="8">
        <v>12.81002717815104</v>
      </c>
      <c r="I359" s="8">
        <v>-44883.090267922496</v>
      </c>
      <c r="J359" s="8">
        <v>12329.365944604589</v>
      </c>
      <c r="K359" s="8">
        <v>-44876.646776474168</v>
      </c>
      <c r="L359" s="8">
        <v>12354.16240454047</v>
      </c>
      <c r="M359" s="74">
        <v>-284.42189999999948</v>
      </c>
      <c r="N359" s="74">
        <v>-284.71099999999961</v>
      </c>
      <c r="O359" s="8">
        <v>0.74352528040846189</v>
      </c>
      <c r="P359" s="14">
        <v>8.5988554720979042</v>
      </c>
    </row>
    <row r="360" spans="1:16" x14ac:dyDescent="0.25">
      <c r="A360" t="s">
        <v>54</v>
      </c>
      <c r="B360" t="s">
        <v>54</v>
      </c>
      <c r="C360" t="s">
        <v>101</v>
      </c>
      <c r="D360" s="8">
        <v>228210.16250000231</v>
      </c>
      <c r="E360" s="8">
        <v>44.911999999999999</v>
      </c>
      <c r="F360" s="8">
        <v>-0.57799999999999996</v>
      </c>
      <c r="G360" s="8">
        <v>22.456190443425871</v>
      </c>
      <c r="H360" s="8">
        <v>22.456190443425871</v>
      </c>
      <c r="I360" s="8">
        <v>-44876.646776474168</v>
      </c>
      <c r="J360" s="8">
        <v>12354.16240454047</v>
      </c>
      <c r="K360" s="8">
        <v>-44865.022744810347</v>
      </c>
      <c r="L360" s="8">
        <v>12397.54388129865</v>
      </c>
      <c r="M360" s="74">
        <v>-284.71099999999961</v>
      </c>
      <c r="N360" s="74">
        <v>-285.28899999999948</v>
      </c>
      <c r="O360" s="8">
        <v>1.6953991577109691</v>
      </c>
      <c r="P360" s="14">
        <v>9.8070214759029817</v>
      </c>
    </row>
    <row r="361" spans="1:16" x14ac:dyDescent="0.25">
      <c r="A361" t="s">
        <v>54</v>
      </c>
      <c r="B361" t="s">
        <v>54</v>
      </c>
      <c r="C361" t="s">
        <v>100</v>
      </c>
      <c r="D361" s="8">
        <v>228245.42850000231</v>
      </c>
      <c r="E361" s="8">
        <v>25.62</v>
      </c>
      <c r="F361" s="8">
        <v>-0.28910000000000002</v>
      </c>
      <c r="G361" s="8">
        <v>12.81002717815104</v>
      </c>
      <c r="H361" s="8">
        <v>12.81002717815104</v>
      </c>
      <c r="I361" s="8">
        <v>-44865.022744810347</v>
      </c>
      <c r="J361" s="8">
        <v>12397.54388129865</v>
      </c>
      <c r="K361" s="8">
        <v>-44858.20474212573</v>
      </c>
      <c r="L361" s="8">
        <v>12422.23999125121</v>
      </c>
      <c r="M361" s="74">
        <v>-285.28899999999948</v>
      </c>
      <c r="N361" s="74">
        <v>-285.57809999999961</v>
      </c>
      <c r="O361" s="8">
        <v>0.74352528040846189</v>
      </c>
      <c r="P361" s="14">
        <v>8.5988554720979042</v>
      </c>
    </row>
    <row r="362" spans="1:16" x14ac:dyDescent="0.25">
      <c r="A362" t="s">
        <v>54</v>
      </c>
      <c r="B362" t="s">
        <v>54</v>
      </c>
      <c r="C362" t="s">
        <v>99</v>
      </c>
      <c r="D362" s="8">
        <v>228273.0785000023</v>
      </c>
      <c r="E362" s="8">
        <v>29.68</v>
      </c>
      <c r="F362" s="8">
        <v>-0.2898</v>
      </c>
      <c r="G362" s="8">
        <v>14.840031637726209</v>
      </c>
      <c r="H362" s="8">
        <v>14.840031637726209</v>
      </c>
      <c r="I362" s="8">
        <v>-44858.20474212573</v>
      </c>
      <c r="J362" s="8">
        <v>12422.23999125121</v>
      </c>
      <c r="K362" s="8">
        <v>-44850.161860296663</v>
      </c>
      <c r="L362" s="8">
        <v>12450.80942551013</v>
      </c>
      <c r="M362" s="74">
        <v>-285.57809999999961</v>
      </c>
      <c r="N362" s="74">
        <v>-285.86789999999962</v>
      </c>
      <c r="O362" s="8">
        <v>0.64492846722248942</v>
      </c>
      <c r="P362" s="14">
        <v>7.4405693302238713</v>
      </c>
    </row>
    <row r="363" spans="1:16" x14ac:dyDescent="0.25">
      <c r="A363" t="s">
        <v>54</v>
      </c>
      <c r="B363" t="s">
        <v>54</v>
      </c>
      <c r="C363" t="s">
        <v>98</v>
      </c>
      <c r="D363" s="8">
        <v>228305.1335000023</v>
      </c>
      <c r="E363" s="8">
        <v>34.43</v>
      </c>
      <c r="F363" s="8">
        <v>-0.28920000000000001</v>
      </c>
      <c r="G363" s="8">
        <v>17.21503654922731</v>
      </c>
      <c r="H363" s="8">
        <v>17.21503654922731</v>
      </c>
      <c r="I363" s="8">
        <v>-44850.161860296663</v>
      </c>
      <c r="J363" s="8">
        <v>12450.80942551013</v>
      </c>
      <c r="K363" s="8">
        <v>-44840.664455964237</v>
      </c>
      <c r="L363" s="8">
        <v>12483.903559343409</v>
      </c>
      <c r="M363" s="74">
        <v>-285.86789999999962</v>
      </c>
      <c r="N363" s="74">
        <v>-286.15709999999962</v>
      </c>
      <c r="O363" s="8">
        <v>0.55365373754607616</v>
      </c>
      <c r="P363" s="14">
        <v>6.4007807181939924</v>
      </c>
    </row>
    <row r="364" spans="1:16" x14ac:dyDescent="0.25">
      <c r="A364" t="s">
        <v>54</v>
      </c>
      <c r="B364" t="s">
        <v>54</v>
      </c>
      <c r="C364" t="s">
        <v>97</v>
      </c>
      <c r="D364" s="8">
        <v>228342.42850000231</v>
      </c>
      <c r="E364" s="8">
        <v>40.159999999999997</v>
      </c>
      <c r="F364" s="8">
        <v>-0.28939999999999999</v>
      </c>
      <c r="G364" s="8">
        <v>20.080042690904779</v>
      </c>
      <c r="H364" s="8">
        <v>20.080042690904779</v>
      </c>
      <c r="I364" s="8">
        <v>-44840.664455964237</v>
      </c>
      <c r="J364" s="8">
        <v>12483.903559343409</v>
      </c>
      <c r="K364" s="8">
        <v>-44829.391681971298</v>
      </c>
      <c r="L364" s="8">
        <v>12522.448944768679</v>
      </c>
      <c r="M364" s="74">
        <v>-286.15709999999962</v>
      </c>
      <c r="N364" s="74">
        <v>-286.44649999999962</v>
      </c>
      <c r="O364" s="8">
        <v>0.47531555921529889</v>
      </c>
      <c r="P364" s="14">
        <v>5.4913168822699436</v>
      </c>
    </row>
    <row r="365" spans="1:16" x14ac:dyDescent="0.25">
      <c r="A365" t="s">
        <v>54</v>
      </c>
      <c r="B365" t="s">
        <v>54</v>
      </c>
      <c r="C365" t="s">
        <v>96</v>
      </c>
      <c r="D365" s="8">
        <v>228387.58850000231</v>
      </c>
      <c r="E365" s="8">
        <v>50.16</v>
      </c>
      <c r="F365" s="8">
        <v>-0.29349999999999998</v>
      </c>
      <c r="G365" s="8">
        <v>25.080054842642468</v>
      </c>
      <c r="H365" s="8">
        <v>25.080054842642468</v>
      </c>
      <c r="I365" s="8">
        <v>-44829.391681971298</v>
      </c>
      <c r="J365" s="8">
        <v>12522.448944768679</v>
      </c>
      <c r="K365" s="8">
        <v>-44815.06723227325</v>
      </c>
      <c r="L365" s="8">
        <v>12570.520040440129</v>
      </c>
      <c r="M365" s="74">
        <v>-286.44649999999962</v>
      </c>
      <c r="N365" s="74">
        <v>-286.73999999999961</v>
      </c>
      <c r="O365" s="8">
        <v>0.39141490984119159</v>
      </c>
      <c r="P365" s="14">
        <v>4.4588438240643429</v>
      </c>
    </row>
    <row r="366" spans="1:16" x14ac:dyDescent="0.25">
      <c r="A366" t="s">
        <v>54</v>
      </c>
      <c r="B366" t="s">
        <v>54</v>
      </c>
      <c r="C366" t="s">
        <v>57</v>
      </c>
      <c r="D366" s="8">
        <v>228505.17000000231</v>
      </c>
      <c r="E366" s="8">
        <v>185</v>
      </c>
      <c r="F366" s="8">
        <v>-1</v>
      </c>
      <c r="G366" s="8">
        <v>92.502348164140045</v>
      </c>
      <c r="H366" s="8">
        <v>92.502348164140045</v>
      </c>
      <c r="I366" s="8">
        <v>-44815.066800229542</v>
      </c>
      <c r="J366" s="8">
        <v>12570.521476872589</v>
      </c>
      <c r="K366" s="8">
        <v>-44760.23814185604</v>
      </c>
      <c r="L366" s="8">
        <v>12747.2074962276</v>
      </c>
      <c r="M366" s="74">
        <v>-286.73999999999961</v>
      </c>
      <c r="N366" s="74">
        <v>-287.73999999999961</v>
      </c>
      <c r="O366" s="8">
        <v>1.231989348707496</v>
      </c>
      <c r="P366" s="14">
        <v>4.1190774200482076</v>
      </c>
    </row>
    <row r="367" spans="1:16" x14ac:dyDescent="0.25">
      <c r="A367" t="s">
        <v>54</v>
      </c>
      <c r="B367" t="s">
        <v>54</v>
      </c>
      <c r="C367" t="s">
        <v>198</v>
      </c>
      <c r="D367" s="8">
        <v>229097.67000000231</v>
      </c>
      <c r="E367" s="8">
        <v>140</v>
      </c>
      <c r="F367" s="8">
        <v>0.24</v>
      </c>
      <c r="G367" s="8">
        <v>70.000102351632648</v>
      </c>
      <c r="H367" s="8">
        <v>70.000102351632648</v>
      </c>
      <c r="I367" s="8">
        <v>-44629.217971772967</v>
      </c>
      <c r="J367" s="8">
        <v>13156.76056364549</v>
      </c>
      <c r="K367" s="8">
        <v>-44586.839638946352</v>
      </c>
      <c r="L367" s="8">
        <v>13290.19237487672</v>
      </c>
      <c r="M367" s="74">
        <v>-287.73999999999961</v>
      </c>
      <c r="N367" s="74">
        <v>-287.49999999999949</v>
      </c>
      <c r="O367" s="8">
        <v>9.3771989284479065E-2</v>
      </c>
      <c r="P367" s="14">
        <v>1.3063359817867171</v>
      </c>
    </row>
    <row r="368" spans="1:16" x14ac:dyDescent="0.25">
      <c r="A368" t="s">
        <v>54</v>
      </c>
      <c r="B368" t="s">
        <v>54</v>
      </c>
      <c r="C368" t="s">
        <v>197</v>
      </c>
      <c r="D368" s="8">
        <v>229487.67000000231</v>
      </c>
      <c r="E368" s="8">
        <v>140</v>
      </c>
      <c r="F368" s="8">
        <v>0.24</v>
      </c>
      <c r="G368" s="8">
        <v>70.000102351632648</v>
      </c>
      <c r="H368" s="8">
        <v>70.000102351632648</v>
      </c>
      <c r="I368" s="8">
        <v>-44511.663189070292</v>
      </c>
      <c r="J368" s="8">
        <v>13528.62161256378</v>
      </c>
      <c r="K368" s="8">
        <v>-44469.844144256902</v>
      </c>
      <c r="L368" s="8">
        <v>13662.22976662821</v>
      </c>
      <c r="M368" s="74">
        <v>-287.49999999999949</v>
      </c>
      <c r="N368" s="74">
        <v>-287.25999999999948</v>
      </c>
      <c r="O368" s="8">
        <v>9.3771989284479065E-2</v>
      </c>
      <c r="P368" s="14">
        <v>1.3063359817867171</v>
      </c>
    </row>
    <row r="369" spans="1:16" x14ac:dyDescent="0.25">
      <c r="A369" t="s">
        <v>54</v>
      </c>
      <c r="B369" t="s">
        <v>54</v>
      </c>
      <c r="C369" t="s">
        <v>56</v>
      </c>
      <c r="D369" s="8">
        <v>230080.17000000231</v>
      </c>
      <c r="E369" s="8">
        <v>185</v>
      </c>
      <c r="F369" s="8">
        <v>-1</v>
      </c>
      <c r="G369" s="8">
        <v>92.502348164140045</v>
      </c>
      <c r="H369" s="8">
        <v>92.502348164140045</v>
      </c>
      <c r="I369" s="8">
        <v>-44342.259595517367</v>
      </c>
      <c r="J369" s="8">
        <v>14072.86608129476</v>
      </c>
      <c r="K369" s="8">
        <v>-44285.829665774952</v>
      </c>
      <c r="L369" s="8">
        <v>14249.04722172648</v>
      </c>
      <c r="M369" s="74">
        <v>-287.25999999999948</v>
      </c>
      <c r="N369" s="74">
        <v>-288.25999999999948</v>
      </c>
      <c r="O369" s="8">
        <v>1.231989348707496</v>
      </c>
      <c r="P369" s="14">
        <v>4.1190774200482076</v>
      </c>
    </row>
    <row r="370" spans="1:16" x14ac:dyDescent="0.25">
      <c r="A370" t="s">
        <v>80</v>
      </c>
      <c r="B370" t="s">
        <v>80</v>
      </c>
      <c r="C370" t="s">
        <v>84</v>
      </c>
      <c r="D370" s="8">
        <v>230375.17000000231</v>
      </c>
      <c r="E370" s="8">
        <v>405</v>
      </c>
      <c r="F370" s="8">
        <v>-3.48</v>
      </c>
      <c r="G370" s="8">
        <v>202.56227550353569</v>
      </c>
      <c r="H370" s="8">
        <v>202.56227550353569</v>
      </c>
      <c r="I370" s="8">
        <v>-44285.829665774952</v>
      </c>
      <c r="J370" s="8">
        <v>14249.04722172648</v>
      </c>
      <c r="K370" s="8">
        <v>-44147.332798365402</v>
      </c>
      <c r="L370" s="8">
        <v>14629.56423759941</v>
      </c>
      <c r="M370" s="74">
        <v>-288.25999999999948</v>
      </c>
      <c r="N370" s="74">
        <v>-291.73999999999961</v>
      </c>
      <c r="O370" s="8">
        <v>6.8152555668855346</v>
      </c>
      <c r="P370" s="14">
        <v>6.547807513647002</v>
      </c>
    </row>
    <row r="371" spans="1:16" x14ac:dyDescent="0.25">
      <c r="A371" t="s">
        <v>54</v>
      </c>
      <c r="B371" t="s">
        <v>54</v>
      </c>
      <c r="C371" t="s">
        <v>57</v>
      </c>
      <c r="D371" s="8">
        <v>230670.17000000231</v>
      </c>
      <c r="E371" s="8">
        <v>185</v>
      </c>
      <c r="F371" s="8">
        <v>-1</v>
      </c>
      <c r="G371" s="8">
        <v>92.502348164140045</v>
      </c>
      <c r="H371" s="8">
        <v>92.502348164140045</v>
      </c>
      <c r="I371" s="8">
        <v>-44147.332798365402</v>
      </c>
      <c r="J371" s="8">
        <v>14629.56423759941</v>
      </c>
      <c r="K371" s="8">
        <v>-44077.313578340232</v>
      </c>
      <c r="L371" s="8">
        <v>14800.799280863401</v>
      </c>
      <c r="M371" s="74">
        <v>-291.73999999999961</v>
      </c>
      <c r="N371" s="74">
        <v>-292.73999999999961</v>
      </c>
      <c r="O371" s="8">
        <v>1.231989348707496</v>
      </c>
      <c r="P371" s="14">
        <v>4.1190774200482076</v>
      </c>
    </row>
    <row r="372" spans="1:16" x14ac:dyDescent="0.25">
      <c r="A372" t="s">
        <v>54</v>
      </c>
      <c r="B372" t="s">
        <v>54</v>
      </c>
      <c r="C372" t="s">
        <v>198</v>
      </c>
      <c r="D372" s="8">
        <v>231262.67000000231</v>
      </c>
      <c r="E372" s="8">
        <v>140</v>
      </c>
      <c r="F372" s="8">
        <v>0.24</v>
      </c>
      <c r="G372" s="8">
        <v>70.000102351632648</v>
      </c>
      <c r="H372" s="8">
        <v>70.000102351632648</v>
      </c>
      <c r="I372" s="8">
        <v>-43911.097077774997</v>
      </c>
      <c r="J372" s="8">
        <v>15197.374714973799</v>
      </c>
      <c r="K372" s="8">
        <v>-43857.25065868513</v>
      </c>
      <c r="L372" s="8">
        <v>15326.60526280522</v>
      </c>
      <c r="M372" s="74">
        <v>-292.73999999999961</v>
      </c>
      <c r="N372" s="74">
        <v>-292.49999999999949</v>
      </c>
      <c r="O372" s="8">
        <v>9.3771989284479065E-2</v>
      </c>
      <c r="P372" s="14">
        <v>1.3063359817867171</v>
      </c>
    </row>
    <row r="373" spans="1:16" x14ac:dyDescent="0.25">
      <c r="A373" t="s">
        <v>54</v>
      </c>
      <c r="B373" t="s">
        <v>54</v>
      </c>
      <c r="C373" t="s">
        <v>197</v>
      </c>
      <c r="D373" s="8">
        <v>231652.67000000231</v>
      </c>
      <c r="E373" s="8">
        <v>140</v>
      </c>
      <c r="F373" s="8">
        <v>0.24</v>
      </c>
      <c r="G373" s="8">
        <v>70.000102351632648</v>
      </c>
      <c r="H373" s="8">
        <v>70.000102351632648</v>
      </c>
      <c r="I373" s="8">
        <v>-43761.57980059387</v>
      </c>
      <c r="J373" s="8">
        <v>15557.57514593304</v>
      </c>
      <c r="K373" s="8">
        <v>-43708.275171966881</v>
      </c>
      <c r="L373" s="8">
        <v>15687.030110722149</v>
      </c>
      <c r="M373" s="74">
        <v>-292.49999999999949</v>
      </c>
      <c r="N373" s="74">
        <v>-292.25999999999948</v>
      </c>
      <c r="O373" s="8">
        <v>9.3771989284479065E-2</v>
      </c>
      <c r="P373" s="14">
        <v>1.3063359817867171</v>
      </c>
    </row>
    <row r="374" spans="1:16" x14ac:dyDescent="0.25">
      <c r="A374" t="s">
        <v>54</v>
      </c>
      <c r="B374" t="s">
        <v>54</v>
      </c>
      <c r="C374" t="s">
        <v>56</v>
      </c>
      <c r="D374" s="8">
        <v>232245.1700000024</v>
      </c>
      <c r="E374" s="8">
        <v>185</v>
      </c>
      <c r="F374" s="8">
        <v>-1</v>
      </c>
      <c r="G374" s="8">
        <v>92.502348164140045</v>
      </c>
      <c r="H374" s="8">
        <v>92.502348164140045</v>
      </c>
      <c r="I374" s="8">
        <v>-43545.386807950199</v>
      </c>
      <c r="J374" s="8">
        <v>16084.984104128391</v>
      </c>
      <c r="K374" s="8">
        <v>-43473.816412974651</v>
      </c>
      <c r="L374" s="8">
        <v>16255.57662969032</v>
      </c>
      <c r="M374" s="74">
        <v>-292.25999999999948</v>
      </c>
      <c r="N374" s="74">
        <v>-293.25999999999948</v>
      </c>
      <c r="O374" s="8">
        <v>1.231989348707496</v>
      </c>
      <c r="P374" s="14">
        <v>4.1190774200482076</v>
      </c>
    </row>
    <row r="375" spans="1:16" x14ac:dyDescent="0.25">
      <c r="A375" t="s">
        <v>80</v>
      </c>
      <c r="B375" t="s">
        <v>80</v>
      </c>
      <c r="C375" t="s">
        <v>84</v>
      </c>
      <c r="D375" s="8">
        <v>232540.1700000024</v>
      </c>
      <c r="E375" s="8">
        <v>405</v>
      </c>
      <c r="F375" s="8">
        <v>-3.48</v>
      </c>
      <c r="G375" s="8">
        <v>202.56227550353569</v>
      </c>
      <c r="H375" s="8">
        <v>202.56227550353569</v>
      </c>
      <c r="I375" s="8">
        <v>-43473.816412974651</v>
      </c>
      <c r="J375" s="8">
        <v>16255.57662969032</v>
      </c>
      <c r="K375" s="8">
        <v>-43302.682324812427</v>
      </c>
      <c r="L375" s="8">
        <v>16622.574866089319</v>
      </c>
      <c r="M375" s="74">
        <v>-293.25999999999948</v>
      </c>
      <c r="N375" s="74">
        <v>-296.73999999999961</v>
      </c>
      <c r="O375" s="8">
        <v>6.8152555668855346</v>
      </c>
      <c r="P375" s="14">
        <v>6.547807513647002</v>
      </c>
    </row>
    <row r="376" spans="1:16" x14ac:dyDescent="0.25">
      <c r="A376" t="s">
        <v>54</v>
      </c>
      <c r="B376" t="s">
        <v>54</v>
      </c>
      <c r="C376" t="s">
        <v>85</v>
      </c>
      <c r="D376" s="8">
        <v>232835.1700000024</v>
      </c>
      <c r="E376" s="8">
        <v>185</v>
      </c>
      <c r="F376" s="8">
        <v>-1</v>
      </c>
      <c r="G376" s="8">
        <v>92.502348164140045</v>
      </c>
      <c r="H376" s="8">
        <v>92.502348164140045</v>
      </c>
      <c r="I376" s="8">
        <v>-43302.682324812427</v>
      </c>
      <c r="J376" s="8">
        <v>16622.574866089319</v>
      </c>
      <c r="K376" s="8">
        <v>-43218.005431678728</v>
      </c>
      <c r="L376" s="8">
        <v>16787.05573118852</v>
      </c>
      <c r="M376" s="74">
        <v>-296.73999999999961</v>
      </c>
      <c r="N376" s="74">
        <v>-297.73999999999961</v>
      </c>
      <c r="O376" s="8">
        <v>1.231989348707496</v>
      </c>
      <c r="P376" s="14">
        <v>4.1190774200482076</v>
      </c>
    </row>
    <row r="377" spans="1:16" x14ac:dyDescent="0.25">
      <c r="A377" t="s">
        <v>54</v>
      </c>
      <c r="B377" t="s">
        <v>54</v>
      </c>
      <c r="C377" t="s">
        <v>198</v>
      </c>
      <c r="D377" s="8">
        <v>233427.6700000024</v>
      </c>
      <c r="E377" s="8">
        <v>140</v>
      </c>
      <c r="F377" s="8">
        <v>0.24</v>
      </c>
      <c r="G377" s="8">
        <v>70.000102351632648</v>
      </c>
      <c r="H377" s="8">
        <v>70.000102351632648</v>
      </c>
      <c r="I377" s="8">
        <v>-43017.857608564933</v>
      </c>
      <c r="J377" s="8">
        <v>17167.635353479051</v>
      </c>
      <c r="K377" s="8">
        <v>-42952.952906974439</v>
      </c>
      <c r="L377" s="8">
        <v>17291.68111541012</v>
      </c>
      <c r="M377" s="74">
        <v>-297.73999999999961</v>
      </c>
      <c r="N377" s="74">
        <v>-297.49999999999949</v>
      </c>
      <c r="O377" s="8">
        <v>9.3771989284479065E-2</v>
      </c>
      <c r="P377" s="14">
        <v>1.3063359817867171</v>
      </c>
    </row>
    <row r="378" spans="1:16" x14ac:dyDescent="0.25">
      <c r="A378" t="s">
        <v>54</v>
      </c>
      <c r="B378" t="s">
        <v>54</v>
      </c>
      <c r="C378" t="s">
        <v>199</v>
      </c>
      <c r="D378" s="8">
        <v>233822.6700000024</v>
      </c>
      <c r="E378" s="8">
        <v>150</v>
      </c>
      <c r="F378" s="8">
        <v>0.26</v>
      </c>
      <c r="G378" s="8">
        <v>75.000128701124865</v>
      </c>
      <c r="H378" s="8">
        <v>75.000128701124865</v>
      </c>
      <c r="I378" s="8">
        <v>-42837.51575366567</v>
      </c>
      <c r="J378" s="8">
        <v>17513.43382370468</v>
      </c>
      <c r="K378" s="8">
        <v>-42768.555583432943</v>
      </c>
      <c r="L378" s="8">
        <v>17646.64214293152</v>
      </c>
      <c r="M378" s="74">
        <v>-297.49999999999949</v>
      </c>
      <c r="N378" s="74">
        <v>-297.23999999999961</v>
      </c>
      <c r="O378" s="8">
        <v>0.10271505863290629</v>
      </c>
      <c r="P378" s="14">
        <v>1.3208508260287919</v>
      </c>
    </row>
    <row r="379" spans="1:16" x14ac:dyDescent="0.25">
      <c r="A379" t="s">
        <v>54</v>
      </c>
      <c r="B379" t="s">
        <v>54</v>
      </c>
      <c r="C379" t="s">
        <v>200</v>
      </c>
      <c r="D379" s="8">
        <v>234327.1700000024</v>
      </c>
      <c r="E379" s="8">
        <v>240</v>
      </c>
      <c r="F379" s="8">
        <v>-1</v>
      </c>
      <c r="G379" s="8">
        <v>120.0030462669925</v>
      </c>
      <c r="H379" s="8">
        <v>120.0030462669925</v>
      </c>
      <c r="I379" s="8">
        <v>-42626.891631737322</v>
      </c>
      <c r="J379" s="8">
        <v>17921.81767743628</v>
      </c>
      <c r="K379" s="8">
        <v>-42515.182636703597</v>
      </c>
      <c r="L379" s="8">
        <v>18134.231514743991</v>
      </c>
      <c r="M379" s="74">
        <v>-297.23999999999961</v>
      </c>
      <c r="N379" s="74">
        <v>-298.23999999999961</v>
      </c>
      <c r="O379" s="8">
        <v>0.94965845629536116</v>
      </c>
      <c r="P379" s="14">
        <v>3.1751221779538259</v>
      </c>
    </row>
    <row r="380" spans="1:16" x14ac:dyDescent="0.25">
      <c r="A380" t="s">
        <v>80</v>
      </c>
      <c r="B380" t="s">
        <v>80</v>
      </c>
      <c r="C380" t="s">
        <v>86</v>
      </c>
      <c r="D380" s="8">
        <v>234721.53080000239</v>
      </c>
      <c r="E380" s="8">
        <v>228.7216</v>
      </c>
      <c r="F380" s="8">
        <v>-1.66</v>
      </c>
      <c r="G380" s="8">
        <v>114.368800245356</v>
      </c>
      <c r="H380" s="8">
        <v>114.368800245356</v>
      </c>
      <c r="I380" s="8">
        <v>-42439.476090217329</v>
      </c>
      <c r="J380" s="8">
        <v>18275.187248288679</v>
      </c>
      <c r="K380" s="8">
        <v>-42328.349227407452</v>
      </c>
      <c r="L380" s="8">
        <v>18475.089052733609</v>
      </c>
      <c r="M380" s="74">
        <v>-298.23999999999961</v>
      </c>
      <c r="N380" s="74">
        <v>-299.89999999999958</v>
      </c>
      <c r="O380" s="8">
        <v>2.7459187156796698</v>
      </c>
      <c r="P380" s="14">
        <v>5.5306043491161496</v>
      </c>
    </row>
    <row r="381" spans="1:16" x14ac:dyDescent="0.25">
      <c r="A381" t="s">
        <v>80</v>
      </c>
      <c r="B381" t="s">
        <v>80</v>
      </c>
      <c r="C381" t="s">
        <v>87</v>
      </c>
      <c r="D381" s="8">
        <v>234842.78080000239</v>
      </c>
      <c r="E381" s="8">
        <v>13.7784</v>
      </c>
      <c r="F381" s="8">
        <v>-0.1</v>
      </c>
      <c r="G381" s="8">
        <v>6.8892017488091399</v>
      </c>
      <c r="H381" s="8">
        <v>6.8892017488091399</v>
      </c>
      <c r="I381" s="8">
        <v>-42328.349227407452</v>
      </c>
      <c r="J381" s="8">
        <v>18475.089052733609</v>
      </c>
      <c r="K381" s="8">
        <v>-42321.470443924569</v>
      </c>
      <c r="L381" s="8">
        <v>18487.027503058682</v>
      </c>
      <c r="M381" s="74">
        <v>-299.89999999999958</v>
      </c>
      <c r="N381" s="74">
        <v>-299.9999999999996</v>
      </c>
      <c r="O381" s="8">
        <v>0.16541690581699381</v>
      </c>
      <c r="P381" s="14">
        <v>5.5306082180000464</v>
      </c>
    </row>
    <row r="382" spans="1:16" x14ac:dyDescent="0.25">
      <c r="A382" t="s">
        <v>80</v>
      </c>
      <c r="B382" t="s">
        <v>80</v>
      </c>
      <c r="C382" t="s">
        <v>81</v>
      </c>
      <c r="D382" s="8">
        <v>245157.55920000249</v>
      </c>
      <c r="E382" s="8">
        <v>13.7784</v>
      </c>
      <c r="F382" s="8">
        <v>-0.1</v>
      </c>
      <c r="G382" s="8">
        <v>6.8892017488091399</v>
      </c>
      <c r="H382" s="8">
        <v>6.8892017488091399</v>
      </c>
      <c r="I382" s="8">
        <v>-37170.970443924598</v>
      </c>
      <c r="J382" s="8">
        <v>27407.95518744221</v>
      </c>
      <c r="K382" s="8">
        <v>-37164.070834402708</v>
      </c>
      <c r="L382" s="8">
        <v>27419.881613848051</v>
      </c>
      <c r="M382" s="74">
        <v>-299.9999999999996</v>
      </c>
      <c r="N382" s="74">
        <v>-300.09999999999962</v>
      </c>
      <c r="O382" s="8">
        <v>0.16541690581699381</v>
      </c>
      <c r="P382" s="14">
        <v>5.5306082180000464</v>
      </c>
    </row>
    <row r="383" spans="1:16" x14ac:dyDescent="0.25">
      <c r="A383" t="s">
        <v>80</v>
      </c>
      <c r="B383" t="s">
        <v>80</v>
      </c>
      <c r="C383" t="s">
        <v>82</v>
      </c>
      <c r="D383" s="8">
        <v>245278.80920000249</v>
      </c>
      <c r="E383" s="8">
        <v>228.7216</v>
      </c>
      <c r="F383" s="8">
        <v>-1.66</v>
      </c>
      <c r="G383" s="8">
        <v>114.368800245356</v>
      </c>
      <c r="H383" s="8">
        <v>114.368800245356</v>
      </c>
      <c r="I383" s="8">
        <v>-37164.070834402708</v>
      </c>
      <c r="J383" s="8">
        <v>27419.881613848051</v>
      </c>
      <c r="K383" s="8">
        <v>-37046.514224895996</v>
      </c>
      <c r="L383" s="8">
        <v>27616.07120230675</v>
      </c>
      <c r="M383" s="74">
        <v>-300.09999999999962</v>
      </c>
      <c r="N383" s="74">
        <v>-301.75999999999959</v>
      </c>
      <c r="O383" s="8">
        <v>2.7459187156796698</v>
      </c>
      <c r="P383" s="14">
        <v>5.5306043491161496</v>
      </c>
    </row>
    <row r="384" spans="1:16" x14ac:dyDescent="0.25">
      <c r="A384" t="s">
        <v>54</v>
      </c>
      <c r="B384" t="s">
        <v>54</v>
      </c>
      <c r="C384" t="s">
        <v>195</v>
      </c>
      <c r="D384" s="8">
        <v>245673.17000000249</v>
      </c>
      <c r="E384" s="8">
        <v>240</v>
      </c>
      <c r="F384" s="8">
        <v>-1</v>
      </c>
      <c r="G384" s="8">
        <v>120.0030462669925</v>
      </c>
      <c r="H384" s="8">
        <v>120.0030462669925</v>
      </c>
      <c r="I384" s="8">
        <v>-36962.29625208037</v>
      </c>
      <c r="J384" s="8">
        <v>27752.112861569</v>
      </c>
      <c r="K384" s="8">
        <v>-36834.194970373414</v>
      </c>
      <c r="L384" s="8">
        <v>27955.062607753291</v>
      </c>
      <c r="M384" s="74">
        <v>-301.75999999999959</v>
      </c>
      <c r="N384" s="74">
        <v>-302.75999999999959</v>
      </c>
      <c r="O384" s="8">
        <v>0.94965845629536116</v>
      </c>
      <c r="P384" s="14">
        <v>3.1751221779538259</v>
      </c>
    </row>
    <row r="385" spans="1:16" x14ac:dyDescent="0.25">
      <c r="A385" t="s">
        <v>54</v>
      </c>
      <c r="B385" t="s">
        <v>54</v>
      </c>
      <c r="C385" t="s">
        <v>196</v>
      </c>
      <c r="D385" s="8">
        <v>246177.67000000249</v>
      </c>
      <c r="E385" s="8">
        <v>150</v>
      </c>
      <c r="F385" s="8">
        <v>0.26</v>
      </c>
      <c r="G385" s="8">
        <v>75.000128701124865</v>
      </c>
      <c r="H385" s="8">
        <v>75.000128701124865</v>
      </c>
      <c r="I385" s="8">
        <v>-36666.71794284015</v>
      </c>
      <c r="J385" s="8">
        <v>28215.334955974569</v>
      </c>
      <c r="K385" s="8">
        <v>-36585.836239510652</v>
      </c>
      <c r="L385" s="8">
        <v>28341.660374858839</v>
      </c>
      <c r="M385" s="74">
        <v>-302.75999999999959</v>
      </c>
      <c r="N385" s="74">
        <v>-302.49999999999972</v>
      </c>
      <c r="O385" s="8">
        <v>0.10271505863290629</v>
      </c>
      <c r="P385" s="14">
        <v>1.3208508260287919</v>
      </c>
    </row>
    <row r="386" spans="1:16" x14ac:dyDescent="0.25">
      <c r="A386" t="s">
        <v>54</v>
      </c>
      <c r="B386" t="s">
        <v>54</v>
      </c>
      <c r="C386" t="s">
        <v>197</v>
      </c>
      <c r="D386" s="8">
        <v>246572.67000000249</v>
      </c>
      <c r="E386" s="8">
        <v>140</v>
      </c>
      <c r="F386" s="8">
        <v>0.24</v>
      </c>
      <c r="G386" s="8">
        <v>70.000102351632648</v>
      </c>
      <c r="H386" s="8">
        <v>70.000102351632648</v>
      </c>
      <c r="I386" s="8">
        <v>-36451.511337423937</v>
      </c>
      <c r="J386" s="8">
        <v>28552.50823631206</v>
      </c>
      <c r="K386" s="8">
        <v>-36376.536907155081</v>
      </c>
      <c r="L386" s="8">
        <v>28670.740237679998</v>
      </c>
      <c r="M386" s="74">
        <v>-302.49999999999972</v>
      </c>
      <c r="N386" s="74">
        <v>-302.25999999999959</v>
      </c>
      <c r="O386" s="8">
        <v>9.3771989284479065E-2</v>
      </c>
      <c r="P386" s="14">
        <v>1.3063359817867171</v>
      </c>
    </row>
    <row r="387" spans="1:16" x14ac:dyDescent="0.25">
      <c r="A387" t="s">
        <v>54</v>
      </c>
      <c r="B387" t="s">
        <v>54</v>
      </c>
      <c r="C387" t="s">
        <v>83</v>
      </c>
      <c r="D387" s="8">
        <v>247165.17000000249</v>
      </c>
      <c r="E387" s="8">
        <v>185</v>
      </c>
      <c r="F387" s="8">
        <v>-1</v>
      </c>
      <c r="G387" s="8">
        <v>92.502348164140045</v>
      </c>
      <c r="H387" s="8">
        <v>92.502348164140045</v>
      </c>
      <c r="I387" s="8">
        <v>-36147.019197645699</v>
      </c>
      <c r="J387" s="8">
        <v>29034.363148153981</v>
      </c>
      <c r="K387" s="8">
        <v>-36046.913036600206</v>
      </c>
      <c r="L387" s="8">
        <v>29189.935921270899</v>
      </c>
      <c r="M387" s="74">
        <v>-302.25999999999959</v>
      </c>
      <c r="N387" s="74">
        <v>-303.25999999999959</v>
      </c>
      <c r="O387" s="8">
        <v>1.231989348707496</v>
      </c>
      <c r="P387" s="14">
        <v>4.1190774200482076</v>
      </c>
    </row>
    <row r="388" spans="1:16" x14ac:dyDescent="0.25">
      <c r="A388" t="s">
        <v>80</v>
      </c>
      <c r="B388" t="s">
        <v>80</v>
      </c>
      <c r="C388" t="s">
        <v>84</v>
      </c>
      <c r="D388" s="8">
        <v>247460.17000000249</v>
      </c>
      <c r="E388" s="8">
        <v>405</v>
      </c>
      <c r="F388" s="8">
        <v>-3.48</v>
      </c>
      <c r="G388" s="8">
        <v>202.56227550353569</v>
      </c>
      <c r="H388" s="8">
        <v>202.56227550353569</v>
      </c>
      <c r="I388" s="8">
        <v>-36046.913036600206</v>
      </c>
      <c r="J388" s="8">
        <v>29189.935921270899</v>
      </c>
      <c r="K388" s="8">
        <v>-35814.650284815703</v>
      </c>
      <c r="L388" s="8">
        <v>29521.641507272379</v>
      </c>
      <c r="M388" s="74">
        <v>-303.25999999999959</v>
      </c>
      <c r="N388" s="74">
        <v>-306.73999999999972</v>
      </c>
      <c r="O388" s="8">
        <v>6.8152555668855346</v>
      </c>
      <c r="P388" s="14">
        <v>6.547807513647002</v>
      </c>
    </row>
    <row r="389" spans="1:16" x14ac:dyDescent="0.25">
      <c r="A389" t="s">
        <v>54</v>
      </c>
      <c r="B389" t="s">
        <v>54</v>
      </c>
      <c r="C389" t="s">
        <v>57</v>
      </c>
      <c r="D389" s="8">
        <v>247755.17000000249</v>
      </c>
      <c r="E389" s="8">
        <v>185</v>
      </c>
      <c r="F389" s="8">
        <v>-1</v>
      </c>
      <c r="G389" s="8">
        <v>92.502348164140045</v>
      </c>
      <c r="H389" s="8">
        <v>92.502348164140045</v>
      </c>
      <c r="I389" s="8">
        <v>-35814.650284815703</v>
      </c>
      <c r="J389" s="8">
        <v>29521.641507272379</v>
      </c>
      <c r="K389" s="8">
        <v>-35702.698021471093</v>
      </c>
      <c r="L389" s="8">
        <v>29668.91955026106</v>
      </c>
      <c r="M389" s="74">
        <v>-306.73999999999972</v>
      </c>
      <c r="N389" s="74">
        <v>-307.73999999999972</v>
      </c>
      <c r="O389" s="8">
        <v>1.231989348707496</v>
      </c>
      <c r="P389" s="14">
        <v>4.1190774200482076</v>
      </c>
    </row>
    <row r="390" spans="1:16" x14ac:dyDescent="0.25">
      <c r="A390" t="s">
        <v>54</v>
      </c>
      <c r="B390" t="s">
        <v>54</v>
      </c>
      <c r="C390" t="s">
        <v>198</v>
      </c>
      <c r="D390" s="8">
        <v>248347.67000000249</v>
      </c>
      <c r="E390" s="8">
        <v>140</v>
      </c>
      <c r="F390" s="8">
        <v>0.24</v>
      </c>
      <c r="G390" s="8">
        <v>70.000102351632648</v>
      </c>
      <c r="H390" s="8">
        <v>70.000102351632648</v>
      </c>
      <c r="I390" s="8">
        <v>-35439.503935652181</v>
      </c>
      <c r="J390" s="8">
        <v>30008.96200818352</v>
      </c>
      <c r="K390" s="8">
        <v>-35354.044961812288</v>
      </c>
      <c r="L390" s="8">
        <v>30119.85265310833</v>
      </c>
      <c r="M390" s="74">
        <v>-307.73999999999972</v>
      </c>
      <c r="N390" s="74">
        <v>-307.49999999999972</v>
      </c>
      <c r="O390" s="8">
        <v>9.3771989284479065E-2</v>
      </c>
      <c r="P390" s="14">
        <v>1.3063359817867171</v>
      </c>
    </row>
    <row r="391" spans="1:16" x14ac:dyDescent="0.25">
      <c r="A391" t="s">
        <v>54</v>
      </c>
      <c r="B391" t="s">
        <v>54</v>
      </c>
      <c r="C391" t="s">
        <v>197</v>
      </c>
      <c r="D391" s="8">
        <v>248737.67000000249</v>
      </c>
      <c r="E391" s="8">
        <v>140</v>
      </c>
      <c r="F391" s="8">
        <v>0.24</v>
      </c>
      <c r="G391" s="8">
        <v>70.000102351632648</v>
      </c>
      <c r="H391" s="8">
        <v>70.000102351632648</v>
      </c>
      <c r="I391" s="8">
        <v>-35201.854604560111</v>
      </c>
      <c r="J391" s="8">
        <v>30318.190988181152</v>
      </c>
      <c r="K391" s="8">
        <v>-35116.86087673805</v>
      </c>
      <c r="L391" s="8">
        <v>30429.438628931512</v>
      </c>
      <c r="M391" s="74">
        <v>-307.49999999999972</v>
      </c>
      <c r="N391" s="74">
        <v>-307.25999999999959</v>
      </c>
      <c r="O391" s="8">
        <v>9.3771989284479065E-2</v>
      </c>
      <c r="P391" s="14">
        <v>1.3063359817867171</v>
      </c>
    </row>
    <row r="392" spans="1:16" x14ac:dyDescent="0.25">
      <c r="A392" t="s">
        <v>54</v>
      </c>
      <c r="B392" t="s">
        <v>54</v>
      </c>
      <c r="C392" t="s">
        <v>56</v>
      </c>
      <c r="D392" s="8">
        <v>249330.1700000026</v>
      </c>
      <c r="E392" s="8">
        <v>185</v>
      </c>
      <c r="F392" s="8">
        <v>-1</v>
      </c>
      <c r="G392" s="8">
        <v>92.502348164140045</v>
      </c>
      <c r="H392" s="8">
        <v>92.502348164140045</v>
      </c>
      <c r="I392" s="8">
        <v>-34856.524726564217</v>
      </c>
      <c r="J392" s="8">
        <v>30771.674058004341</v>
      </c>
      <c r="K392" s="8">
        <v>-34743.240439092056</v>
      </c>
      <c r="L392" s="8">
        <v>30917.93000293132</v>
      </c>
      <c r="M392" s="74">
        <v>-307.25999999999959</v>
      </c>
      <c r="N392" s="74">
        <v>-308.25999999999959</v>
      </c>
      <c r="O392" s="8">
        <v>1.231989348707496</v>
      </c>
      <c r="P392" s="14">
        <v>4.1190774200482076</v>
      </c>
    </row>
    <row r="393" spans="1:16" x14ac:dyDescent="0.25">
      <c r="A393" t="s">
        <v>80</v>
      </c>
      <c r="B393" t="s">
        <v>80</v>
      </c>
      <c r="C393" t="s">
        <v>84</v>
      </c>
      <c r="D393" s="8">
        <v>249625.1700000026</v>
      </c>
      <c r="E393" s="8">
        <v>405</v>
      </c>
      <c r="F393" s="8">
        <v>-3.48</v>
      </c>
      <c r="G393" s="8">
        <v>202.56227550353569</v>
      </c>
      <c r="H393" s="8">
        <v>202.56227550353569</v>
      </c>
      <c r="I393" s="8">
        <v>-34743.240439092056</v>
      </c>
      <c r="J393" s="8">
        <v>30917.93000293132</v>
      </c>
      <c r="K393" s="8">
        <v>-34482.951470478642</v>
      </c>
      <c r="L393" s="8">
        <v>31228.130316389001</v>
      </c>
      <c r="M393" s="74">
        <v>-308.25999999999959</v>
      </c>
      <c r="N393" s="74">
        <v>-311.73999999999972</v>
      </c>
      <c r="O393" s="8">
        <v>6.8152555668855346</v>
      </c>
      <c r="P393" s="14">
        <v>6.547807513647002</v>
      </c>
    </row>
    <row r="394" spans="1:16" x14ac:dyDescent="0.25">
      <c r="A394" t="s">
        <v>54</v>
      </c>
      <c r="B394" t="s">
        <v>54</v>
      </c>
      <c r="C394" t="s">
        <v>57</v>
      </c>
      <c r="D394" s="8">
        <v>249920.17000000249</v>
      </c>
      <c r="E394" s="8">
        <v>185</v>
      </c>
      <c r="F394" s="8">
        <v>-1</v>
      </c>
      <c r="G394" s="8">
        <v>92.502348164140045</v>
      </c>
      <c r="H394" s="8">
        <v>92.502348164140045</v>
      </c>
      <c r="I394" s="8">
        <v>-34482.951470478642</v>
      </c>
      <c r="J394" s="8">
        <v>31228.130316389001</v>
      </c>
      <c r="K394" s="8">
        <v>-34358.589092068272</v>
      </c>
      <c r="L394" s="8">
        <v>31365.09063929558</v>
      </c>
      <c r="M394" s="74">
        <v>-311.73999999999972</v>
      </c>
      <c r="N394" s="74">
        <v>-312.73999999999972</v>
      </c>
      <c r="O394" s="8">
        <v>1.231989348707496</v>
      </c>
      <c r="P394" s="14">
        <v>4.1190774200482076</v>
      </c>
    </row>
    <row r="395" spans="1:16" x14ac:dyDescent="0.25">
      <c r="A395" t="s">
        <v>54</v>
      </c>
      <c r="B395" t="s">
        <v>54</v>
      </c>
      <c r="C395" t="s">
        <v>198</v>
      </c>
      <c r="D395" s="8">
        <v>250512.67000000249</v>
      </c>
      <c r="E395" s="8">
        <v>140</v>
      </c>
      <c r="F395" s="8">
        <v>0.24</v>
      </c>
      <c r="G395" s="8">
        <v>70.000102351632648</v>
      </c>
      <c r="H395" s="8">
        <v>70.000102351632648</v>
      </c>
      <c r="I395" s="8">
        <v>-34066.759886220389</v>
      </c>
      <c r="J395" s="8">
        <v>31680.90025696767</v>
      </c>
      <c r="K395" s="8">
        <v>-33971.961353054547</v>
      </c>
      <c r="L395" s="8">
        <v>31783.920689170289</v>
      </c>
      <c r="M395" s="74">
        <v>-312.73999999999972</v>
      </c>
      <c r="N395" s="74">
        <v>-312.49999999999972</v>
      </c>
      <c r="O395" s="8">
        <v>9.3771989284479065E-2</v>
      </c>
      <c r="P395" s="14">
        <v>1.3063359817867171</v>
      </c>
    </row>
    <row r="396" spans="1:16" x14ac:dyDescent="0.25">
      <c r="A396" t="s">
        <v>54</v>
      </c>
      <c r="B396" t="s">
        <v>54</v>
      </c>
      <c r="C396" t="s">
        <v>197</v>
      </c>
      <c r="D396" s="8">
        <v>250902.6700000024</v>
      </c>
      <c r="E396" s="8">
        <v>140</v>
      </c>
      <c r="F396" s="8">
        <v>0.24</v>
      </c>
      <c r="G396" s="8">
        <v>70.000102351632648</v>
      </c>
      <c r="H396" s="8">
        <v>70.000102351632648</v>
      </c>
      <c r="I396" s="8">
        <v>-33803.063801150623</v>
      </c>
      <c r="J396" s="8">
        <v>31968.240023372819</v>
      </c>
      <c r="K396" s="8">
        <v>-33708.697629364717</v>
      </c>
      <c r="L396" s="8">
        <v>32071.656641786321</v>
      </c>
      <c r="M396" s="74">
        <v>-312.49999999999972</v>
      </c>
      <c r="N396" s="74">
        <v>-312.25999999999959</v>
      </c>
      <c r="O396" s="8">
        <v>9.3771989284479065E-2</v>
      </c>
      <c r="P396" s="14">
        <v>1.3063359817867171</v>
      </c>
    </row>
    <row r="397" spans="1:16" x14ac:dyDescent="0.25">
      <c r="A397" t="s">
        <v>54</v>
      </c>
      <c r="B397" t="s">
        <v>54</v>
      </c>
      <c r="C397" t="s">
        <v>56</v>
      </c>
      <c r="D397" s="8">
        <v>251495.17000000231</v>
      </c>
      <c r="E397" s="8">
        <v>185</v>
      </c>
      <c r="F397" s="8">
        <v>-1</v>
      </c>
      <c r="G397" s="8">
        <v>92.502348164140045</v>
      </c>
      <c r="H397" s="8">
        <v>92.502348164140045</v>
      </c>
      <c r="I397" s="8">
        <v>-33419.524353824527</v>
      </c>
      <c r="J397" s="8">
        <v>32389.899971195369</v>
      </c>
      <c r="K397" s="8">
        <v>-33293.924101756289</v>
      </c>
      <c r="L397" s="8">
        <v>32525.725991879739</v>
      </c>
      <c r="M397" s="74">
        <v>-312.25999999999959</v>
      </c>
      <c r="N397" s="74">
        <v>-313.25999999999959</v>
      </c>
      <c r="O397" s="8">
        <v>1.231989348707496</v>
      </c>
      <c r="P397" s="14">
        <v>4.1190774200482076</v>
      </c>
    </row>
    <row r="398" spans="1:16" x14ac:dyDescent="0.25">
      <c r="A398" t="s">
        <v>80</v>
      </c>
      <c r="B398" t="s">
        <v>80</v>
      </c>
      <c r="C398" t="s">
        <v>84</v>
      </c>
      <c r="D398" s="8">
        <v>251790.17000000231</v>
      </c>
      <c r="E398" s="8">
        <v>405</v>
      </c>
      <c r="F398" s="8">
        <v>-3.48</v>
      </c>
      <c r="G398" s="8">
        <v>202.56227550353569</v>
      </c>
      <c r="H398" s="8">
        <v>202.56227550353569</v>
      </c>
      <c r="I398" s="8">
        <v>-33293.924101756289</v>
      </c>
      <c r="J398" s="8">
        <v>32525.725991879739</v>
      </c>
      <c r="K398" s="8">
        <v>-33007.589872531869</v>
      </c>
      <c r="L398" s="8">
        <v>32812.060221104162</v>
      </c>
      <c r="M398" s="74">
        <v>-313.25999999999959</v>
      </c>
      <c r="N398" s="74">
        <v>-316.73999999999972</v>
      </c>
      <c r="O398" s="8">
        <v>6.8152555668855346</v>
      </c>
      <c r="P398" s="14">
        <v>6.547807513647002</v>
      </c>
    </row>
    <row r="399" spans="1:16" x14ac:dyDescent="0.25">
      <c r="A399" t="s">
        <v>54</v>
      </c>
      <c r="B399" t="s">
        <v>54</v>
      </c>
      <c r="C399" t="s">
        <v>57</v>
      </c>
      <c r="D399" s="8">
        <v>252085.1700000022</v>
      </c>
      <c r="E399" s="8">
        <v>185</v>
      </c>
      <c r="F399" s="8">
        <v>-1</v>
      </c>
      <c r="G399" s="8">
        <v>92.502348164140045</v>
      </c>
      <c r="H399" s="8">
        <v>92.502348164140045</v>
      </c>
      <c r="I399" s="8">
        <v>-33007.589872531869</v>
      </c>
      <c r="J399" s="8">
        <v>32812.060221104162</v>
      </c>
      <c r="K399" s="8">
        <v>-32871.7638518475</v>
      </c>
      <c r="L399" s="8">
        <v>32937.6604731724</v>
      </c>
      <c r="M399" s="74">
        <v>-316.73999999999972</v>
      </c>
      <c r="N399" s="74">
        <v>-317.73999999999972</v>
      </c>
      <c r="O399" s="8">
        <v>1.231989348707496</v>
      </c>
      <c r="P399" s="14">
        <v>4.1190774200482076</v>
      </c>
    </row>
    <row r="400" spans="1:16" x14ac:dyDescent="0.25">
      <c r="A400" t="s">
        <v>54</v>
      </c>
      <c r="B400" t="s">
        <v>54</v>
      </c>
      <c r="C400" t="s">
        <v>198</v>
      </c>
      <c r="D400" s="8">
        <v>252677.6700000022</v>
      </c>
      <c r="E400" s="8">
        <v>140</v>
      </c>
      <c r="F400" s="8">
        <v>0.24</v>
      </c>
      <c r="G400" s="8">
        <v>70.000102351632648</v>
      </c>
      <c r="H400" s="8">
        <v>70.000102351632648</v>
      </c>
      <c r="I400" s="8">
        <v>-32553.520522438452</v>
      </c>
      <c r="J400" s="8">
        <v>33226.833748712597</v>
      </c>
      <c r="K400" s="8">
        <v>-32450.103904024949</v>
      </c>
      <c r="L400" s="8">
        <v>33321.199920498497</v>
      </c>
      <c r="M400" s="74">
        <v>-317.73999999999972</v>
      </c>
      <c r="N400" s="74">
        <v>-317.49999999999972</v>
      </c>
      <c r="O400" s="8">
        <v>9.3771989284479065E-2</v>
      </c>
      <c r="P400" s="14">
        <v>1.3063359817867171</v>
      </c>
    </row>
    <row r="401" spans="1:16" x14ac:dyDescent="0.25">
      <c r="A401" t="s">
        <v>54</v>
      </c>
      <c r="B401" t="s">
        <v>54</v>
      </c>
      <c r="C401" t="s">
        <v>197</v>
      </c>
      <c r="D401" s="8">
        <v>253067.67000000211</v>
      </c>
      <c r="E401" s="8">
        <v>140</v>
      </c>
      <c r="F401" s="8">
        <v>0.24</v>
      </c>
      <c r="G401" s="8">
        <v>70.000102351632648</v>
      </c>
      <c r="H401" s="8">
        <v>70.000102351632648</v>
      </c>
      <c r="I401" s="8">
        <v>-32265.784569822419</v>
      </c>
      <c r="J401" s="8">
        <v>33490.097472402413</v>
      </c>
      <c r="K401" s="8">
        <v>-32162.764137619812</v>
      </c>
      <c r="L401" s="8">
        <v>33584.896005568269</v>
      </c>
      <c r="M401" s="74">
        <v>-317.49999999999972</v>
      </c>
      <c r="N401" s="74">
        <v>-317.25999999999959</v>
      </c>
      <c r="O401" s="8">
        <v>9.3771989284479065E-2</v>
      </c>
      <c r="P401" s="14">
        <v>1.3063359817867171</v>
      </c>
    </row>
    <row r="402" spans="1:16" x14ac:dyDescent="0.25">
      <c r="A402" t="s">
        <v>54</v>
      </c>
      <c r="B402" t="s">
        <v>54</v>
      </c>
      <c r="C402" t="s">
        <v>56</v>
      </c>
      <c r="D402" s="8">
        <v>253660.1700000019</v>
      </c>
      <c r="E402" s="8">
        <v>185</v>
      </c>
      <c r="F402" s="8">
        <v>-1</v>
      </c>
      <c r="G402" s="8">
        <v>92.502348164140045</v>
      </c>
      <c r="H402" s="8">
        <v>92.502348164140045</v>
      </c>
      <c r="I402" s="8">
        <v>-31846.954519947711</v>
      </c>
      <c r="J402" s="8">
        <v>33876.725211416153</v>
      </c>
      <c r="K402" s="8">
        <v>-31709.994197041138</v>
      </c>
      <c r="L402" s="8">
        <v>34001.087589826508</v>
      </c>
      <c r="M402" s="74">
        <v>-317.25999999999959</v>
      </c>
      <c r="N402" s="74">
        <v>-318.25999999999959</v>
      </c>
      <c r="O402" s="8">
        <v>1.231989348707496</v>
      </c>
      <c r="P402" s="14">
        <v>4.1190774200482076</v>
      </c>
    </row>
    <row r="403" spans="1:16" x14ac:dyDescent="0.25">
      <c r="A403" t="s">
        <v>80</v>
      </c>
      <c r="B403" t="s">
        <v>80</v>
      </c>
      <c r="C403" t="s">
        <v>84</v>
      </c>
      <c r="D403" s="8">
        <v>253955.1700000019</v>
      </c>
      <c r="E403" s="8">
        <v>405</v>
      </c>
      <c r="F403" s="8">
        <v>-3.48</v>
      </c>
      <c r="G403" s="8">
        <v>202.56227550353569</v>
      </c>
      <c r="H403" s="8">
        <v>202.56227550353569</v>
      </c>
      <c r="I403" s="8">
        <v>-31709.994197041138</v>
      </c>
      <c r="J403" s="8">
        <v>34001.087589826508</v>
      </c>
      <c r="K403" s="8">
        <v>-31399.79388358345</v>
      </c>
      <c r="L403" s="8">
        <v>34261.376558439937</v>
      </c>
      <c r="M403" s="74">
        <v>-318.25999999999959</v>
      </c>
      <c r="N403" s="74">
        <v>-321.73999999999972</v>
      </c>
      <c r="O403" s="8">
        <v>6.8152555668855346</v>
      </c>
      <c r="P403" s="14">
        <v>6.547807513647002</v>
      </c>
    </row>
    <row r="404" spans="1:16" x14ac:dyDescent="0.25">
      <c r="A404" t="s">
        <v>54</v>
      </c>
      <c r="B404" t="s">
        <v>54</v>
      </c>
      <c r="C404" t="s">
        <v>57</v>
      </c>
      <c r="D404" s="8">
        <v>254250.1700000019</v>
      </c>
      <c r="E404" s="8">
        <v>185</v>
      </c>
      <c r="F404" s="8">
        <v>-1</v>
      </c>
      <c r="G404" s="8">
        <v>92.502348164140045</v>
      </c>
      <c r="H404" s="8">
        <v>92.502348164140045</v>
      </c>
      <c r="I404" s="8">
        <v>-31399.79388358345</v>
      </c>
      <c r="J404" s="8">
        <v>34261.376558439937</v>
      </c>
      <c r="K404" s="8">
        <v>-31253.537938656489</v>
      </c>
      <c r="L404" s="8">
        <v>34374.660845912113</v>
      </c>
      <c r="M404" s="74">
        <v>-321.73999999999972</v>
      </c>
      <c r="N404" s="74">
        <v>-322.73999999999972</v>
      </c>
      <c r="O404" s="8">
        <v>1.231989348707496</v>
      </c>
      <c r="P404" s="14">
        <v>4.1190774200482076</v>
      </c>
    </row>
    <row r="405" spans="1:16" x14ac:dyDescent="0.25">
      <c r="A405" t="s">
        <v>54</v>
      </c>
      <c r="B405" t="s">
        <v>54</v>
      </c>
      <c r="C405" t="s">
        <v>198</v>
      </c>
      <c r="D405" s="8">
        <v>254842.6700000019</v>
      </c>
      <c r="E405" s="8">
        <v>140</v>
      </c>
      <c r="F405" s="8">
        <v>0.24</v>
      </c>
      <c r="G405" s="8">
        <v>70.000102351632648</v>
      </c>
      <c r="H405" s="8">
        <v>70.000102351632648</v>
      </c>
      <c r="I405" s="8">
        <v>-30911.302509583649</v>
      </c>
      <c r="J405" s="8">
        <v>34634.996996085938</v>
      </c>
      <c r="K405" s="8">
        <v>-30800.054868833289</v>
      </c>
      <c r="L405" s="8">
        <v>34719.990723907991</v>
      </c>
      <c r="M405" s="74">
        <v>-322.73999999999972</v>
      </c>
      <c r="N405" s="74">
        <v>-322.49999999999972</v>
      </c>
      <c r="O405" s="8">
        <v>9.3771989284479065E-2</v>
      </c>
      <c r="P405" s="14">
        <v>1.3063359817867171</v>
      </c>
    </row>
    <row r="406" spans="1:16" x14ac:dyDescent="0.25">
      <c r="A406" t="s">
        <v>54</v>
      </c>
      <c r="B406" t="s">
        <v>54</v>
      </c>
      <c r="C406" t="s">
        <v>197</v>
      </c>
      <c r="D406" s="8">
        <v>255232.67000000179</v>
      </c>
      <c r="E406" s="8">
        <v>140</v>
      </c>
      <c r="F406" s="8">
        <v>0.24</v>
      </c>
      <c r="G406" s="8">
        <v>70.000102351632648</v>
      </c>
      <c r="H406" s="8">
        <v>70.000102351632648</v>
      </c>
      <c r="I406" s="8">
        <v>-30601.716533760478</v>
      </c>
      <c r="J406" s="8">
        <v>34872.181081160183</v>
      </c>
      <c r="K406" s="8">
        <v>-30490.825888835661</v>
      </c>
      <c r="L406" s="8">
        <v>34957.640055000062</v>
      </c>
      <c r="M406" s="74">
        <v>-322.49999999999972</v>
      </c>
      <c r="N406" s="74">
        <v>-322.25999999999959</v>
      </c>
      <c r="O406" s="8">
        <v>9.3771989284479065E-2</v>
      </c>
      <c r="P406" s="14">
        <v>1.3063359817867171</v>
      </c>
    </row>
    <row r="407" spans="1:16" x14ac:dyDescent="0.25">
      <c r="A407" t="s">
        <v>54</v>
      </c>
      <c r="B407" t="s">
        <v>54</v>
      </c>
      <c r="C407" t="s">
        <v>56</v>
      </c>
      <c r="D407" s="8">
        <v>255825.17000000161</v>
      </c>
      <c r="E407" s="8">
        <v>185</v>
      </c>
      <c r="F407" s="8">
        <v>-1</v>
      </c>
      <c r="G407" s="8">
        <v>92.502348164140045</v>
      </c>
      <c r="H407" s="8">
        <v>92.502348164140045</v>
      </c>
      <c r="I407" s="8">
        <v>-30150.78343091319</v>
      </c>
      <c r="J407" s="8">
        <v>35220.834140818981</v>
      </c>
      <c r="K407" s="8">
        <v>-30003.505387924521</v>
      </c>
      <c r="L407" s="8">
        <v>35332.786404163591</v>
      </c>
      <c r="M407" s="74">
        <v>-322.25999999999959</v>
      </c>
      <c r="N407" s="74">
        <v>-323.25999999999959</v>
      </c>
      <c r="O407" s="8">
        <v>1.231989348707496</v>
      </c>
      <c r="P407" s="14">
        <v>4.1190774200482076</v>
      </c>
    </row>
    <row r="408" spans="1:16" x14ac:dyDescent="0.25">
      <c r="A408" t="s">
        <v>80</v>
      </c>
      <c r="B408" t="s">
        <v>80</v>
      </c>
      <c r="C408" t="s">
        <v>84</v>
      </c>
      <c r="D408" s="8">
        <v>256120.17000000161</v>
      </c>
      <c r="E408" s="8">
        <v>405</v>
      </c>
      <c r="F408" s="8">
        <v>-3.48</v>
      </c>
      <c r="G408" s="8">
        <v>202.56227550353569</v>
      </c>
      <c r="H408" s="8">
        <v>202.56227550353569</v>
      </c>
      <c r="I408" s="8">
        <v>-30003.505387924521</v>
      </c>
      <c r="J408" s="8">
        <v>35332.786404163591</v>
      </c>
      <c r="K408" s="8">
        <v>-29671.79980192304</v>
      </c>
      <c r="L408" s="8">
        <v>35565.049155948087</v>
      </c>
      <c r="M408" s="74">
        <v>-323.25999999999959</v>
      </c>
      <c r="N408" s="74">
        <v>-326.73999999999972</v>
      </c>
      <c r="O408" s="8">
        <v>6.8152555668855346</v>
      </c>
      <c r="P408" s="14">
        <v>6.547807513647002</v>
      </c>
    </row>
    <row r="409" spans="1:16" x14ac:dyDescent="0.25">
      <c r="A409" t="s">
        <v>54</v>
      </c>
      <c r="B409" t="s">
        <v>54</v>
      </c>
      <c r="C409" t="s">
        <v>85</v>
      </c>
      <c r="D409" s="8">
        <v>256415.17000000161</v>
      </c>
      <c r="E409" s="8">
        <v>185</v>
      </c>
      <c r="F409" s="8">
        <v>-1</v>
      </c>
      <c r="G409" s="8">
        <v>92.502348164140045</v>
      </c>
      <c r="H409" s="8">
        <v>92.502348164140045</v>
      </c>
      <c r="I409" s="8">
        <v>-29671.79980192304</v>
      </c>
      <c r="J409" s="8">
        <v>35565.049155948087</v>
      </c>
      <c r="K409" s="8">
        <v>-29516.227028806119</v>
      </c>
      <c r="L409" s="8">
        <v>35665.155316993587</v>
      </c>
      <c r="M409" s="74">
        <v>-326.73999999999972</v>
      </c>
      <c r="N409" s="74">
        <v>-327.73999999999972</v>
      </c>
      <c r="O409" s="8">
        <v>1.231989348707496</v>
      </c>
      <c r="P409" s="14">
        <v>4.1190774200482076</v>
      </c>
    </row>
    <row r="410" spans="1:16" x14ac:dyDescent="0.25">
      <c r="A410" t="s">
        <v>54</v>
      </c>
      <c r="B410" t="s">
        <v>54</v>
      </c>
      <c r="C410" t="s">
        <v>198</v>
      </c>
      <c r="D410" s="8">
        <v>257007.67000000161</v>
      </c>
      <c r="E410" s="8">
        <v>140</v>
      </c>
      <c r="F410" s="8">
        <v>0.24</v>
      </c>
      <c r="G410" s="8">
        <v>70.000102351632648</v>
      </c>
      <c r="H410" s="8">
        <v>70.000102351632648</v>
      </c>
      <c r="I410" s="8">
        <v>-29152.60411833215</v>
      </c>
      <c r="J410" s="8">
        <v>35894.673026502976</v>
      </c>
      <c r="K410" s="8">
        <v>-29034.372116964201</v>
      </c>
      <c r="L410" s="8">
        <v>35969.647456771832</v>
      </c>
      <c r="M410" s="74">
        <v>-327.73999999999972</v>
      </c>
      <c r="N410" s="74">
        <v>-327.49999999999972</v>
      </c>
      <c r="O410" s="8">
        <v>9.3771989284479065E-2</v>
      </c>
      <c r="P410" s="14">
        <v>1.3063359817867171</v>
      </c>
    </row>
    <row r="411" spans="1:16" x14ac:dyDescent="0.25">
      <c r="A411" t="s">
        <v>54</v>
      </c>
      <c r="B411" t="s">
        <v>54</v>
      </c>
      <c r="C411" t="s">
        <v>199</v>
      </c>
      <c r="D411" s="8">
        <v>257402.6700000015</v>
      </c>
      <c r="E411" s="8">
        <v>150</v>
      </c>
      <c r="F411" s="8">
        <v>0.26</v>
      </c>
      <c r="G411" s="8">
        <v>75.000128701124865</v>
      </c>
      <c r="H411" s="8">
        <v>75.000128701124865</v>
      </c>
      <c r="I411" s="8">
        <v>-28823.524255510991</v>
      </c>
      <c r="J411" s="8">
        <v>36103.97235885854</v>
      </c>
      <c r="K411" s="8">
        <v>-28697.198836626721</v>
      </c>
      <c r="L411" s="8">
        <v>36184.854062188053</v>
      </c>
      <c r="M411" s="74">
        <v>-327.49999999999972</v>
      </c>
      <c r="N411" s="74">
        <v>-327.23999999999972</v>
      </c>
      <c r="O411" s="8">
        <v>0.10271505863290629</v>
      </c>
      <c r="P411" s="14">
        <v>1.3208508260287919</v>
      </c>
    </row>
    <row r="412" spans="1:16" x14ac:dyDescent="0.25">
      <c r="A412" t="s">
        <v>54</v>
      </c>
      <c r="B412" t="s">
        <v>54</v>
      </c>
      <c r="C412" t="s">
        <v>200</v>
      </c>
      <c r="D412" s="8">
        <v>257907.17000000141</v>
      </c>
      <c r="E412" s="8">
        <v>240</v>
      </c>
      <c r="F412" s="8">
        <v>-1</v>
      </c>
      <c r="G412" s="8">
        <v>120.0030462669925</v>
      </c>
      <c r="H412" s="8">
        <v>120.0030462669925</v>
      </c>
      <c r="I412" s="8">
        <v>-28436.926488405439</v>
      </c>
      <c r="J412" s="8">
        <v>36352.331089721323</v>
      </c>
      <c r="K412" s="8">
        <v>-28233.976742221152</v>
      </c>
      <c r="L412" s="8">
        <v>36480.432371428273</v>
      </c>
      <c r="M412" s="74">
        <v>-327.23999999999972</v>
      </c>
      <c r="N412" s="74">
        <v>-328.23999999999972</v>
      </c>
      <c r="O412" s="8">
        <v>0.94965845629536116</v>
      </c>
      <c r="P412" s="14">
        <v>3.1751221779538259</v>
      </c>
    </row>
    <row r="413" spans="1:16" x14ac:dyDescent="0.25">
      <c r="A413" t="s">
        <v>80</v>
      </c>
      <c r="B413" t="s">
        <v>80</v>
      </c>
      <c r="C413" t="s">
        <v>86</v>
      </c>
      <c r="D413" s="8">
        <v>258301.53080000129</v>
      </c>
      <c r="E413" s="8">
        <v>228.7216</v>
      </c>
      <c r="F413" s="8">
        <v>-1.66</v>
      </c>
      <c r="G413" s="8">
        <v>114.368800245356</v>
      </c>
      <c r="H413" s="8">
        <v>114.368800245356</v>
      </c>
      <c r="I413" s="8">
        <v>-28097.935082958898</v>
      </c>
      <c r="J413" s="8">
        <v>36564.650344243899</v>
      </c>
      <c r="K413" s="8">
        <v>-27901.74549450021</v>
      </c>
      <c r="L413" s="8">
        <v>36682.206953750618</v>
      </c>
      <c r="M413" s="74">
        <v>-328.23999999999972</v>
      </c>
      <c r="N413" s="74">
        <v>-329.89999999999969</v>
      </c>
      <c r="O413" s="8">
        <v>2.7459187156796698</v>
      </c>
      <c r="P413" s="14">
        <v>5.5306043491161496</v>
      </c>
    </row>
    <row r="414" spans="1:16" x14ac:dyDescent="0.25">
      <c r="A414" t="s">
        <v>80</v>
      </c>
      <c r="B414" t="s">
        <v>80</v>
      </c>
      <c r="C414" t="s">
        <v>87</v>
      </c>
      <c r="D414" s="8">
        <v>258422.78080000129</v>
      </c>
      <c r="E414" s="8">
        <v>13.7784</v>
      </c>
      <c r="F414" s="8">
        <v>-0.1</v>
      </c>
      <c r="G414" s="8">
        <v>6.8892017488091399</v>
      </c>
      <c r="H414" s="8">
        <v>6.8892017488091399</v>
      </c>
      <c r="I414" s="8">
        <v>-27901.74549450021</v>
      </c>
      <c r="J414" s="8">
        <v>36682.206953750618</v>
      </c>
      <c r="K414" s="8">
        <v>-27889.81906809437</v>
      </c>
      <c r="L414" s="8">
        <v>36689.106563272508</v>
      </c>
      <c r="M414" s="74">
        <v>-329.89999999999969</v>
      </c>
      <c r="N414" s="74">
        <v>-329.99999999999972</v>
      </c>
      <c r="O414" s="8">
        <v>0.16541690581699381</v>
      </c>
      <c r="P414" s="14">
        <v>5.5306082180000464</v>
      </c>
    </row>
    <row r="415" spans="1:16" x14ac:dyDescent="0.25">
      <c r="A415" t="s">
        <v>80</v>
      </c>
      <c r="B415" t="s">
        <v>80</v>
      </c>
      <c r="C415" t="s">
        <v>81</v>
      </c>
      <c r="D415" s="8">
        <v>266497.55920000077</v>
      </c>
      <c r="E415" s="8">
        <v>13.7784</v>
      </c>
      <c r="F415" s="8">
        <v>-0.1</v>
      </c>
      <c r="G415" s="8">
        <v>6.8892017488091399</v>
      </c>
      <c r="H415" s="8">
        <v>6.8892017488091399</v>
      </c>
      <c r="I415" s="8">
        <v>-20908.788288188021</v>
      </c>
      <c r="J415" s="8">
        <v>40719.606563272537</v>
      </c>
      <c r="K415" s="8">
        <v>-20896.849837862948</v>
      </c>
      <c r="L415" s="8">
        <v>40726.485346755413</v>
      </c>
      <c r="M415" s="74">
        <v>-329.99999999999972</v>
      </c>
      <c r="N415" s="74">
        <v>-330.09999999999968</v>
      </c>
      <c r="O415" s="8">
        <v>0.16541690581699381</v>
      </c>
      <c r="P415" s="14">
        <v>5.5306082180000464</v>
      </c>
    </row>
    <row r="416" spans="1:16" x14ac:dyDescent="0.25">
      <c r="A416" t="s">
        <v>80</v>
      </c>
      <c r="B416" t="s">
        <v>80</v>
      </c>
      <c r="C416" t="s">
        <v>82</v>
      </c>
      <c r="D416" s="8">
        <v>266618.80920000072</v>
      </c>
      <c r="E416" s="8">
        <v>228.7216</v>
      </c>
      <c r="F416" s="8">
        <v>-1.66</v>
      </c>
      <c r="G416" s="8">
        <v>114.368800245356</v>
      </c>
      <c r="H416" s="8">
        <v>114.368800245356</v>
      </c>
      <c r="I416" s="8">
        <v>-20896.849837862948</v>
      </c>
      <c r="J416" s="8">
        <v>40726.485346755413</v>
      </c>
      <c r="K416" s="8">
        <v>-20696.94803341803</v>
      </c>
      <c r="L416" s="8">
        <v>40837.612209565297</v>
      </c>
      <c r="M416" s="74">
        <v>-330.09999999999968</v>
      </c>
      <c r="N416" s="74">
        <v>-331.75999999999982</v>
      </c>
      <c r="O416" s="8">
        <v>2.7459187156796698</v>
      </c>
      <c r="P416" s="14">
        <v>5.5306043491161496</v>
      </c>
    </row>
    <row r="417" spans="1:16" x14ac:dyDescent="0.25">
      <c r="A417" t="s">
        <v>54</v>
      </c>
      <c r="B417" t="s">
        <v>54</v>
      </c>
      <c r="C417" t="s">
        <v>195</v>
      </c>
      <c r="D417" s="8">
        <v>267013.17000000068</v>
      </c>
      <c r="E417" s="8">
        <v>240</v>
      </c>
      <c r="F417" s="8">
        <v>-1</v>
      </c>
      <c r="G417" s="8">
        <v>120.0030462669925</v>
      </c>
      <c r="H417" s="8">
        <v>120.0030462669925</v>
      </c>
      <c r="I417" s="8">
        <v>-20555.992299873338</v>
      </c>
      <c r="J417" s="8">
        <v>40913.318756051573</v>
      </c>
      <c r="K417" s="8">
        <v>-20343.578462565631</v>
      </c>
      <c r="L417" s="8">
        <v>41025.027751085297</v>
      </c>
      <c r="M417" s="74">
        <v>-331.75999999999982</v>
      </c>
      <c r="N417" s="74">
        <v>-332.75999999999982</v>
      </c>
      <c r="O417" s="8">
        <v>0.94965845629536116</v>
      </c>
      <c r="P417" s="14">
        <v>3.1751221779538259</v>
      </c>
    </row>
    <row r="418" spans="1:16" x14ac:dyDescent="0.25">
      <c r="A418" t="s">
        <v>54</v>
      </c>
      <c r="B418" t="s">
        <v>54</v>
      </c>
      <c r="C418" t="s">
        <v>196</v>
      </c>
      <c r="D418" s="8">
        <v>267517.67000000068</v>
      </c>
      <c r="E418" s="8">
        <v>150</v>
      </c>
      <c r="F418" s="8">
        <v>0.26</v>
      </c>
      <c r="G418" s="8">
        <v>75.000128701124865</v>
      </c>
      <c r="H418" s="8">
        <v>75.000128701124865</v>
      </c>
      <c r="I418" s="8">
        <v>-20068.40292806087</v>
      </c>
      <c r="J418" s="8">
        <v>41166.691702780918</v>
      </c>
      <c r="K418" s="8">
        <v>-19935.19460883403</v>
      </c>
      <c r="L418" s="8">
        <v>41235.651873013667</v>
      </c>
      <c r="M418" s="74">
        <v>-332.75999999999982</v>
      </c>
      <c r="N418" s="74">
        <v>-332.49999999999977</v>
      </c>
      <c r="O418" s="8">
        <v>0.10271505863290629</v>
      </c>
      <c r="P418" s="14">
        <v>1.3208508260287919</v>
      </c>
    </row>
    <row r="419" spans="1:16" x14ac:dyDescent="0.25">
      <c r="A419" t="s">
        <v>54</v>
      </c>
      <c r="B419" t="s">
        <v>54</v>
      </c>
      <c r="C419" t="s">
        <v>197</v>
      </c>
      <c r="D419" s="8">
        <v>267912.67000000062</v>
      </c>
      <c r="E419" s="8">
        <v>140</v>
      </c>
      <c r="F419" s="8">
        <v>0.24</v>
      </c>
      <c r="G419" s="8">
        <v>70.000102351632648</v>
      </c>
      <c r="H419" s="8">
        <v>70.000102351632648</v>
      </c>
      <c r="I419" s="8">
        <v>-19713.44190053947</v>
      </c>
      <c r="J419" s="8">
        <v>41351.089026322421</v>
      </c>
      <c r="K419" s="8">
        <v>-19589.396138608401</v>
      </c>
      <c r="L419" s="8">
        <v>41415.993727912908</v>
      </c>
      <c r="M419" s="74">
        <v>-332.49999999999977</v>
      </c>
      <c r="N419" s="74">
        <v>-332.25999999999982</v>
      </c>
      <c r="O419" s="8">
        <v>9.3771989284479065E-2</v>
      </c>
      <c r="P419" s="14">
        <v>1.3063359817867171</v>
      </c>
    </row>
    <row r="420" spans="1:16" x14ac:dyDescent="0.25">
      <c r="A420" t="s">
        <v>54</v>
      </c>
      <c r="B420" t="s">
        <v>54</v>
      </c>
      <c r="C420" t="s">
        <v>83</v>
      </c>
      <c r="D420" s="8">
        <v>268505.17000000039</v>
      </c>
      <c r="E420" s="8">
        <v>185</v>
      </c>
      <c r="F420" s="8">
        <v>-1</v>
      </c>
      <c r="G420" s="8">
        <v>92.502348164140045</v>
      </c>
      <c r="H420" s="8">
        <v>92.502348164140045</v>
      </c>
      <c r="I420" s="8">
        <v>-19208.816516317871</v>
      </c>
      <c r="J420" s="8">
        <v>41616.141551026732</v>
      </c>
      <c r="K420" s="8">
        <v>-19044.335651218669</v>
      </c>
      <c r="L420" s="8">
        <v>41700.818444160417</v>
      </c>
      <c r="M420" s="74">
        <v>-332.25999999999982</v>
      </c>
      <c r="N420" s="74">
        <v>-333.25999999999982</v>
      </c>
      <c r="O420" s="8">
        <v>1.231989348707496</v>
      </c>
      <c r="P420" s="14">
        <v>4.1190774200482076</v>
      </c>
    </row>
    <row r="421" spans="1:16" x14ac:dyDescent="0.25">
      <c r="A421" t="s">
        <v>80</v>
      </c>
      <c r="B421" t="s">
        <v>80</v>
      </c>
      <c r="C421" t="s">
        <v>84</v>
      </c>
      <c r="D421" s="8">
        <v>268800.17000000039</v>
      </c>
      <c r="E421" s="8">
        <v>405</v>
      </c>
      <c r="F421" s="8">
        <v>-3.48</v>
      </c>
      <c r="G421" s="8">
        <v>202.56227550353569</v>
      </c>
      <c r="H421" s="8">
        <v>202.56227550353569</v>
      </c>
      <c r="I421" s="8">
        <v>-19044.335651218669</v>
      </c>
      <c r="J421" s="8">
        <v>41700.818444160417</v>
      </c>
      <c r="K421" s="8">
        <v>-18677.337414819682</v>
      </c>
      <c r="L421" s="8">
        <v>41871.952532322663</v>
      </c>
      <c r="M421" s="74">
        <v>-333.25999999999982</v>
      </c>
      <c r="N421" s="74">
        <v>-336.73999999999978</v>
      </c>
      <c r="O421" s="8">
        <v>6.8152555668855346</v>
      </c>
      <c r="P421" s="14">
        <v>6.547807513647002</v>
      </c>
    </row>
    <row r="422" spans="1:16" x14ac:dyDescent="0.25">
      <c r="A422" t="s">
        <v>54</v>
      </c>
      <c r="B422" t="s">
        <v>54</v>
      </c>
      <c r="C422" t="s">
        <v>57</v>
      </c>
      <c r="D422" s="8">
        <v>269095.17000000039</v>
      </c>
      <c r="E422" s="8">
        <v>185</v>
      </c>
      <c r="F422" s="8">
        <v>-1</v>
      </c>
      <c r="G422" s="8">
        <v>92.502348164140045</v>
      </c>
      <c r="H422" s="8">
        <v>92.502348164140045</v>
      </c>
      <c r="I422" s="8">
        <v>-18677.337414819682</v>
      </c>
      <c r="J422" s="8">
        <v>41871.952532322663</v>
      </c>
      <c r="K422" s="8">
        <v>-18506.744889257741</v>
      </c>
      <c r="L422" s="8">
        <v>41943.522927298203</v>
      </c>
      <c r="M422" s="74">
        <v>-336.73999999999978</v>
      </c>
      <c r="N422" s="74">
        <v>-337.73999999999978</v>
      </c>
      <c r="O422" s="8">
        <v>1.231989348707496</v>
      </c>
      <c r="P422" s="14">
        <v>4.1190774200482076</v>
      </c>
    </row>
    <row r="423" spans="1:16" x14ac:dyDescent="0.25">
      <c r="A423" t="s">
        <v>54</v>
      </c>
      <c r="B423" t="s">
        <v>54</v>
      </c>
      <c r="C423" t="s">
        <v>198</v>
      </c>
      <c r="D423" s="8">
        <v>269687.67000000039</v>
      </c>
      <c r="E423" s="8">
        <v>140</v>
      </c>
      <c r="F423" s="8">
        <v>0.24</v>
      </c>
      <c r="G423" s="8">
        <v>70.000102351632648</v>
      </c>
      <c r="H423" s="8">
        <v>70.000102351632648</v>
      </c>
      <c r="I423" s="8">
        <v>-18108.790895851511</v>
      </c>
      <c r="J423" s="8">
        <v>42106.411291314893</v>
      </c>
      <c r="K423" s="8">
        <v>-17979.335931062411</v>
      </c>
      <c r="L423" s="8">
        <v>42159.715919941882</v>
      </c>
      <c r="M423" s="74">
        <v>-337.73999999999978</v>
      </c>
      <c r="N423" s="74">
        <v>-337.49999999999977</v>
      </c>
      <c r="O423" s="8">
        <v>9.3771989284479065E-2</v>
      </c>
      <c r="P423" s="14">
        <v>1.3063359817867171</v>
      </c>
    </row>
    <row r="424" spans="1:16" x14ac:dyDescent="0.25">
      <c r="A424" t="s">
        <v>54</v>
      </c>
      <c r="B424" t="s">
        <v>54</v>
      </c>
      <c r="C424" t="s">
        <v>197</v>
      </c>
      <c r="D424" s="8">
        <v>270077.67000000027</v>
      </c>
      <c r="E424" s="8">
        <v>140</v>
      </c>
      <c r="F424" s="8">
        <v>0.24</v>
      </c>
      <c r="G424" s="8">
        <v>70.000102351632648</v>
      </c>
      <c r="H424" s="8">
        <v>70.000102351632648</v>
      </c>
      <c r="I424" s="8">
        <v>-17748.366047934589</v>
      </c>
      <c r="J424" s="8">
        <v>42255.386778033157</v>
      </c>
      <c r="K424" s="8">
        <v>-17619.13550010317</v>
      </c>
      <c r="L424" s="8">
        <v>42309.233197123023</v>
      </c>
      <c r="M424" s="74">
        <v>-337.49999999999977</v>
      </c>
      <c r="N424" s="74">
        <v>-337.25999999999982</v>
      </c>
      <c r="O424" s="8">
        <v>9.3771989284479065E-2</v>
      </c>
      <c r="P424" s="14">
        <v>1.3063359817867171</v>
      </c>
    </row>
    <row r="425" spans="1:16" x14ac:dyDescent="0.25">
      <c r="A425" t="s">
        <v>54</v>
      </c>
      <c r="B425" t="s">
        <v>54</v>
      </c>
      <c r="C425" t="s">
        <v>56</v>
      </c>
      <c r="D425" s="8">
        <v>270670.1700000001</v>
      </c>
      <c r="E425" s="8">
        <v>185</v>
      </c>
      <c r="F425" s="8">
        <v>-1</v>
      </c>
      <c r="G425" s="8">
        <v>92.502348164140045</v>
      </c>
      <c r="H425" s="8">
        <v>92.502348164140045</v>
      </c>
      <c r="I425" s="8">
        <v>-17222.56006599277</v>
      </c>
      <c r="J425" s="8">
        <v>42475.449697688258</v>
      </c>
      <c r="K425" s="8">
        <v>-17051.325022728779</v>
      </c>
      <c r="L425" s="8">
        <v>42545.468917713428</v>
      </c>
      <c r="M425" s="74">
        <v>-337.25999999999982</v>
      </c>
      <c r="N425" s="74">
        <v>-338.25999999999982</v>
      </c>
      <c r="O425" s="8">
        <v>1.231989348707496</v>
      </c>
      <c r="P425" s="14">
        <v>4.1190774200482076</v>
      </c>
    </row>
    <row r="426" spans="1:16" x14ac:dyDescent="0.25">
      <c r="A426" t="s">
        <v>80</v>
      </c>
      <c r="B426" t="s">
        <v>80</v>
      </c>
      <c r="C426" t="s">
        <v>84</v>
      </c>
      <c r="D426" s="8">
        <v>270965.1700000001</v>
      </c>
      <c r="E426" s="8">
        <v>405</v>
      </c>
      <c r="F426" s="8">
        <v>-3.48</v>
      </c>
      <c r="G426" s="8">
        <v>202.56227550353569</v>
      </c>
      <c r="H426" s="8">
        <v>202.56227550353569</v>
      </c>
      <c r="I426" s="8">
        <v>-17051.325022728779</v>
      </c>
      <c r="J426" s="8">
        <v>42545.468917713428</v>
      </c>
      <c r="K426" s="8">
        <v>-16670.808006855859</v>
      </c>
      <c r="L426" s="8">
        <v>42683.965785122971</v>
      </c>
      <c r="M426" s="74">
        <v>-338.25999999999982</v>
      </c>
      <c r="N426" s="74">
        <v>-341.73999999999978</v>
      </c>
      <c r="O426" s="8">
        <v>6.8152555668855346</v>
      </c>
      <c r="P426" s="14">
        <v>6.547807513647002</v>
      </c>
    </row>
    <row r="427" spans="1:16" x14ac:dyDescent="0.25">
      <c r="A427" t="s">
        <v>54</v>
      </c>
      <c r="B427" t="s">
        <v>54</v>
      </c>
      <c r="C427" t="s">
        <v>57</v>
      </c>
      <c r="D427" s="8">
        <v>271260.17</v>
      </c>
      <c r="E427" s="8">
        <v>185</v>
      </c>
      <c r="F427" s="8">
        <v>-1</v>
      </c>
      <c r="G427" s="8">
        <v>92.502348164140045</v>
      </c>
      <c r="H427" s="8">
        <v>92.502348164140045</v>
      </c>
      <c r="I427" s="8">
        <v>-16670.808006855859</v>
      </c>
      <c r="J427" s="8">
        <v>42683.965785122971</v>
      </c>
      <c r="K427" s="8">
        <v>-16494.62686642414</v>
      </c>
      <c r="L427" s="8">
        <v>42740.395714865401</v>
      </c>
      <c r="M427" s="74">
        <v>-341.73999999999978</v>
      </c>
      <c r="N427" s="74">
        <v>-342.73999999999978</v>
      </c>
      <c r="O427" s="8">
        <v>1.231989348707496</v>
      </c>
      <c r="P427" s="14">
        <v>4.1190774200482076</v>
      </c>
    </row>
    <row r="428" spans="1:16" x14ac:dyDescent="0.25">
      <c r="A428" t="s">
        <v>54</v>
      </c>
      <c r="B428" t="s">
        <v>54</v>
      </c>
      <c r="C428" t="s">
        <v>198</v>
      </c>
      <c r="D428" s="8">
        <v>271852.67</v>
      </c>
      <c r="E428" s="8">
        <v>140</v>
      </c>
      <c r="F428" s="8">
        <v>0.24</v>
      </c>
      <c r="G428" s="8">
        <v>70.000102351632648</v>
      </c>
      <c r="H428" s="8">
        <v>70.000102351632648</v>
      </c>
      <c r="I428" s="8">
        <v>-16083.99055175759</v>
      </c>
      <c r="J428" s="8">
        <v>42867.98026360495</v>
      </c>
      <c r="K428" s="8">
        <v>-15950.382397693151</v>
      </c>
      <c r="L428" s="8">
        <v>42909.79930841834</v>
      </c>
      <c r="M428" s="74">
        <v>-342.73999999999978</v>
      </c>
      <c r="N428" s="74">
        <v>-342.49999999999977</v>
      </c>
      <c r="O428" s="8">
        <v>9.3771989284479065E-2</v>
      </c>
      <c r="P428" s="14">
        <v>1.3063359817867171</v>
      </c>
    </row>
    <row r="429" spans="1:16" x14ac:dyDescent="0.25">
      <c r="A429" t="s">
        <v>54</v>
      </c>
      <c r="B429" t="s">
        <v>54</v>
      </c>
      <c r="C429" t="s">
        <v>197</v>
      </c>
      <c r="D429" s="8">
        <v>272242.67</v>
      </c>
      <c r="E429" s="8">
        <v>140</v>
      </c>
      <c r="F429" s="8">
        <v>0.24</v>
      </c>
      <c r="G429" s="8">
        <v>70.000102351632648</v>
      </c>
      <c r="H429" s="8">
        <v>70.000102351632648</v>
      </c>
      <c r="I429" s="8">
        <v>-15711.9531600061</v>
      </c>
      <c r="J429" s="8">
        <v>42984.975758294408</v>
      </c>
      <c r="K429" s="8">
        <v>-15578.52134877487</v>
      </c>
      <c r="L429" s="8">
        <v>43027.354091121029</v>
      </c>
      <c r="M429" s="74">
        <v>-342.49999999999977</v>
      </c>
      <c r="N429" s="74">
        <v>-342.25999999999982</v>
      </c>
      <c r="O429" s="8">
        <v>9.3771989284479065E-2</v>
      </c>
      <c r="P429" s="14">
        <v>1.3063359817867171</v>
      </c>
    </row>
    <row r="430" spans="1:16" x14ac:dyDescent="0.25">
      <c r="A430" t="s">
        <v>54</v>
      </c>
      <c r="B430" t="s">
        <v>54</v>
      </c>
      <c r="C430" t="s">
        <v>56</v>
      </c>
      <c r="D430" s="8">
        <v>272835.16999999981</v>
      </c>
      <c r="E430" s="8">
        <v>185</v>
      </c>
      <c r="F430" s="8">
        <v>-1</v>
      </c>
      <c r="G430" s="8">
        <v>92.502348164140045</v>
      </c>
      <c r="H430" s="8">
        <v>92.502348164140045</v>
      </c>
      <c r="I430" s="8">
        <v>-15168.96828135698</v>
      </c>
      <c r="J430" s="8">
        <v>43158.37426120411</v>
      </c>
      <c r="K430" s="8">
        <v>-14992.282262001971</v>
      </c>
      <c r="L430" s="8">
        <v>43213.202919577598</v>
      </c>
      <c r="M430" s="74">
        <v>-342.25999999999982</v>
      </c>
      <c r="N430" s="74">
        <v>-343.25999999999982</v>
      </c>
      <c r="O430" s="8">
        <v>1.231989348707496</v>
      </c>
      <c r="P430" s="14">
        <v>4.1190774200482076</v>
      </c>
    </row>
    <row r="431" spans="1:16" x14ac:dyDescent="0.25">
      <c r="A431" t="s">
        <v>80</v>
      </c>
      <c r="B431" t="s">
        <v>80</v>
      </c>
      <c r="C431" t="s">
        <v>84</v>
      </c>
      <c r="D431" s="8">
        <v>273130.16999999981</v>
      </c>
      <c r="E431" s="8">
        <v>405</v>
      </c>
      <c r="F431" s="8">
        <v>-3.48</v>
      </c>
      <c r="G431" s="8">
        <v>202.56227550353569</v>
      </c>
      <c r="H431" s="8">
        <v>202.56227550353569</v>
      </c>
      <c r="I431" s="8">
        <v>-14992.282262001971</v>
      </c>
      <c r="J431" s="8">
        <v>43213.202919577598</v>
      </c>
      <c r="K431" s="8">
        <v>-14601.14243090837</v>
      </c>
      <c r="L431" s="8">
        <v>43318.008521446784</v>
      </c>
      <c r="M431" s="74">
        <v>-343.25999999999982</v>
      </c>
      <c r="N431" s="74">
        <v>-346.73999999999978</v>
      </c>
      <c r="O431" s="8">
        <v>6.8152555668855346</v>
      </c>
      <c r="P431" s="14">
        <v>6.547807513647002</v>
      </c>
    </row>
    <row r="432" spans="1:16" x14ac:dyDescent="0.25">
      <c r="A432" t="s">
        <v>54</v>
      </c>
      <c r="B432" t="s">
        <v>54</v>
      </c>
      <c r="C432" t="s">
        <v>57</v>
      </c>
      <c r="D432" s="8">
        <v>273425.16999999981</v>
      </c>
      <c r="E432" s="8">
        <v>185</v>
      </c>
      <c r="F432" s="8">
        <v>-1</v>
      </c>
      <c r="G432" s="8">
        <v>92.502348164140045</v>
      </c>
      <c r="H432" s="8">
        <v>92.502348164140045</v>
      </c>
      <c r="I432" s="8">
        <v>-14601.14243090837</v>
      </c>
      <c r="J432" s="8">
        <v>43318.008521446784</v>
      </c>
      <c r="K432" s="8">
        <v>-14420.713520466639</v>
      </c>
      <c r="L432" s="8">
        <v>43358.868520117423</v>
      </c>
      <c r="M432" s="74">
        <v>-346.73999999999978</v>
      </c>
      <c r="N432" s="74">
        <v>-347.73999999999978</v>
      </c>
      <c r="O432" s="8">
        <v>1.231989348707496</v>
      </c>
      <c r="P432" s="14">
        <v>4.1190774200482076</v>
      </c>
    </row>
    <row r="433" spans="1:16" x14ac:dyDescent="0.25">
      <c r="A433" t="s">
        <v>54</v>
      </c>
      <c r="B433" t="s">
        <v>54</v>
      </c>
      <c r="C433" t="s">
        <v>198</v>
      </c>
      <c r="D433" s="8">
        <v>274017.66999999969</v>
      </c>
      <c r="E433" s="8">
        <v>140</v>
      </c>
      <c r="F433" s="8">
        <v>0.24</v>
      </c>
      <c r="G433" s="8">
        <v>70.000102351632648</v>
      </c>
      <c r="H433" s="8">
        <v>70.000102351632648</v>
      </c>
      <c r="I433" s="8">
        <v>-14000.520074843371</v>
      </c>
      <c r="J433" s="8">
        <v>43450.17825812626</v>
      </c>
      <c r="K433" s="8">
        <v>-13863.77557023085</v>
      </c>
      <c r="L433" s="8">
        <v>43480.193450944003</v>
      </c>
      <c r="M433" s="74">
        <v>-347.73999999999978</v>
      </c>
      <c r="N433" s="74">
        <v>-347.49999999999977</v>
      </c>
      <c r="O433" s="8">
        <v>9.3771989284479065E-2</v>
      </c>
      <c r="P433" s="14">
        <v>1.3063359817867171</v>
      </c>
    </row>
    <row r="434" spans="1:16" x14ac:dyDescent="0.25">
      <c r="A434" t="s">
        <v>54</v>
      </c>
      <c r="B434" t="s">
        <v>54</v>
      </c>
      <c r="C434" t="s">
        <v>197</v>
      </c>
      <c r="D434" s="8">
        <v>274407.66999999958</v>
      </c>
      <c r="E434" s="8">
        <v>140</v>
      </c>
      <c r="F434" s="8">
        <v>0.24</v>
      </c>
      <c r="G434" s="8">
        <v>70.000102351632648</v>
      </c>
      <c r="H434" s="8">
        <v>70.000102351632648</v>
      </c>
      <c r="I434" s="8">
        <v>-13619.70156845087</v>
      </c>
      <c r="J434" s="8">
        <v>43534.303354428521</v>
      </c>
      <c r="K434" s="8">
        <v>-13483.08399047163</v>
      </c>
      <c r="L434" s="8">
        <v>43564.89107629034</v>
      </c>
      <c r="M434" s="74">
        <v>-347.49999999999977</v>
      </c>
      <c r="N434" s="74">
        <v>-347.25999999999982</v>
      </c>
      <c r="O434" s="8">
        <v>9.3771989284479065E-2</v>
      </c>
      <c r="P434" s="14">
        <v>1.3063359817867171</v>
      </c>
    </row>
    <row r="435" spans="1:16" x14ac:dyDescent="0.25">
      <c r="A435" t="s">
        <v>54</v>
      </c>
      <c r="B435" t="s">
        <v>54</v>
      </c>
      <c r="C435" t="s">
        <v>56</v>
      </c>
      <c r="D435" s="8">
        <v>275000.16999999952</v>
      </c>
      <c r="E435" s="8">
        <v>185</v>
      </c>
      <c r="F435" s="8">
        <v>-1</v>
      </c>
      <c r="G435" s="8">
        <v>92.502348164140045</v>
      </c>
      <c r="H435" s="8">
        <v>92.502348164140045</v>
      </c>
      <c r="I435" s="8">
        <v>-13063.670235884199</v>
      </c>
      <c r="J435" s="8">
        <v>43659.717773284799</v>
      </c>
      <c r="K435" s="8">
        <v>-12882.87792773141</v>
      </c>
      <c r="L435" s="8">
        <v>43698.938590809943</v>
      </c>
      <c r="M435" s="74">
        <v>-347.25999999999982</v>
      </c>
      <c r="N435" s="74">
        <v>-348.25999999999982</v>
      </c>
      <c r="O435" s="8">
        <v>1.231989348707496</v>
      </c>
      <c r="P435" s="14">
        <v>4.1190774200482076</v>
      </c>
    </row>
    <row r="436" spans="1:16" x14ac:dyDescent="0.25">
      <c r="A436" t="s">
        <v>80</v>
      </c>
      <c r="B436" t="s">
        <v>80</v>
      </c>
      <c r="C436" t="s">
        <v>84</v>
      </c>
      <c r="D436" s="8">
        <v>275295.16999999952</v>
      </c>
      <c r="E436" s="8">
        <v>405</v>
      </c>
      <c r="F436" s="8">
        <v>-3.48</v>
      </c>
      <c r="G436" s="8">
        <v>202.56227550353569</v>
      </c>
      <c r="H436" s="8">
        <v>202.56227550353569</v>
      </c>
      <c r="I436" s="8">
        <v>-12882.87792773141</v>
      </c>
      <c r="J436" s="8">
        <v>43698.938590809943</v>
      </c>
      <c r="K436" s="8">
        <v>-12484.09209170844</v>
      </c>
      <c r="L436" s="8">
        <v>43769.255293225178</v>
      </c>
      <c r="M436" s="74">
        <v>-348.25999999999982</v>
      </c>
      <c r="N436" s="74">
        <v>-351.73999999999978</v>
      </c>
      <c r="O436" s="8">
        <v>6.8152555668855346</v>
      </c>
      <c r="P436" s="14">
        <v>6.547807513647002</v>
      </c>
    </row>
    <row r="437" spans="1:16" x14ac:dyDescent="0.25">
      <c r="A437" t="s">
        <v>54</v>
      </c>
      <c r="B437" t="s">
        <v>54</v>
      </c>
      <c r="C437" t="s">
        <v>57</v>
      </c>
      <c r="D437" s="8">
        <v>275590.1699999994</v>
      </c>
      <c r="E437" s="8">
        <v>185</v>
      </c>
      <c r="F437" s="8">
        <v>-1</v>
      </c>
      <c r="G437" s="8">
        <v>92.502348164140045</v>
      </c>
      <c r="H437" s="8">
        <v>92.502348164140045</v>
      </c>
      <c r="I437" s="8">
        <v>-12484.09209170844</v>
      </c>
      <c r="J437" s="8">
        <v>43769.255293225178</v>
      </c>
      <c r="K437" s="8">
        <v>-12300.78858421111</v>
      </c>
      <c r="L437" s="8">
        <v>43794.234391562197</v>
      </c>
      <c r="M437" s="74">
        <v>-351.73999999999978</v>
      </c>
      <c r="N437" s="74">
        <v>-352.73999999999978</v>
      </c>
      <c r="O437" s="8">
        <v>1.231989348707496</v>
      </c>
      <c r="P437" s="14">
        <v>4.1190774200482076</v>
      </c>
    </row>
    <row r="438" spans="1:16" x14ac:dyDescent="0.25">
      <c r="A438" t="s">
        <v>54</v>
      </c>
      <c r="B438" t="s">
        <v>54</v>
      </c>
      <c r="C438" t="s">
        <v>198</v>
      </c>
      <c r="D438" s="8">
        <v>276182.6699999994</v>
      </c>
      <c r="E438" s="8">
        <v>140</v>
      </c>
      <c r="F438" s="8">
        <v>0.24</v>
      </c>
      <c r="G438" s="8">
        <v>70.000102351632648</v>
      </c>
      <c r="H438" s="8">
        <v>70.000102351632648</v>
      </c>
      <c r="I438" s="8">
        <v>-11874.23593347205</v>
      </c>
      <c r="J438" s="8">
        <v>43848.574396599768</v>
      </c>
      <c r="K438" s="8">
        <v>-11735.39578656013</v>
      </c>
      <c r="L438" s="8">
        <v>43866.557303680827</v>
      </c>
      <c r="M438" s="74">
        <v>-352.73999999999978</v>
      </c>
      <c r="N438" s="74">
        <v>-352.49999999999977</v>
      </c>
      <c r="O438" s="8">
        <v>9.3771989284479065E-2</v>
      </c>
      <c r="P438" s="14">
        <v>1.3063359817867171</v>
      </c>
    </row>
    <row r="439" spans="1:16" x14ac:dyDescent="0.25">
      <c r="A439" t="s">
        <v>54</v>
      </c>
      <c r="B439" t="s">
        <v>54</v>
      </c>
      <c r="C439" t="s">
        <v>197</v>
      </c>
      <c r="D439" s="8">
        <v>276572.66999999929</v>
      </c>
      <c r="E439" s="8">
        <v>140</v>
      </c>
      <c r="F439" s="8">
        <v>0.24</v>
      </c>
      <c r="G439" s="8">
        <v>70.000102351632648</v>
      </c>
      <c r="H439" s="8">
        <v>70.000102351632648</v>
      </c>
      <c r="I439" s="8">
        <v>-11487.534571216671</v>
      </c>
      <c r="J439" s="8">
        <v>43899.188851735838</v>
      </c>
      <c r="K439" s="8">
        <v>-11348.77096874979</v>
      </c>
      <c r="L439" s="8">
        <v>43917.753171600118</v>
      </c>
      <c r="M439" s="74">
        <v>-352.49999999999977</v>
      </c>
      <c r="N439" s="74">
        <v>-352.25999999999982</v>
      </c>
      <c r="O439" s="8">
        <v>9.3771989284479065E-2</v>
      </c>
      <c r="P439" s="14">
        <v>1.3063359817867171</v>
      </c>
    </row>
    <row r="440" spans="1:16" x14ac:dyDescent="0.25">
      <c r="A440" t="s">
        <v>54</v>
      </c>
      <c r="B440" t="s">
        <v>54</v>
      </c>
      <c r="C440" t="s">
        <v>56</v>
      </c>
      <c r="D440" s="8">
        <v>277165.16999999911</v>
      </c>
      <c r="E440" s="8">
        <v>185</v>
      </c>
      <c r="F440" s="8">
        <v>-1</v>
      </c>
      <c r="G440" s="8">
        <v>92.502348164140045</v>
      </c>
      <c r="H440" s="8">
        <v>92.502348164140045</v>
      </c>
      <c r="I440" s="8">
        <v>-10922.68851891419</v>
      </c>
      <c r="J440" s="8">
        <v>43975.664707083903</v>
      </c>
      <c r="K440" s="8">
        <v>-10739.16586059403</v>
      </c>
      <c r="L440" s="8">
        <v>43998.979189657162</v>
      </c>
      <c r="M440" s="74">
        <v>-352.25999999999982</v>
      </c>
      <c r="N440" s="74">
        <v>-353.25999999999982</v>
      </c>
      <c r="O440" s="8">
        <v>1.231989348707496</v>
      </c>
      <c r="P440" s="14">
        <v>4.1190774200482076</v>
      </c>
    </row>
    <row r="441" spans="1:16" x14ac:dyDescent="0.25">
      <c r="A441" t="s">
        <v>80</v>
      </c>
      <c r="B441" t="s">
        <v>80</v>
      </c>
      <c r="C441" t="s">
        <v>84</v>
      </c>
      <c r="D441" s="8">
        <v>277460.16999999923</v>
      </c>
      <c r="E441" s="8">
        <v>405</v>
      </c>
      <c r="F441" s="8">
        <v>-3.48</v>
      </c>
      <c r="G441" s="8">
        <v>202.56227550353569</v>
      </c>
      <c r="H441" s="8">
        <v>202.56227550353569</v>
      </c>
      <c r="I441" s="8">
        <v>-10739.16586059403</v>
      </c>
      <c r="J441" s="8">
        <v>43998.979189657162</v>
      </c>
      <c r="K441" s="8">
        <v>-10335.7690206473</v>
      </c>
      <c r="L441" s="8">
        <v>44034.27184005468</v>
      </c>
      <c r="M441" s="74">
        <v>-353.25999999999982</v>
      </c>
      <c r="N441" s="74">
        <v>-356.73999999999978</v>
      </c>
      <c r="O441" s="8">
        <v>6.8152555668855346</v>
      </c>
      <c r="P441" s="14">
        <v>6.547807513647002</v>
      </c>
    </row>
    <row r="442" spans="1:16" x14ac:dyDescent="0.25">
      <c r="A442" t="s">
        <v>54</v>
      </c>
      <c r="B442" t="s">
        <v>54</v>
      </c>
      <c r="C442" t="s">
        <v>85</v>
      </c>
      <c r="D442" s="8">
        <v>277755.16999999911</v>
      </c>
      <c r="E442" s="8">
        <v>185</v>
      </c>
      <c r="F442" s="8">
        <v>-1</v>
      </c>
      <c r="G442" s="8">
        <v>92.502348164140045</v>
      </c>
      <c r="H442" s="8">
        <v>92.502348164140045</v>
      </c>
      <c r="I442" s="8">
        <v>-10335.7690206473</v>
      </c>
      <c r="J442" s="8">
        <v>44034.27184005468</v>
      </c>
      <c r="K442" s="8">
        <v>-10150.98596646811</v>
      </c>
      <c r="L442" s="8">
        <v>44043.179932036961</v>
      </c>
      <c r="M442" s="74">
        <v>-356.73999999999978</v>
      </c>
      <c r="N442" s="74">
        <v>-357.73999999999978</v>
      </c>
      <c r="O442" s="8">
        <v>1.231989348707496</v>
      </c>
      <c r="P442" s="14">
        <v>4.1190774200482076</v>
      </c>
    </row>
    <row r="443" spans="1:16" x14ac:dyDescent="0.25">
      <c r="A443" t="s">
        <v>54</v>
      </c>
      <c r="B443" t="s">
        <v>54</v>
      </c>
      <c r="C443" t="s">
        <v>198</v>
      </c>
      <c r="D443" s="8">
        <v>278347.66999999911</v>
      </c>
      <c r="E443" s="8">
        <v>140</v>
      </c>
      <c r="F443" s="8">
        <v>0.24</v>
      </c>
      <c r="G443" s="8">
        <v>70.000102351632648</v>
      </c>
      <c r="H443" s="8">
        <v>70.000102351632648</v>
      </c>
      <c r="I443" s="8">
        <v>-9721.3204338449159</v>
      </c>
      <c r="J443" s="8">
        <v>44060.136643853511</v>
      </c>
      <c r="K443" s="8">
        <v>-9581.4413019855692</v>
      </c>
      <c r="L443" s="8">
        <v>44065.950404416639</v>
      </c>
      <c r="M443" s="74">
        <v>-357.73999999999978</v>
      </c>
      <c r="N443" s="74">
        <v>-357.49999999999977</v>
      </c>
      <c r="O443" s="8">
        <v>9.3771989284479065E-2</v>
      </c>
      <c r="P443" s="14">
        <v>1.3063359817867171</v>
      </c>
    </row>
    <row r="444" spans="1:16" x14ac:dyDescent="0.25">
      <c r="A444" t="s">
        <v>54</v>
      </c>
      <c r="B444" t="s">
        <v>54</v>
      </c>
      <c r="C444" t="s">
        <v>199</v>
      </c>
      <c r="D444" s="8">
        <v>278742.66999999899</v>
      </c>
      <c r="E444" s="8">
        <v>150</v>
      </c>
      <c r="F444" s="8">
        <v>0.26</v>
      </c>
      <c r="G444" s="8">
        <v>75.000128701124865</v>
      </c>
      <c r="H444" s="8">
        <v>75.000128701124865</v>
      </c>
      <c r="I444" s="8">
        <v>-9331.6792465901035</v>
      </c>
      <c r="J444" s="8">
        <v>44076.85525125797</v>
      </c>
      <c r="K444" s="8">
        <v>-9181.8373730278618</v>
      </c>
      <c r="L444" s="8">
        <v>44083.738151600548</v>
      </c>
      <c r="M444" s="74">
        <v>-357.49999999999977</v>
      </c>
      <c r="N444" s="74">
        <v>-357.23999999999978</v>
      </c>
      <c r="O444" s="8">
        <v>0.10271505863290629</v>
      </c>
      <c r="P444" s="14">
        <v>1.3208508260287919</v>
      </c>
    </row>
    <row r="445" spans="1:16" x14ac:dyDescent="0.25">
      <c r="A445" t="s">
        <v>54</v>
      </c>
      <c r="B445" t="s">
        <v>54</v>
      </c>
      <c r="C445" t="s">
        <v>200</v>
      </c>
      <c r="D445" s="8">
        <v>279247.16999999888</v>
      </c>
      <c r="E445" s="8">
        <v>240</v>
      </c>
      <c r="F445" s="8">
        <v>-1</v>
      </c>
      <c r="G445" s="8">
        <v>120.0030462669925</v>
      </c>
      <c r="H445" s="8">
        <v>120.0030462669925</v>
      </c>
      <c r="I445" s="8">
        <v>-8872.6963937989676</v>
      </c>
      <c r="J445" s="8">
        <v>44098.641337884023</v>
      </c>
      <c r="K445" s="8">
        <v>-8632.8861170582932</v>
      </c>
      <c r="L445" s="8">
        <v>44108.105429007439</v>
      </c>
      <c r="M445" s="74">
        <v>-357.23999999999978</v>
      </c>
      <c r="N445" s="74">
        <v>-358.23999999999978</v>
      </c>
      <c r="O445" s="8">
        <v>0.94965845629536116</v>
      </c>
      <c r="P445" s="14">
        <v>3.1751221779538259</v>
      </c>
    </row>
    <row r="446" spans="1:16" x14ac:dyDescent="0.25">
      <c r="A446" t="s">
        <v>80</v>
      </c>
      <c r="B446" t="s">
        <v>80</v>
      </c>
      <c r="C446" t="s">
        <v>86</v>
      </c>
      <c r="D446" s="8">
        <v>279641.53079999879</v>
      </c>
      <c r="E446" s="8">
        <v>228.7216</v>
      </c>
      <c r="F446" s="8">
        <v>-1.66</v>
      </c>
      <c r="G446" s="8">
        <v>114.368800245356</v>
      </c>
      <c r="H446" s="8">
        <v>114.368800245356</v>
      </c>
      <c r="I446" s="8">
        <v>-8472.9615977563844</v>
      </c>
      <c r="J446" s="8">
        <v>44113.019503289877</v>
      </c>
      <c r="K446" s="8">
        <v>-8244.2781254397851</v>
      </c>
      <c r="L446" s="8">
        <v>44116.731719276118</v>
      </c>
      <c r="M446" s="74">
        <v>-358.23999999999978</v>
      </c>
      <c r="N446" s="74">
        <v>-359.89999999999981</v>
      </c>
      <c r="O446" s="8">
        <v>2.7459187156796698</v>
      </c>
      <c r="P446" s="14">
        <v>5.5306043491161496</v>
      </c>
    </row>
    <row r="447" spans="1:16" x14ac:dyDescent="0.25">
      <c r="A447" t="s">
        <v>80</v>
      </c>
      <c r="B447" t="s">
        <v>80</v>
      </c>
      <c r="C447" t="s">
        <v>87</v>
      </c>
      <c r="D447">
        <v>279762.78079999879</v>
      </c>
      <c r="E447">
        <v>13.7784</v>
      </c>
      <c r="F447">
        <v>-0.1</v>
      </c>
      <c r="G447">
        <v>6.8892017488091399</v>
      </c>
      <c r="H447">
        <v>6.8892017488091399</v>
      </c>
      <c r="I447">
        <v>-8244.2781254397851</v>
      </c>
      <c r="J447">
        <v>44116.731719276118</v>
      </c>
      <c r="K447">
        <v>-8230.4997324350188</v>
      </c>
      <c r="L447">
        <v>44116.743743195351</v>
      </c>
      <c r="M447">
        <v>-359.89999999999981</v>
      </c>
      <c r="N447">
        <v>-359.99999999999977</v>
      </c>
      <c r="O447">
        <v>0.16541690581699381</v>
      </c>
      <c r="P447">
        <v>5.5306082180000464</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37"/>
  <sheetViews>
    <sheetView workbookViewId="0">
      <selection activeCell="G38" sqref="G38"/>
    </sheetView>
  </sheetViews>
  <sheetFormatPr defaultRowHeight="15" x14ac:dyDescent="0.25"/>
  <cols>
    <col min="1" max="1" width="8" customWidth="1"/>
    <col min="2" max="2" width="20" customWidth="1"/>
    <col min="4" max="4" width="10.5703125" customWidth="1"/>
    <col min="5" max="5" width="10.7109375" customWidth="1"/>
    <col min="9" max="15" width="12" customWidth="1"/>
    <col min="16" max="23" width="12.140625" customWidth="1"/>
  </cols>
  <sheetData>
    <row r="1" spans="1:24" x14ac:dyDescent="0.25">
      <c r="A1" s="1" t="s">
        <v>0</v>
      </c>
      <c r="B1" s="1" t="s">
        <v>1</v>
      </c>
      <c r="C1" s="1" t="s">
        <v>2</v>
      </c>
      <c r="D1" s="2" t="s">
        <v>3</v>
      </c>
      <c r="E1" s="3" t="s">
        <v>4</v>
      </c>
      <c r="F1" s="4" t="s">
        <v>5</v>
      </c>
      <c r="G1" s="4" t="s">
        <v>6</v>
      </c>
      <c r="H1" s="4" t="s">
        <v>7</v>
      </c>
      <c r="I1" s="4" t="s">
        <v>8</v>
      </c>
      <c r="J1" s="4" t="s">
        <v>9</v>
      </c>
      <c r="K1" s="4" t="s">
        <v>10</v>
      </c>
      <c r="L1" s="4" t="s">
        <v>11</v>
      </c>
      <c r="M1" s="4" t="s">
        <v>12</v>
      </c>
      <c r="N1" s="4" t="s">
        <v>13</v>
      </c>
      <c r="O1" s="4" t="s">
        <v>14</v>
      </c>
      <c r="P1" s="4" t="s">
        <v>15</v>
      </c>
      <c r="Q1" s="4" t="s">
        <v>16</v>
      </c>
      <c r="R1" s="5"/>
      <c r="S1" s="5"/>
      <c r="T1" s="5"/>
      <c r="U1" s="5"/>
      <c r="V1" s="5"/>
      <c r="W1" s="5"/>
      <c r="X1" t="s">
        <v>23</v>
      </c>
    </row>
    <row r="2" spans="1:24" x14ac:dyDescent="0.25">
      <c r="A2" t="s">
        <v>24</v>
      </c>
      <c r="B2" t="s">
        <v>25</v>
      </c>
      <c r="C2" t="s">
        <v>26</v>
      </c>
      <c r="D2" s="6">
        <v>0</v>
      </c>
      <c r="E2" s="7">
        <f>D2+$S$10</f>
        <v>0</v>
      </c>
      <c r="F2" s="8">
        <v>0</v>
      </c>
      <c r="G2" s="8">
        <v>0</v>
      </c>
      <c r="H2" s="8">
        <v>0</v>
      </c>
      <c r="I2" s="8">
        <v>0</v>
      </c>
      <c r="J2" s="8">
        <v>-20704.849999999999</v>
      </c>
      <c r="K2" s="8">
        <v>37729.491000000002</v>
      </c>
      <c r="L2" s="8">
        <v>-20704.849999999999</v>
      </c>
      <c r="M2" s="8">
        <v>37729.491000000002</v>
      </c>
      <c r="N2" s="67">
        <v>23.129670000000001</v>
      </c>
      <c r="O2" s="67">
        <v>23.129670000000001</v>
      </c>
      <c r="P2" s="8">
        <f t="shared" ref="P2" si="0">D2-F2/2</f>
        <v>0</v>
      </c>
      <c r="Q2" s="8">
        <f t="shared" ref="Q2" si="1">D2+F2/2</f>
        <v>0</v>
      </c>
      <c r="R2" s="9"/>
      <c r="S2" s="77">
        <v>0</v>
      </c>
      <c r="T2" s="13" t="s">
        <v>1195</v>
      </c>
      <c r="U2" s="9"/>
      <c r="V2" s="9"/>
      <c r="W2" s="9"/>
    </row>
    <row r="3" spans="1:24" x14ac:dyDescent="0.25">
      <c r="A3" t="s">
        <v>37</v>
      </c>
      <c r="B3" t="s">
        <v>1052</v>
      </c>
      <c r="C3" t="s">
        <v>1053</v>
      </c>
      <c r="D3" s="6">
        <v>720</v>
      </c>
      <c r="E3" s="7">
        <f t="shared" ref="E3:E37" si="2">D3+$S$10</f>
        <v>720</v>
      </c>
      <c r="F3" s="8">
        <v>1040</v>
      </c>
      <c r="G3" s="8">
        <v>6.47</v>
      </c>
      <c r="H3" s="8">
        <v>520.553</v>
      </c>
      <c r="I3" s="8">
        <v>520.553</v>
      </c>
      <c r="J3" s="8">
        <v>-20520.925999999999</v>
      </c>
      <c r="K3" s="8">
        <v>37808.053999999996</v>
      </c>
      <c r="L3" s="8">
        <v>-19589.596000000001</v>
      </c>
      <c r="M3" s="8">
        <v>38269.654999999999</v>
      </c>
      <c r="N3" s="67">
        <v>23.129670000000001</v>
      </c>
      <c r="O3" s="67">
        <v>29.59967</v>
      </c>
      <c r="P3" s="8">
        <f t="shared" ref="P3:P36" si="3">D3-F3/2</f>
        <v>200</v>
      </c>
      <c r="Q3" s="8">
        <f t="shared" ref="Q3:Q36" si="4">D3+F3/2</f>
        <v>1240</v>
      </c>
      <c r="R3" s="9"/>
      <c r="S3" s="9"/>
      <c r="T3" s="9"/>
      <c r="U3" s="9"/>
      <c r="V3" s="9"/>
      <c r="W3" s="9"/>
    </row>
    <row r="4" spans="1:24" x14ac:dyDescent="0.25">
      <c r="A4" t="s">
        <v>37</v>
      </c>
      <c r="B4" t="s">
        <v>1162</v>
      </c>
      <c r="C4" t="s">
        <v>1054</v>
      </c>
      <c r="D4" s="6">
        <v>2830</v>
      </c>
      <c r="E4" s="7">
        <f t="shared" si="2"/>
        <v>2830</v>
      </c>
      <c r="F4" s="8">
        <v>280</v>
      </c>
      <c r="G4" s="8">
        <v>0</v>
      </c>
      <c r="H4" s="8">
        <v>140</v>
      </c>
      <c r="I4" s="8">
        <v>140</v>
      </c>
      <c r="J4" s="8">
        <v>-18328.824227132009</v>
      </c>
      <c r="K4" s="8">
        <v>38985.862445034887</v>
      </c>
      <c r="L4" s="8">
        <v>-18085.364850302329</v>
      </c>
      <c r="M4" s="8">
        <v>39124.164765455433</v>
      </c>
      <c r="N4" s="67">
        <v>29.59967</v>
      </c>
      <c r="O4" s="67">
        <v>29.59967</v>
      </c>
      <c r="P4" s="8">
        <f t="shared" si="3"/>
        <v>2690</v>
      </c>
      <c r="Q4" s="8">
        <f t="shared" si="4"/>
        <v>2970</v>
      </c>
      <c r="R4" s="9"/>
      <c r="S4" s="9"/>
      <c r="T4" s="9"/>
      <c r="U4" s="9"/>
      <c r="V4" s="9"/>
      <c r="W4" s="9"/>
    </row>
    <row r="5" spans="1:24" x14ac:dyDescent="0.25">
      <c r="A5" t="s">
        <v>41</v>
      </c>
      <c r="B5" t="s">
        <v>1163</v>
      </c>
      <c r="C5" t="s">
        <v>1055</v>
      </c>
      <c r="D5" s="6">
        <v>3197.4</v>
      </c>
      <c r="E5" s="7">
        <f t="shared" si="2"/>
        <v>3197.4</v>
      </c>
      <c r="F5" s="8">
        <v>0</v>
      </c>
      <c r="G5" s="8">
        <v>0</v>
      </c>
      <c r="H5" s="8">
        <v>0</v>
      </c>
      <c r="I5" s="8">
        <v>0</v>
      </c>
      <c r="J5" s="8">
        <v>-17887.64105640565</v>
      </c>
      <c r="K5" s="8">
        <v>39236.486007111242</v>
      </c>
      <c r="L5" s="8">
        <v>-17887.64105640565</v>
      </c>
      <c r="M5" s="8">
        <v>39236.486007111242</v>
      </c>
      <c r="N5" s="67">
        <v>29.59967</v>
      </c>
      <c r="O5" s="67">
        <v>29.59967</v>
      </c>
      <c r="P5" s="8">
        <f t="shared" si="3"/>
        <v>3197.4</v>
      </c>
      <c r="Q5" s="8">
        <f t="shared" si="4"/>
        <v>3197.4</v>
      </c>
      <c r="R5" s="9"/>
      <c r="S5" s="9"/>
      <c r="T5" s="9"/>
      <c r="U5" s="9"/>
      <c r="V5" s="9"/>
      <c r="W5" s="9"/>
    </row>
    <row r="6" spans="1:24" x14ac:dyDescent="0.25">
      <c r="A6" t="s">
        <v>41</v>
      </c>
      <c r="B6" t="s">
        <v>1164</v>
      </c>
      <c r="C6" t="s">
        <v>1059</v>
      </c>
      <c r="D6" s="6">
        <v>3277</v>
      </c>
      <c r="E6" s="7">
        <f t="shared" si="2"/>
        <v>3277</v>
      </c>
      <c r="F6" s="8">
        <v>0</v>
      </c>
      <c r="G6" s="8">
        <v>0</v>
      </c>
      <c r="H6" s="8">
        <v>0</v>
      </c>
      <c r="I6" s="8">
        <v>0</v>
      </c>
      <c r="J6" s="8">
        <v>-17818.429033564069</v>
      </c>
      <c r="K6" s="8">
        <v>39275.803381059362</v>
      </c>
      <c r="L6" s="8">
        <v>-17818.429033564069</v>
      </c>
      <c r="M6" s="8">
        <v>39275.803381059362</v>
      </c>
      <c r="N6" s="67">
        <v>29.59967</v>
      </c>
      <c r="O6" s="67">
        <v>29.59967</v>
      </c>
      <c r="P6" s="8">
        <f t="shared" si="3"/>
        <v>3277</v>
      </c>
      <c r="Q6" s="8">
        <f t="shared" si="4"/>
        <v>3277</v>
      </c>
      <c r="R6" s="9"/>
      <c r="S6" s="9"/>
      <c r="T6" s="9"/>
      <c r="U6" s="9"/>
      <c r="V6" s="9"/>
      <c r="W6" s="9"/>
    </row>
    <row r="7" spans="1:24" x14ac:dyDescent="0.25">
      <c r="A7" t="s">
        <v>37</v>
      </c>
      <c r="B7" t="s">
        <v>1165</v>
      </c>
      <c r="C7" t="s">
        <v>1056</v>
      </c>
      <c r="D7" s="6">
        <v>3940</v>
      </c>
      <c r="E7" s="7">
        <f t="shared" si="2"/>
        <v>3940</v>
      </c>
      <c r="F7" s="8">
        <v>200</v>
      </c>
      <c r="G7" s="8">
        <v>0</v>
      </c>
      <c r="H7" s="8">
        <v>100</v>
      </c>
      <c r="I7" s="8">
        <v>100</v>
      </c>
      <c r="J7" s="8">
        <v>-17328.901786581529</v>
      </c>
      <c r="K7" s="8">
        <v>39553.889832476358</v>
      </c>
      <c r="L7" s="8">
        <v>-17155.002231703191</v>
      </c>
      <c r="M7" s="8">
        <v>39652.677204205313</v>
      </c>
      <c r="N7" s="67">
        <v>29.59967</v>
      </c>
      <c r="O7" s="67">
        <v>29.59967</v>
      </c>
      <c r="P7" s="8">
        <f t="shared" si="3"/>
        <v>3840</v>
      </c>
      <c r="Q7" s="8">
        <f t="shared" si="4"/>
        <v>4040</v>
      </c>
      <c r="R7" s="9"/>
      <c r="S7" s="9"/>
      <c r="T7" s="9"/>
      <c r="U7" s="9"/>
      <c r="V7" s="9"/>
      <c r="W7" s="9"/>
    </row>
    <row r="8" spans="1:24" x14ac:dyDescent="0.25">
      <c r="A8" t="s">
        <v>37</v>
      </c>
      <c r="B8" t="s">
        <v>1166</v>
      </c>
      <c r="C8" t="s">
        <v>1057</v>
      </c>
      <c r="D8" s="6">
        <v>4335.0000000000009</v>
      </c>
      <c r="E8" s="7">
        <f t="shared" si="2"/>
        <v>4335.0000000000009</v>
      </c>
      <c r="F8" s="8">
        <v>270</v>
      </c>
      <c r="G8" s="8">
        <v>0</v>
      </c>
      <c r="H8" s="8">
        <v>135</v>
      </c>
      <c r="I8" s="8">
        <v>135</v>
      </c>
      <c r="J8" s="8">
        <v>-17015.882587800508</v>
      </c>
      <c r="K8" s="8">
        <v>39731.707101588458</v>
      </c>
      <c r="L8" s="8">
        <v>-16781.11818871475</v>
      </c>
      <c r="M8" s="8">
        <v>39865.070053422547</v>
      </c>
      <c r="N8" s="67">
        <v>29.59967</v>
      </c>
      <c r="O8" s="67">
        <v>29.59967</v>
      </c>
      <c r="P8" s="8">
        <f t="shared" si="3"/>
        <v>4200.0000000000009</v>
      </c>
      <c r="Q8" s="8">
        <f t="shared" si="4"/>
        <v>4470.0000000000009</v>
      </c>
      <c r="R8" s="9"/>
      <c r="S8" s="9"/>
      <c r="T8" s="9"/>
      <c r="U8" s="9"/>
      <c r="V8" s="9"/>
      <c r="W8" s="9"/>
    </row>
    <row r="9" spans="1:24" x14ac:dyDescent="0.25">
      <c r="A9" t="s">
        <v>37</v>
      </c>
      <c r="B9" t="s">
        <v>1167</v>
      </c>
      <c r="C9" t="s">
        <v>1057</v>
      </c>
      <c r="D9" s="6">
        <v>4605</v>
      </c>
      <c r="E9" s="7">
        <f t="shared" si="2"/>
        <v>4605</v>
      </c>
      <c r="F9" s="8">
        <v>270</v>
      </c>
      <c r="G9" s="8">
        <v>0</v>
      </c>
      <c r="H9" s="8">
        <v>135</v>
      </c>
      <c r="I9" s="8">
        <v>135</v>
      </c>
      <c r="J9" s="8">
        <v>-16781.11818871475</v>
      </c>
      <c r="K9" s="8">
        <v>39865.070053422547</v>
      </c>
      <c r="L9" s="8">
        <v>-16546.353789628982</v>
      </c>
      <c r="M9" s="8">
        <v>39998.433005256629</v>
      </c>
      <c r="N9" s="67">
        <v>29.59967</v>
      </c>
      <c r="O9" s="67">
        <v>29.59967</v>
      </c>
      <c r="P9" s="8">
        <f t="shared" si="3"/>
        <v>4470</v>
      </c>
      <c r="Q9" s="8">
        <f t="shared" si="4"/>
        <v>4740</v>
      </c>
      <c r="R9" s="9"/>
      <c r="S9" s="9"/>
      <c r="T9" s="9"/>
      <c r="U9" s="9"/>
      <c r="V9" s="9"/>
      <c r="W9" s="9"/>
    </row>
    <row r="10" spans="1:24" x14ac:dyDescent="0.25">
      <c r="A10" t="s">
        <v>37</v>
      </c>
      <c r="B10" t="s">
        <v>1168</v>
      </c>
      <c r="C10" t="s">
        <v>1058</v>
      </c>
      <c r="D10" s="6">
        <v>5560.0000000000009</v>
      </c>
      <c r="E10" s="7">
        <f t="shared" si="2"/>
        <v>5560.0000000000009</v>
      </c>
      <c r="F10" s="8">
        <v>1300</v>
      </c>
      <c r="G10" s="8">
        <v>-8.1999999999999993</v>
      </c>
      <c r="H10" s="8">
        <v>650.94070696592632</v>
      </c>
      <c r="I10" s="8">
        <v>650.94070696592632</v>
      </c>
      <c r="J10" s="8">
        <v>-16398.539167982392</v>
      </c>
      <c r="K10" s="8">
        <v>40082.402271226238</v>
      </c>
      <c r="L10" s="8">
        <v>-15226.48417304475</v>
      </c>
      <c r="M10" s="8">
        <v>40641.435540469938</v>
      </c>
      <c r="N10" s="67">
        <v>29.59967</v>
      </c>
      <c r="O10" s="67">
        <v>21.39967</v>
      </c>
      <c r="P10" s="8">
        <f t="shared" si="3"/>
        <v>4910.0000000000009</v>
      </c>
      <c r="Q10" s="8">
        <f t="shared" si="4"/>
        <v>6210.0000000000009</v>
      </c>
      <c r="R10" s="9"/>
      <c r="S10" s="9"/>
      <c r="T10" s="9"/>
      <c r="U10" s="9"/>
      <c r="V10" s="9"/>
      <c r="W10" s="9"/>
    </row>
    <row r="11" spans="1:24" x14ac:dyDescent="0.25">
      <c r="A11" t="s">
        <v>37</v>
      </c>
      <c r="B11" t="s">
        <v>1169</v>
      </c>
      <c r="C11" t="s">
        <v>1056</v>
      </c>
      <c r="D11" s="6">
        <v>6510.0000000000009</v>
      </c>
      <c r="E11" s="7">
        <f t="shared" si="2"/>
        <v>6510.0000000000009</v>
      </c>
      <c r="F11" s="8">
        <v>200</v>
      </c>
      <c r="G11" s="8">
        <v>0</v>
      </c>
      <c r="H11" s="8">
        <v>100</v>
      </c>
      <c r="I11" s="8">
        <v>100</v>
      </c>
      <c r="J11" s="8">
        <v>-15040.27258956745</v>
      </c>
      <c r="K11" s="8">
        <v>40714.409824836941</v>
      </c>
      <c r="L11" s="8">
        <v>-14854.061006090151</v>
      </c>
      <c r="M11" s="8">
        <v>40787.384109203937</v>
      </c>
      <c r="N11" s="67">
        <v>21.39967</v>
      </c>
      <c r="O11" s="67">
        <v>21.39967</v>
      </c>
      <c r="P11" s="8">
        <f t="shared" si="3"/>
        <v>6410.0000000000009</v>
      </c>
      <c r="Q11" s="8">
        <f t="shared" si="4"/>
        <v>6610.0000000000009</v>
      </c>
      <c r="R11" s="9"/>
      <c r="S11" s="9"/>
      <c r="T11" s="9"/>
      <c r="U11" s="9"/>
      <c r="V11" s="9"/>
      <c r="W11" s="9"/>
    </row>
    <row r="12" spans="1:24" x14ac:dyDescent="0.25">
      <c r="A12" t="s">
        <v>37</v>
      </c>
      <c r="B12" t="s">
        <v>1170</v>
      </c>
      <c r="C12" t="s">
        <v>1057</v>
      </c>
      <c r="D12" s="6">
        <v>6905.0000000000009</v>
      </c>
      <c r="E12" s="7">
        <f t="shared" si="2"/>
        <v>6905.0000000000009</v>
      </c>
      <c r="F12" s="8">
        <v>270</v>
      </c>
      <c r="G12" s="8">
        <v>0</v>
      </c>
      <c r="H12" s="8">
        <v>135</v>
      </c>
      <c r="I12" s="8">
        <v>135</v>
      </c>
      <c r="J12" s="8">
        <v>-14705.091739308309</v>
      </c>
      <c r="K12" s="8">
        <v>40845.763536697552</v>
      </c>
      <c r="L12" s="8">
        <v>-14453.70610161396</v>
      </c>
      <c r="M12" s="8">
        <v>40944.278820593012</v>
      </c>
      <c r="N12" s="67">
        <v>21.39967</v>
      </c>
      <c r="O12" s="67">
        <v>21.39967</v>
      </c>
      <c r="P12" s="8">
        <f t="shared" si="3"/>
        <v>6770.0000000000009</v>
      </c>
      <c r="Q12" s="8">
        <f t="shared" si="4"/>
        <v>7040.0000000000009</v>
      </c>
      <c r="R12" s="9"/>
      <c r="S12" s="9"/>
      <c r="T12" s="9"/>
      <c r="U12" s="9"/>
      <c r="V12" s="9"/>
      <c r="W12" s="9"/>
    </row>
    <row r="13" spans="1:24" x14ac:dyDescent="0.25">
      <c r="A13" t="s">
        <v>37</v>
      </c>
      <c r="B13" t="s">
        <v>1171</v>
      </c>
      <c r="C13" t="s">
        <v>1057</v>
      </c>
      <c r="D13" s="6">
        <v>7175.0000000000018</v>
      </c>
      <c r="E13" s="7">
        <f t="shared" si="2"/>
        <v>7175.0000000000018</v>
      </c>
      <c r="F13" s="8">
        <v>270</v>
      </c>
      <c r="G13" s="8">
        <v>0</v>
      </c>
      <c r="H13" s="8">
        <v>135</v>
      </c>
      <c r="I13" s="8">
        <v>135</v>
      </c>
      <c r="J13" s="8">
        <v>-14453.70610161396</v>
      </c>
      <c r="K13" s="8">
        <v>40944.278820593012</v>
      </c>
      <c r="L13" s="8">
        <v>-14202.320463919599</v>
      </c>
      <c r="M13" s="8">
        <v>41042.794104488472</v>
      </c>
      <c r="N13" s="67">
        <v>21.39967</v>
      </c>
      <c r="O13" s="67">
        <v>21.39967</v>
      </c>
      <c r="P13" s="8">
        <f t="shared" si="3"/>
        <v>7040.0000000000018</v>
      </c>
      <c r="Q13" s="8">
        <f t="shared" si="4"/>
        <v>7310.0000000000018</v>
      </c>
      <c r="R13" s="9"/>
      <c r="S13" s="9"/>
      <c r="T13" s="9"/>
      <c r="U13" s="9"/>
      <c r="V13" s="9"/>
      <c r="W13" s="9"/>
    </row>
    <row r="14" spans="1:24" x14ac:dyDescent="0.25">
      <c r="A14" t="s">
        <v>37</v>
      </c>
      <c r="B14" t="s">
        <v>1172</v>
      </c>
      <c r="C14" t="s">
        <v>1057</v>
      </c>
      <c r="D14" s="6">
        <v>7605.0000000000018</v>
      </c>
      <c r="E14" s="7">
        <f t="shared" si="2"/>
        <v>7605.0000000000018</v>
      </c>
      <c r="F14" s="8">
        <v>270</v>
      </c>
      <c r="G14" s="8">
        <v>0</v>
      </c>
      <c r="H14" s="8">
        <v>135</v>
      </c>
      <c r="I14" s="8">
        <v>135</v>
      </c>
      <c r="J14" s="8">
        <v>-14053.351197137759</v>
      </c>
      <c r="K14" s="8">
        <v>41101.17353198208</v>
      </c>
      <c r="L14" s="8">
        <v>-13801.96555944341</v>
      </c>
      <c r="M14" s="8">
        <v>41199.68881587754</v>
      </c>
      <c r="N14" s="67">
        <v>21.39967</v>
      </c>
      <c r="O14" s="67">
        <v>21.39967</v>
      </c>
      <c r="P14" s="8">
        <f t="shared" si="3"/>
        <v>7470.0000000000018</v>
      </c>
      <c r="Q14" s="8">
        <f t="shared" si="4"/>
        <v>7740.0000000000018</v>
      </c>
      <c r="R14" s="9"/>
      <c r="S14" s="9"/>
      <c r="T14" s="9"/>
      <c r="U14" s="9"/>
      <c r="V14" s="9"/>
      <c r="W14" s="9"/>
    </row>
    <row r="15" spans="1:24" x14ac:dyDescent="0.25">
      <c r="A15" t="s">
        <v>37</v>
      </c>
      <c r="B15" t="s">
        <v>1173</v>
      </c>
      <c r="C15" t="s">
        <v>1057</v>
      </c>
      <c r="D15" s="6">
        <v>7875.0000000000027</v>
      </c>
      <c r="E15" s="7">
        <f t="shared" si="2"/>
        <v>7875.0000000000027</v>
      </c>
      <c r="F15" s="8">
        <v>270</v>
      </c>
      <c r="G15" s="8">
        <v>0</v>
      </c>
      <c r="H15" s="8">
        <v>135</v>
      </c>
      <c r="I15" s="8">
        <v>135</v>
      </c>
      <c r="J15" s="8">
        <v>-13801.96555944341</v>
      </c>
      <c r="K15" s="8">
        <v>41199.68881587754</v>
      </c>
      <c r="L15" s="8">
        <v>-13550.579921749049</v>
      </c>
      <c r="M15" s="8">
        <v>41298.204099773</v>
      </c>
      <c r="N15" s="67">
        <v>21.39967</v>
      </c>
      <c r="O15" s="67">
        <v>21.39967</v>
      </c>
      <c r="P15" s="8">
        <f t="shared" si="3"/>
        <v>7740.0000000000027</v>
      </c>
      <c r="Q15" s="8">
        <f t="shared" si="4"/>
        <v>8010.0000000000027</v>
      </c>
      <c r="R15" s="9"/>
      <c r="S15" s="9"/>
      <c r="T15" s="9"/>
      <c r="U15" s="9"/>
      <c r="V15" s="9"/>
      <c r="W15" s="9"/>
    </row>
    <row r="16" spans="1:24" x14ac:dyDescent="0.25">
      <c r="A16" t="s">
        <v>37</v>
      </c>
      <c r="B16" t="s">
        <v>1174</v>
      </c>
      <c r="C16" t="s">
        <v>1057</v>
      </c>
      <c r="D16" s="6">
        <v>8305.0000000000036</v>
      </c>
      <c r="E16" s="7">
        <f t="shared" si="2"/>
        <v>8305.0000000000036</v>
      </c>
      <c r="F16" s="8">
        <v>270</v>
      </c>
      <c r="G16" s="8">
        <v>0</v>
      </c>
      <c r="H16" s="8">
        <v>135</v>
      </c>
      <c r="I16" s="8">
        <v>135</v>
      </c>
      <c r="J16" s="8">
        <v>-13401.610654967209</v>
      </c>
      <c r="K16" s="8">
        <v>41356.583527266608</v>
      </c>
      <c r="L16" s="8">
        <v>-13150.22501727286</v>
      </c>
      <c r="M16" s="8">
        <v>41455.098811162068</v>
      </c>
      <c r="N16" s="67">
        <v>21.39967</v>
      </c>
      <c r="O16" s="67">
        <v>21.39967</v>
      </c>
      <c r="P16" s="8">
        <f t="shared" si="3"/>
        <v>8170.0000000000036</v>
      </c>
      <c r="Q16" s="8">
        <f t="shared" si="4"/>
        <v>8440.0000000000036</v>
      </c>
      <c r="R16" s="9"/>
      <c r="S16" s="9"/>
      <c r="T16" s="9"/>
      <c r="U16" s="9"/>
      <c r="V16" s="9"/>
      <c r="W16" s="9"/>
    </row>
    <row r="17" spans="1:23" x14ac:dyDescent="0.25">
      <c r="A17" t="s">
        <v>37</v>
      </c>
      <c r="B17" t="s">
        <v>1175</v>
      </c>
      <c r="C17" t="s">
        <v>1057</v>
      </c>
      <c r="D17" s="6">
        <v>8575.0000000000036</v>
      </c>
      <c r="E17" s="7">
        <f t="shared" si="2"/>
        <v>8575.0000000000036</v>
      </c>
      <c r="F17" s="8">
        <v>270</v>
      </c>
      <c r="G17" s="8">
        <v>0</v>
      </c>
      <c r="H17" s="8">
        <v>135</v>
      </c>
      <c r="I17" s="8">
        <v>135</v>
      </c>
      <c r="J17" s="8">
        <v>-13150.22501727286</v>
      </c>
      <c r="K17" s="8">
        <v>41455.098811162068</v>
      </c>
      <c r="L17" s="8">
        <v>-12898.8393795785</v>
      </c>
      <c r="M17" s="8">
        <v>41553.614095057528</v>
      </c>
      <c r="N17" s="67">
        <v>21.39967</v>
      </c>
      <c r="O17" s="67">
        <v>21.39967</v>
      </c>
      <c r="P17" s="8">
        <f t="shared" si="3"/>
        <v>8440.0000000000036</v>
      </c>
      <c r="Q17" s="8">
        <f t="shared" si="4"/>
        <v>8710.0000000000036</v>
      </c>
      <c r="R17" s="9"/>
      <c r="S17" s="9"/>
      <c r="T17" s="9"/>
      <c r="U17" s="9"/>
      <c r="V17" s="9"/>
      <c r="W17" s="9"/>
    </row>
    <row r="18" spans="1:23" x14ac:dyDescent="0.25">
      <c r="A18" t="s">
        <v>37</v>
      </c>
      <c r="B18" t="s">
        <v>1176</v>
      </c>
      <c r="C18" t="s">
        <v>1057</v>
      </c>
      <c r="D18" s="6">
        <v>9005.0000000000036</v>
      </c>
      <c r="E18" s="7">
        <f t="shared" si="2"/>
        <v>9005.0000000000036</v>
      </c>
      <c r="F18" s="8">
        <v>270</v>
      </c>
      <c r="G18" s="8">
        <v>0</v>
      </c>
      <c r="H18" s="8">
        <v>135</v>
      </c>
      <c r="I18" s="8">
        <v>135</v>
      </c>
      <c r="J18" s="8">
        <v>-12749.87011279666</v>
      </c>
      <c r="K18" s="8">
        <v>41611.993522551144</v>
      </c>
      <c r="L18" s="8">
        <v>-12498.48447510231</v>
      </c>
      <c r="M18" s="8">
        <v>41710.508806446604</v>
      </c>
      <c r="N18" s="67">
        <v>21.39967</v>
      </c>
      <c r="O18" s="67">
        <v>21.39967</v>
      </c>
      <c r="P18" s="8">
        <f t="shared" si="3"/>
        <v>8870.0000000000036</v>
      </c>
      <c r="Q18" s="8">
        <f t="shared" si="4"/>
        <v>9140.0000000000036</v>
      </c>
      <c r="R18" s="9"/>
      <c r="S18" s="9"/>
      <c r="T18" s="9"/>
      <c r="U18" s="9"/>
      <c r="V18" s="9"/>
      <c r="W18" s="9"/>
    </row>
    <row r="19" spans="1:23" x14ac:dyDescent="0.25">
      <c r="A19" t="s">
        <v>37</v>
      </c>
      <c r="B19" t="s">
        <v>1177</v>
      </c>
      <c r="C19" t="s">
        <v>1057</v>
      </c>
      <c r="D19" s="6">
        <v>9275.0000000000055</v>
      </c>
      <c r="E19" s="7">
        <f t="shared" si="2"/>
        <v>9275.0000000000055</v>
      </c>
      <c r="F19" s="8">
        <v>270</v>
      </c>
      <c r="G19" s="8">
        <v>0</v>
      </c>
      <c r="H19" s="8">
        <v>135</v>
      </c>
      <c r="I19" s="8">
        <v>135</v>
      </c>
      <c r="J19" s="8">
        <v>-12498.48447510231</v>
      </c>
      <c r="K19" s="8">
        <v>41710.508806446604</v>
      </c>
      <c r="L19" s="8">
        <v>-12247.09883740795</v>
      </c>
      <c r="M19" s="8">
        <v>41809.024090342064</v>
      </c>
      <c r="N19" s="67">
        <v>21.39967</v>
      </c>
      <c r="O19" s="67">
        <v>21.39967</v>
      </c>
      <c r="P19" s="8">
        <f t="shared" si="3"/>
        <v>9140.0000000000055</v>
      </c>
      <c r="Q19" s="8">
        <f t="shared" si="4"/>
        <v>9410.0000000000055</v>
      </c>
      <c r="R19" s="9"/>
      <c r="S19" s="9"/>
      <c r="T19" s="9"/>
      <c r="U19" s="9"/>
      <c r="V19" s="9"/>
      <c r="W19" s="9"/>
    </row>
    <row r="20" spans="1:23" x14ac:dyDescent="0.25">
      <c r="A20" t="s">
        <v>41</v>
      </c>
      <c r="B20" t="s">
        <v>1178</v>
      </c>
      <c r="C20" t="s">
        <v>1055</v>
      </c>
      <c r="D20" s="6">
        <v>10395.9</v>
      </c>
      <c r="E20" s="7">
        <f t="shared" si="2"/>
        <v>10395.9</v>
      </c>
      <c r="F20" s="8">
        <v>0</v>
      </c>
      <c r="G20" s="8">
        <v>0</v>
      </c>
      <c r="H20" s="8">
        <v>0</v>
      </c>
      <c r="I20" s="8">
        <v>0</v>
      </c>
      <c r="J20" s="8">
        <v>-11329.1688366566</v>
      </c>
      <c r="K20" s="8">
        <v>42168.750825129217</v>
      </c>
      <c r="L20" s="8">
        <v>-11329.1688366566</v>
      </c>
      <c r="M20" s="8">
        <v>42168.750825129217</v>
      </c>
      <c r="N20" s="67">
        <v>21.39967</v>
      </c>
      <c r="O20" s="67">
        <v>21.39967</v>
      </c>
      <c r="P20" s="8">
        <f t="shared" si="3"/>
        <v>10395.9</v>
      </c>
      <c r="Q20" s="8">
        <f t="shared" si="4"/>
        <v>10395.9</v>
      </c>
      <c r="R20" s="9"/>
      <c r="S20" s="9"/>
      <c r="T20" s="9"/>
      <c r="U20" s="9"/>
      <c r="V20" s="9"/>
      <c r="W20" s="9"/>
    </row>
    <row r="21" spans="1:23" x14ac:dyDescent="0.25">
      <c r="A21" t="s">
        <v>41</v>
      </c>
      <c r="B21" t="s">
        <v>1179</v>
      </c>
      <c r="C21" t="s">
        <v>1059</v>
      </c>
      <c r="D21" s="6">
        <v>10475.5</v>
      </c>
      <c r="E21" s="7">
        <f t="shared" si="2"/>
        <v>10475.5</v>
      </c>
      <c r="F21" s="8">
        <v>0</v>
      </c>
      <c r="G21" s="8">
        <v>0</v>
      </c>
      <c r="H21" s="8">
        <v>0</v>
      </c>
      <c r="I21" s="8">
        <v>0</v>
      </c>
      <c r="J21" s="8">
        <v>-11255.056626432641</v>
      </c>
      <c r="K21" s="8">
        <v>42197.794590307283</v>
      </c>
      <c r="L21" s="8">
        <v>-11255.056626432641</v>
      </c>
      <c r="M21" s="8">
        <v>42197.794590307283</v>
      </c>
      <c r="N21" s="67">
        <v>21.39967</v>
      </c>
      <c r="O21" s="67">
        <v>21.39967</v>
      </c>
      <c r="P21" s="8">
        <f t="shared" si="3"/>
        <v>10475.5</v>
      </c>
      <c r="Q21" s="8">
        <f t="shared" si="4"/>
        <v>10475.5</v>
      </c>
      <c r="R21" s="9"/>
      <c r="S21" s="9"/>
      <c r="T21" s="9"/>
      <c r="U21" s="9"/>
      <c r="V21" s="9"/>
      <c r="W21" s="9"/>
    </row>
    <row r="22" spans="1:23" x14ac:dyDescent="0.25">
      <c r="A22" t="s">
        <v>37</v>
      </c>
      <c r="B22" t="s">
        <v>1180</v>
      </c>
      <c r="C22" t="s">
        <v>1060</v>
      </c>
      <c r="D22" s="6">
        <v>11400</v>
      </c>
      <c r="E22" s="7">
        <f t="shared" si="2"/>
        <v>11400</v>
      </c>
      <c r="F22" s="8">
        <v>1300</v>
      </c>
      <c r="G22" s="8">
        <v>-6.7782493664897601</v>
      </c>
      <c r="H22" s="8">
        <v>650.64236152076626</v>
      </c>
      <c r="I22" s="8">
        <v>650.64236152076626</v>
      </c>
      <c r="J22" s="8">
        <v>-10999.481228110049</v>
      </c>
      <c r="K22" s="8">
        <v>42297.951795600988</v>
      </c>
      <c r="L22" s="8">
        <v>-9764.1242858359001</v>
      </c>
      <c r="M22" s="8">
        <v>42699.594985005417</v>
      </c>
      <c r="N22" s="67">
        <v>21.39967</v>
      </c>
      <c r="O22" s="67">
        <v>14.62142063351024</v>
      </c>
      <c r="P22" s="8">
        <f t="shared" si="3"/>
        <v>10750</v>
      </c>
      <c r="Q22" s="8">
        <f t="shared" si="4"/>
        <v>12050</v>
      </c>
      <c r="R22" s="9"/>
      <c r="S22" s="9"/>
      <c r="T22" s="9"/>
      <c r="U22" s="9"/>
      <c r="V22" s="9"/>
      <c r="W22" s="9"/>
    </row>
    <row r="23" spans="1:23" x14ac:dyDescent="0.25">
      <c r="A23" t="s">
        <v>37</v>
      </c>
      <c r="B23" t="s">
        <v>1181</v>
      </c>
      <c r="C23" t="s">
        <v>1060</v>
      </c>
      <c r="D23" s="6">
        <v>12830</v>
      </c>
      <c r="E23" s="7">
        <f t="shared" si="2"/>
        <v>12830</v>
      </c>
      <c r="F23" s="8">
        <v>1300</v>
      </c>
      <c r="G23" s="8">
        <v>-6.7782493664897601</v>
      </c>
      <c r="H23" s="8">
        <v>650.64236152076626</v>
      </c>
      <c r="I23" s="8">
        <v>650.64236152076626</v>
      </c>
      <c r="J23" s="8">
        <v>-9638.3343535083804</v>
      </c>
      <c r="K23" s="8">
        <v>42732.4110317667</v>
      </c>
      <c r="L23" s="8">
        <v>-8364.2073357835598</v>
      </c>
      <c r="M23" s="8">
        <v>42985.441403705612</v>
      </c>
      <c r="N23" s="67">
        <v>14.62142063351024</v>
      </c>
      <c r="O23" s="67">
        <v>7.8431712670204803</v>
      </c>
      <c r="P23" s="8">
        <f t="shared" si="3"/>
        <v>12180</v>
      </c>
      <c r="Q23" s="8">
        <f t="shared" si="4"/>
        <v>13480</v>
      </c>
      <c r="R23" s="9"/>
      <c r="S23" s="9"/>
      <c r="T23" s="9"/>
      <c r="U23" s="9"/>
      <c r="V23" s="9"/>
      <c r="W23" s="9"/>
    </row>
    <row r="24" spans="1:23" x14ac:dyDescent="0.25">
      <c r="A24" t="s">
        <v>37</v>
      </c>
      <c r="B24" t="s">
        <v>1182</v>
      </c>
      <c r="C24" t="s">
        <v>1061</v>
      </c>
      <c r="D24" s="6">
        <v>13910</v>
      </c>
      <c r="E24" s="7">
        <f t="shared" si="2"/>
        <v>13910</v>
      </c>
      <c r="F24" s="8">
        <v>460</v>
      </c>
      <c r="G24" s="8">
        <v>0</v>
      </c>
      <c r="H24" s="8">
        <v>230</v>
      </c>
      <c r="I24" s="8">
        <v>230</v>
      </c>
      <c r="J24" s="8">
        <v>-8166.0782757496909</v>
      </c>
      <c r="K24" s="8">
        <v>43012.733812358849</v>
      </c>
      <c r="L24" s="8">
        <v>-7710.3814376717919</v>
      </c>
      <c r="M24" s="8">
        <v>43075.506352261298</v>
      </c>
      <c r="N24" s="67">
        <v>7.8431712670204803</v>
      </c>
      <c r="O24" s="67">
        <v>7.8431712670204803</v>
      </c>
      <c r="P24" s="8">
        <f t="shared" si="3"/>
        <v>13680</v>
      </c>
      <c r="Q24" s="8">
        <f t="shared" si="4"/>
        <v>14140</v>
      </c>
      <c r="R24" s="9"/>
      <c r="S24" s="9"/>
      <c r="T24" s="9"/>
      <c r="U24" s="9"/>
      <c r="V24" s="9"/>
      <c r="W24" s="9"/>
    </row>
    <row r="25" spans="1:23" x14ac:dyDescent="0.25">
      <c r="A25" t="s">
        <v>37</v>
      </c>
      <c r="B25" t="s">
        <v>1183</v>
      </c>
      <c r="C25" t="s">
        <v>1056</v>
      </c>
      <c r="D25" s="6">
        <v>14400</v>
      </c>
      <c r="E25" s="7">
        <f t="shared" si="2"/>
        <v>14400</v>
      </c>
      <c r="F25" s="8">
        <v>200</v>
      </c>
      <c r="G25" s="8">
        <v>0</v>
      </c>
      <c r="H25" s="8">
        <v>100</v>
      </c>
      <c r="I25" s="8">
        <v>100</v>
      </c>
      <c r="J25" s="8">
        <v>-7551.8781896446962</v>
      </c>
      <c r="K25" s="8">
        <v>43097.340279183889</v>
      </c>
      <c r="L25" s="8">
        <v>-7353.7491296108274</v>
      </c>
      <c r="M25" s="8">
        <v>43124.632687837133</v>
      </c>
      <c r="N25" s="67">
        <v>7.8431712670204803</v>
      </c>
      <c r="O25" s="67">
        <v>7.8431712670204803</v>
      </c>
      <c r="P25" s="8">
        <f t="shared" si="3"/>
        <v>14300</v>
      </c>
      <c r="Q25" s="8">
        <f t="shared" si="4"/>
        <v>14500</v>
      </c>
      <c r="R25" s="9"/>
      <c r="S25" s="9"/>
      <c r="T25" s="9"/>
      <c r="U25" s="9"/>
      <c r="V25" s="9"/>
      <c r="W25" s="9"/>
    </row>
    <row r="26" spans="1:23" x14ac:dyDescent="0.25">
      <c r="A26" t="s">
        <v>37</v>
      </c>
      <c r="B26" t="s">
        <v>1184</v>
      </c>
      <c r="C26" t="s">
        <v>1061</v>
      </c>
      <c r="D26" s="6">
        <v>15010</v>
      </c>
      <c r="E26" s="7">
        <f t="shared" si="2"/>
        <v>15010</v>
      </c>
      <c r="F26" s="8">
        <v>460</v>
      </c>
      <c r="G26" s="8">
        <v>0</v>
      </c>
      <c r="H26" s="8">
        <v>230</v>
      </c>
      <c r="I26" s="8">
        <v>230</v>
      </c>
      <c r="J26" s="8">
        <v>-7076.3684455634102</v>
      </c>
      <c r="K26" s="8">
        <v>43162.842059951661</v>
      </c>
      <c r="L26" s="8">
        <v>-6620.6716074855112</v>
      </c>
      <c r="M26" s="8">
        <v>43225.614599854111</v>
      </c>
      <c r="N26" s="67">
        <v>7.8431712670204803</v>
      </c>
      <c r="O26" s="67">
        <v>7.8431712670204803</v>
      </c>
      <c r="P26" s="8">
        <f t="shared" si="3"/>
        <v>14780</v>
      </c>
      <c r="Q26" s="8">
        <f t="shared" si="4"/>
        <v>15240</v>
      </c>
      <c r="R26" s="9"/>
      <c r="S26" s="9"/>
      <c r="T26" s="9"/>
      <c r="U26" s="9"/>
      <c r="V26" s="9"/>
      <c r="W26" s="9"/>
    </row>
    <row r="27" spans="1:23" x14ac:dyDescent="0.25">
      <c r="A27" t="s">
        <v>41</v>
      </c>
      <c r="B27" t="s">
        <v>1185</v>
      </c>
      <c r="C27" t="s">
        <v>1055</v>
      </c>
      <c r="D27" s="6">
        <v>15467.4</v>
      </c>
      <c r="E27" s="7">
        <f t="shared" si="2"/>
        <v>15467.4</v>
      </c>
      <c r="F27" s="8">
        <v>0</v>
      </c>
      <c r="G27" s="8">
        <v>0</v>
      </c>
      <c r="H27" s="8">
        <v>0</v>
      </c>
      <c r="I27" s="8">
        <v>0</v>
      </c>
      <c r="J27" s="8">
        <v>-6395.3988662270021</v>
      </c>
      <c r="K27" s="8">
        <v>43256.646068492839</v>
      </c>
      <c r="L27" s="8">
        <v>-6395.3988662270021</v>
      </c>
      <c r="M27" s="8">
        <v>43256.646068492839</v>
      </c>
      <c r="N27" s="67">
        <v>7.8431712670204803</v>
      </c>
      <c r="O27" s="67">
        <v>7.8431712670204803</v>
      </c>
      <c r="P27" s="8">
        <f t="shared" si="3"/>
        <v>15467.4</v>
      </c>
      <c r="Q27" s="8">
        <f t="shared" si="4"/>
        <v>15467.4</v>
      </c>
      <c r="R27" s="9"/>
      <c r="S27" s="9"/>
      <c r="T27" s="9"/>
      <c r="U27" s="9"/>
      <c r="V27" s="9"/>
      <c r="W27" s="9"/>
    </row>
    <row r="28" spans="1:23" x14ac:dyDescent="0.25">
      <c r="A28" t="s">
        <v>41</v>
      </c>
      <c r="B28" t="s">
        <v>1186</v>
      </c>
      <c r="C28" t="s">
        <v>1059</v>
      </c>
      <c r="D28" s="6">
        <v>15547</v>
      </c>
      <c r="E28" s="7">
        <f t="shared" si="2"/>
        <v>15547</v>
      </c>
      <c r="F28" s="8">
        <v>0</v>
      </c>
      <c r="G28" s="8">
        <v>0</v>
      </c>
      <c r="H28" s="8">
        <v>0</v>
      </c>
      <c r="I28" s="8">
        <v>0</v>
      </c>
      <c r="J28" s="8">
        <v>-6316.5435003335224</v>
      </c>
      <c r="K28" s="8">
        <v>43267.508447136817</v>
      </c>
      <c r="L28" s="8">
        <v>-6316.5435003335224</v>
      </c>
      <c r="M28" s="8">
        <v>43267.508447136817</v>
      </c>
      <c r="N28" s="67">
        <v>7.8431712670204803</v>
      </c>
      <c r="O28" s="67">
        <v>7.8431712670204803</v>
      </c>
      <c r="P28" s="8">
        <f t="shared" si="3"/>
        <v>15547</v>
      </c>
      <c r="Q28" s="8">
        <f t="shared" si="4"/>
        <v>15547</v>
      </c>
      <c r="R28" s="9"/>
      <c r="S28" s="9"/>
      <c r="T28" s="9"/>
      <c r="U28" s="9"/>
      <c r="V28" s="9"/>
      <c r="W28" s="9"/>
    </row>
    <row r="29" spans="1:23" x14ac:dyDescent="0.25">
      <c r="A29" t="s">
        <v>37</v>
      </c>
      <c r="B29" t="s">
        <v>1187</v>
      </c>
      <c r="C29" t="s">
        <v>1062</v>
      </c>
      <c r="D29" s="6">
        <v>15920</v>
      </c>
      <c r="E29" s="7">
        <f t="shared" si="2"/>
        <v>15920</v>
      </c>
      <c r="F29" s="8">
        <v>200</v>
      </c>
      <c r="G29" s="8">
        <v>0</v>
      </c>
      <c r="H29" s="8">
        <v>100</v>
      </c>
      <c r="I29" s="8">
        <v>100</v>
      </c>
      <c r="J29" s="8">
        <v>-6046.0973333872907</v>
      </c>
      <c r="K29" s="8">
        <v>43304.762584948498</v>
      </c>
      <c r="L29" s="8">
        <v>-5847.9682733534219</v>
      </c>
      <c r="M29" s="8">
        <v>43332.054993601727</v>
      </c>
      <c r="N29" s="67">
        <v>7.8431712670204803</v>
      </c>
      <c r="O29" s="67">
        <v>7.8431712670204803</v>
      </c>
      <c r="P29" s="8">
        <f t="shared" si="3"/>
        <v>15820</v>
      </c>
      <c r="Q29" s="8">
        <f t="shared" si="4"/>
        <v>16020</v>
      </c>
      <c r="R29" s="9"/>
      <c r="S29" s="9"/>
      <c r="T29" s="9"/>
      <c r="U29" s="9"/>
      <c r="V29" s="9"/>
      <c r="W29" s="9"/>
    </row>
    <row r="30" spans="1:23" x14ac:dyDescent="0.25">
      <c r="A30" t="s">
        <v>37</v>
      </c>
      <c r="B30" t="s">
        <v>1188</v>
      </c>
      <c r="C30" t="s">
        <v>1061</v>
      </c>
      <c r="D30" s="6">
        <v>16410</v>
      </c>
      <c r="E30" s="7">
        <f t="shared" si="2"/>
        <v>16410</v>
      </c>
      <c r="F30" s="8">
        <v>460</v>
      </c>
      <c r="G30" s="8">
        <v>0</v>
      </c>
      <c r="H30" s="8">
        <v>230</v>
      </c>
      <c r="I30" s="8">
        <v>230</v>
      </c>
      <c r="J30" s="8">
        <v>-5689.4650253263262</v>
      </c>
      <c r="K30" s="8">
        <v>43353.888920524318</v>
      </c>
      <c r="L30" s="8">
        <v>-5233.7681872484272</v>
      </c>
      <c r="M30" s="8">
        <v>43416.661460426767</v>
      </c>
      <c r="N30" s="67">
        <v>7.8431712670204803</v>
      </c>
      <c r="O30" s="67">
        <v>7.8431712670204803</v>
      </c>
      <c r="P30" s="8">
        <f t="shared" si="3"/>
        <v>16180</v>
      </c>
      <c r="Q30" s="8">
        <f t="shared" si="4"/>
        <v>16640</v>
      </c>
      <c r="R30" s="9"/>
      <c r="S30" s="9"/>
      <c r="T30" s="9"/>
      <c r="U30" s="9"/>
      <c r="V30" s="9"/>
      <c r="W30" s="9"/>
    </row>
    <row r="31" spans="1:23" x14ac:dyDescent="0.25">
      <c r="A31" t="s">
        <v>37</v>
      </c>
      <c r="B31" t="s">
        <v>1189</v>
      </c>
      <c r="C31" t="s">
        <v>1056</v>
      </c>
      <c r="D31" s="6">
        <v>17820</v>
      </c>
      <c r="E31" s="7">
        <f t="shared" si="2"/>
        <v>17820</v>
      </c>
      <c r="F31" s="8">
        <v>200</v>
      </c>
      <c r="G31" s="8">
        <v>0</v>
      </c>
      <c r="H31" s="8">
        <v>100</v>
      </c>
      <c r="I31" s="8">
        <v>100</v>
      </c>
      <c r="J31" s="8">
        <v>-4163.8712630655327</v>
      </c>
      <c r="K31" s="8">
        <v>43564.040467154256</v>
      </c>
      <c r="L31" s="8">
        <v>-3965.7422030316629</v>
      </c>
      <c r="M31" s="8">
        <v>43591.3328758075</v>
      </c>
      <c r="N31" s="67">
        <v>7.8431712670204803</v>
      </c>
      <c r="O31" s="67">
        <v>7.8431712670204803</v>
      </c>
      <c r="P31" s="8">
        <f t="shared" si="3"/>
        <v>17720</v>
      </c>
      <c r="Q31" s="8">
        <f t="shared" si="4"/>
        <v>17920</v>
      </c>
      <c r="R31" s="9"/>
      <c r="S31" s="9"/>
      <c r="T31" s="9"/>
      <c r="U31" s="9"/>
      <c r="V31" s="9"/>
      <c r="W31" s="9"/>
    </row>
    <row r="32" spans="1:23" x14ac:dyDescent="0.25">
      <c r="A32" t="s">
        <v>37</v>
      </c>
      <c r="B32" t="s">
        <v>1190</v>
      </c>
      <c r="C32" t="s">
        <v>1061</v>
      </c>
      <c r="D32" s="6">
        <v>18310</v>
      </c>
      <c r="E32" s="7">
        <f t="shared" si="2"/>
        <v>18310</v>
      </c>
      <c r="F32" s="8">
        <v>460</v>
      </c>
      <c r="G32" s="8">
        <v>0</v>
      </c>
      <c r="H32" s="8">
        <v>230</v>
      </c>
      <c r="I32" s="8">
        <v>230</v>
      </c>
      <c r="J32" s="8">
        <v>-3807.2389550045682</v>
      </c>
      <c r="K32" s="8">
        <v>43613.166802730091</v>
      </c>
      <c r="L32" s="8">
        <v>-3351.5421169266692</v>
      </c>
      <c r="M32" s="8">
        <v>43675.939342632541</v>
      </c>
      <c r="N32" s="67">
        <v>7.8431712670204803</v>
      </c>
      <c r="O32" s="67">
        <v>7.8431712670204803</v>
      </c>
      <c r="P32" s="8">
        <f t="shared" si="3"/>
        <v>18080</v>
      </c>
      <c r="Q32" s="8">
        <f t="shared" si="4"/>
        <v>18540</v>
      </c>
      <c r="R32" s="9"/>
      <c r="S32" s="9"/>
      <c r="T32" s="9"/>
      <c r="U32" s="9"/>
      <c r="V32" s="9"/>
      <c r="W32" s="9"/>
    </row>
    <row r="33" spans="1:23" x14ac:dyDescent="0.25">
      <c r="A33" t="s">
        <v>37</v>
      </c>
      <c r="B33" t="s">
        <v>1191</v>
      </c>
      <c r="C33" t="s">
        <v>1062</v>
      </c>
      <c r="D33" s="6">
        <v>18800</v>
      </c>
      <c r="E33" s="7">
        <f t="shared" si="2"/>
        <v>18800</v>
      </c>
      <c r="F33" s="8">
        <v>200</v>
      </c>
      <c r="G33" s="8">
        <v>0</v>
      </c>
      <c r="H33" s="8">
        <v>100</v>
      </c>
      <c r="I33" s="8">
        <v>100</v>
      </c>
      <c r="J33" s="8">
        <v>-3193.038868899574</v>
      </c>
      <c r="K33" s="8">
        <v>43697.773269555131</v>
      </c>
      <c r="L33" s="8">
        <v>-2994.9098088657038</v>
      </c>
      <c r="M33" s="8">
        <v>43725.065678208368</v>
      </c>
      <c r="N33" s="67">
        <v>7.8431712670204803</v>
      </c>
      <c r="O33" s="67">
        <v>7.8431712670204803</v>
      </c>
      <c r="P33" s="8">
        <f t="shared" si="3"/>
        <v>18700</v>
      </c>
      <c r="Q33" s="8">
        <f t="shared" si="4"/>
        <v>18900</v>
      </c>
      <c r="R33" s="9"/>
      <c r="S33" s="9"/>
      <c r="T33" s="9"/>
      <c r="U33" s="9"/>
      <c r="V33" s="9"/>
      <c r="W33" s="9"/>
    </row>
    <row r="34" spans="1:23" x14ac:dyDescent="0.25">
      <c r="A34" t="s">
        <v>41</v>
      </c>
      <c r="B34" t="s">
        <v>1192</v>
      </c>
      <c r="C34" t="s">
        <v>1055</v>
      </c>
      <c r="D34" s="6">
        <v>19981.04832547799</v>
      </c>
      <c r="E34" s="7">
        <f t="shared" si="2"/>
        <v>19981.04832547799</v>
      </c>
      <c r="F34" s="8">
        <v>0</v>
      </c>
      <c r="G34" s="8">
        <v>0</v>
      </c>
      <c r="H34" s="8">
        <v>0</v>
      </c>
      <c r="I34" s="8">
        <v>0</v>
      </c>
      <c r="J34" s="8">
        <v>-1923.974365974987</v>
      </c>
      <c r="K34" s="8">
        <v>43872.587741572592</v>
      </c>
      <c r="L34" s="8">
        <v>-1923.974365974987</v>
      </c>
      <c r="M34" s="8">
        <v>43872.587741572592</v>
      </c>
      <c r="N34" s="67">
        <v>7.8431712670204803</v>
      </c>
      <c r="O34" s="67">
        <v>7.8431712670204803</v>
      </c>
      <c r="P34" s="8">
        <f t="shared" si="3"/>
        <v>19981.04832547799</v>
      </c>
      <c r="Q34" s="8">
        <f t="shared" si="4"/>
        <v>19981.04832547799</v>
      </c>
      <c r="R34" s="9"/>
      <c r="S34" s="9"/>
      <c r="T34" s="9"/>
      <c r="U34" s="9"/>
      <c r="V34" s="9"/>
      <c r="W34" s="9"/>
    </row>
    <row r="35" spans="1:23" x14ac:dyDescent="0.25">
      <c r="A35" t="s">
        <v>41</v>
      </c>
      <c r="B35" t="s">
        <v>1193</v>
      </c>
      <c r="C35" t="s">
        <v>1059</v>
      </c>
      <c r="D35" s="6">
        <v>20060.648325477989</v>
      </c>
      <c r="E35" s="7">
        <f t="shared" si="2"/>
        <v>20060.648325477989</v>
      </c>
      <c r="F35" s="8">
        <v>0</v>
      </c>
      <c r="G35" s="8">
        <v>0</v>
      </c>
      <c r="H35" s="8">
        <v>0</v>
      </c>
      <c r="I35" s="8">
        <v>0</v>
      </c>
      <c r="J35" s="8">
        <v>-1845.119000081507</v>
      </c>
      <c r="K35" s="8">
        <v>43883.450120216577</v>
      </c>
      <c r="L35" s="8">
        <v>-1845.119000081507</v>
      </c>
      <c r="M35" s="8">
        <v>43883.450120216577</v>
      </c>
      <c r="N35" s="67">
        <v>7.8431712670204803</v>
      </c>
      <c r="O35" s="67">
        <v>7.8431712670204803</v>
      </c>
      <c r="P35" s="8">
        <f t="shared" si="3"/>
        <v>20060.648325477989</v>
      </c>
      <c r="Q35" s="8">
        <f t="shared" si="4"/>
        <v>20060.648325477989</v>
      </c>
      <c r="R35" s="9"/>
      <c r="S35" s="9"/>
      <c r="T35" s="9"/>
      <c r="U35" s="9"/>
      <c r="V35" s="9"/>
      <c r="W35" s="9"/>
    </row>
    <row r="36" spans="1:23" x14ac:dyDescent="0.25">
      <c r="A36" t="s">
        <v>37</v>
      </c>
      <c r="B36" t="s">
        <v>1194</v>
      </c>
      <c r="C36" t="s">
        <v>1063</v>
      </c>
      <c r="D36" s="6">
        <v>21447.148325477989</v>
      </c>
      <c r="E36" s="7">
        <f t="shared" si="2"/>
        <v>21447.148325477989</v>
      </c>
      <c r="F36" s="8">
        <v>1900</v>
      </c>
      <c r="G36" s="8">
        <v>-6.7904182670204696</v>
      </c>
      <c r="H36" s="8">
        <v>950.87909993329993</v>
      </c>
      <c r="I36" s="8">
        <v>950.87909993329993</v>
      </c>
      <c r="J36" s="8">
        <v>-1412.702326557587</v>
      </c>
      <c r="K36" s="8">
        <v>43943.015802102273</v>
      </c>
      <c r="L36" s="8">
        <v>480.00017892883528</v>
      </c>
      <c r="M36" s="8">
        <v>44090.245182266968</v>
      </c>
      <c r="N36" s="67">
        <v>7.8431712670204803</v>
      </c>
      <c r="O36" s="67">
        <v>1.0527530000000109</v>
      </c>
      <c r="P36" s="8">
        <f t="shared" si="3"/>
        <v>20497.148325477989</v>
      </c>
      <c r="Q36" s="8">
        <f t="shared" si="4"/>
        <v>22397.148325477989</v>
      </c>
      <c r="R36" s="9"/>
      <c r="S36" s="9"/>
      <c r="T36" s="9"/>
      <c r="U36" s="9"/>
      <c r="V36" s="9"/>
      <c r="W36" s="9"/>
    </row>
    <row r="37" spans="1:23" x14ac:dyDescent="0.25">
      <c r="A37" t="s">
        <v>24</v>
      </c>
      <c r="B37" t="s">
        <v>66</v>
      </c>
      <c r="C37" t="s">
        <v>67</v>
      </c>
      <c r="D37" s="6">
        <v>22397.148325477989</v>
      </c>
      <c r="E37" s="7">
        <f t="shared" si="2"/>
        <v>22397.148325477989</v>
      </c>
      <c r="F37" s="8">
        <v>0</v>
      </c>
      <c r="G37" s="8">
        <v>0</v>
      </c>
      <c r="H37" s="8">
        <v>0</v>
      </c>
      <c r="I37" s="8">
        <v>0</v>
      </c>
      <c r="J37" s="8">
        <v>480.00017892883528</v>
      </c>
      <c r="K37" s="8">
        <v>44090.245182266968</v>
      </c>
      <c r="L37" s="8">
        <v>480.00017892883528</v>
      </c>
      <c r="M37" s="8">
        <v>44090.245182266968</v>
      </c>
      <c r="N37" s="67">
        <v>1.0527530000000109</v>
      </c>
      <c r="O37" s="67">
        <v>1.0527530000000109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040"/>
  <sheetViews>
    <sheetView workbookViewId="0">
      <selection activeCell="K4" sqref="K4:L4"/>
    </sheetView>
  </sheetViews>
  <sheetFormatPr defaultColWidth="11.42578125" defaultRowHeight="15" x14ac:dyDescent="0.25"/>
  <cols>
    <col min="1" max="1" width="8" customWidth="1"/>
    <col min="2" max="2" width="25" customWidth="1"/>
    <col min="5" max="5" width="11.42578125" style="44" customWidth="1"/>
    <col min="6" max="15" width="11.42578125" customWidth="1"/>
    <col min="17" max="22" width="11.42578125" customWidth="1"/>
    <col min="23" max="23" width="6" customWidth="1"/>
  </cols>
  <sheetData>
    <row r="1" spans="1:29" x14ac:dyDescent="0.25">
      <c r="A1" s="1" t="s">
        <v>0</v>
      </c>
      <c r="B1" s="1" t="s">
        <v>1</v>
      </c>
      <c r="C1" s="1" t="s">
        <v>2</v>
      </c>
      <c r="D1" s="2" t="s">
        <v>3</v>
      </c>
      <c r="E1" s="78" t="s">
        <v>5</v>
      </c>
      <c r="F1" s="4" t="s">
        <v>6</v>
      </c>
      <c r="G1" s="4" t="s">
        <v>7</v>
      </c>
      <c r="H1" s="4" t="s">
        <v>8</v>
      </c>
      <c r="I1" s="4" t="s">
        <v>9</v>
      </c>
      <c r="J1" s="4" t="s">
        <v>10</v>
      </c>
      <c r="K1" s="4" t="s">
        <v>11</v>
      </c>
      <c r="L1" s="4" t="s">
        <v>12</v>
      </c>
      <c r="M1" s="4" t="s">
        <v>13</v>
      </c>
      <c r="N1" s="4" t="s">
        <v>14</v>
      </c>
      <c r="O1" s="4" t="s">
        <v>15</v>
      </c>
      <c r="P1" s="4" t="s">
        <v>16</v>
      </c>
      <c r="Q1" s="5" t="s">
        <v>17</v>
      </c>
      <c r="R1" s="5" t="s">
        <v>18</v>
      </c>
      <c r="S1" s="5" t="s">
        <v>19</v>
      </c>
      <c r="T1" s="5" t="s">
        <v>20</v>
      </c>
      <c r="U1" s="5" t="s">
        <v>21</v>
      </c>
      <c r="V1" s="5" t="s">
        <v>22</v>
      </c>
      <c r="W1" t="s">
        <v>23</v>
      </c>
    </row>
    <row r="2" spans="1:29" x14ac:dyDescent="0.25">
      <c r="A2" t="s">
        <v>24</v>
      </c>
      <c r="B2" t="s">
        <v>25</v>
      </c>
      <c r="C2" t="s">
        <v>1204</v>
      </c>
      <c r="D2" s="6">
        <v>0</v>
      </c>
      <c r="E2" s="79">
        <v>0</v>
      </c>
      <c r="F2" s="8">
        <v>0</v>
      </c>
      <c r="G2" s="8">
        <v>0</v>
      </c>
      <c r="H2" s="8">
        <v>0</v>
      </c>
      <c r="I2" s="8">
        <v>0</v>
      </c>
      <c r="J2" s="8">
        <v>41502.125999999997</v>
      </c>
      <c r="K2" s="8">
        <v>0</v>
      </c>
      <c r="L2" s="8">
        <v>41502.125999999997</v>
      </c>
      <c r="M2" s="8">
        <v>0</v>
      </c>
      <c r="N2" s="8">
        <v>0</v>
      </c>
      <c r="O2" s="8">
        <f>D2-E2/2</f>
        <v>0</v>
      </c>
      <c r="P2" s="8">
        <f>D2+E2/2</f>
        <v>0</v>
      </c>
      <c r="Q2" s="9">
        <f>I2*$AB$7+J2*$AC$7</f>
        <v>8628.7771891916909</v>
      </c>
      <c r="R2" s="9">
        <f t="shared" ref="R2" si="0">J2*$AB$7-I2*$AC$7+$Z$8</f>
        <v>40595.20497225209</v>
      </c>
      <c r="S2" s="9">
        <f t="shared" ref="S2" si="1">K2*$AB$7+L2*$AC$7</f>
        <v>8628.7771891916909</v>
      </c>
      <c r="T2" s="9">
        <f t="shared" ref="T2" si="2">L2*$AB$7-K2*$AC$7+$Z$8</f>
        <v>40595.20497225209</v>
      </c>
      <c r="U2" s="9">
        <f t="shared" ref="U2:V2" si="3">M2+$Z$7</f>
        <v>-12</v>
      </c>
      <c r="V2" s="9">
        <f t="shared" si="3"/>
        <v>-12</v>
      </c>
      <c r="W2" s="9"/>
    </row>
    <row r="3" spans="1:29" x14ac:dyDescent="0.25">
      <c r="A3" t="s">
        <v>1205</v>
      </c>
      <c r="B3" t="s">
        <v>1211</v>
      </c>
      <c r="C3" t="s">
        <v>1204</v>
      </c>
      <c r="D3" s="6">
        <v>1270</v>
      </c>
      <c r="E3" s="79">
        <v>220</v>
      </c>
      <c r="F3" s="8">
        <v>0</v>
      </c>
      <c r="G3" s="8">
        <v>110</v>
      </c>
      <c r="H3" s="8">
        <v>110</v>
      </c>
      <c r="I3" s="8">
        <v>1160</v>
      </c>
      <c r="J3" s="8">
        <v>41502.125999999997</v>
      </c>
      <c r="K3" s="8">
        <v>1380</v>
      </c>
      <c r="L3" s="8">
        <v>41502.125999999997</v>
      </c>
      <c r="M3" s="8">
        <v>0</v>
      </c>
      <c r="N3" s="8">
        <v>0</v>
      </c>
      <c r="O3" s="8">
        <f t="shared" ref="O3:O66" si="4">D3-E3/2</f>
        <v>1160</v>
      </c>
      <c r="P3" s="8">
        <f t="shared" ref="P3:P66" si="5">D3+E3/2</f>
        <v>1380</v>
      </c>
      <c r="Q3" s="9">
        <f t="shared" ref="Q3:Q66" si="6">I3*$AB$7+J3*$AC$7</f>
        <v>9763.4284060429054</v>
      </c>
      <c r="R3" s="9">
        <f t="shared" ref="R3:R66" si="7">J3*$AB$7-I3*$AC$7+$Z$8</f>
        <v>40354.027410903487</v>
      </c>
      <c r="S3" s="9">
        <f t="shared" ref="S3:S66" si="8">K3*$AB$7+L3*$AC$7</f>
        <v>9978.6208782043432</v>
      </c>
      <c r="T3" s="9">
        <f t="shared" ref="T3:T66" si="9">L3*$AB$7-K3*$AC$7+$Z$8</f>
        <v>40308.286838923581</v>
      </c>
      <c r="U3" s="9">
        <f t="shared" ref="U3:U66" si="10">M3+$Z$7</f>
        <v>-12</v>
      </c>
      <c r="V3" s="9">
        <f t="shared" ref="V3:V66" si="11">N3+$Z$7</f>
        <v>-12</v>
      </c>
      <c r="W3" s="9"/>
      <c r="Y3" s="10">
        <v>1</v>
      </c>
      <c r="Z3" s="11" t="s">
        <v>28</v>
      </c>
    </row>
    <row r="4" spans="1:29" x14ac:dyDescent="0.25">
      <c r="A4" t="s">
        <v>1205</v>
      </c>
      <c r="B4" t="s">
        <v>1212</v>
      </c>
      <c r="C4" t="s">
        <v>1204</v>
      </c>
      <c r="D4" s="6">
        <v>2830</v>
      </c>
      <c r="E4" s="79">
        <v>400</v>
      </c>
      <c r="F4" s="8">
        <v>0</v>
      </c>
      <c r="G4" s="8">
        <v>200</v>
      </c>
      <c r="H4" s="8">
        <v>200</v>
      </c>
      <c r="I4" s="8">
        <v>2630</v>
      </c>
      <c r="J4" s="8">
        <v>41502.125999999997</v>
      </c>
      <c r="K4" s="8">
        <v>3030</v>
      </c>
      <c r="L4" s="8">
        <v>41502.125999999997</v>
      </c>
      <c r="M4" s="8">
        <v>0</v>
      </c>
      <c r="N4" s="8">
        <v>0</v>
      </c>
      <c r="O4" s="8">
        <f t="shared" si="4"/>
        <v>2630</v>
      </c>
      <c r="P4" s="8">
        <f t="shared" si="5"/>
        <v>3030</v>
      </c>
      <c r="Q4" s="9">
        <f t="shared" si="6"/>
        <v>11201.305379121601</v>
      </c>
      <c r="R4" s="9">
        <f t="shared" si="7"/>
        <v>40048.397225401386</v>
      </c>
      <c r="S4" s="9">
        <f t="shared" si="8"/>
        <v>11592.564419415123</v>
      </c>
      <c r="T4" s="9">
        <f t="shared" si="9"/>
        <v>39965.232549074281</v>
      </c>
      <c r="U4" s="9">
        <f t="shared" si="10"/>
        <v>-12</v>
      </c>
      <c r="V4" s="9">
        <f t="shared" si="11"/>
        <v>-12</v>
      </c>
      <c r="W4" s="9"/>
      <c r="Y4" s="12">
        <v>0</v>
      </c>
      <c r="Z4" s="12" t="s">
        <v>31</v>
      </c>
      <c r="AA4" s="12"/>
      <c r="AB4" s="12"/>
      <c r="AC4" s="12"/>
    </row>
    <row r="5" spans="1:29" x14ac:dyDescent="0.25">
      <c r="A5" t="s">
        <v>1207</v>
      </c>
      <c r="B5" t="s">
        <v>1213</v>
      </c>
      <c r="C5" t="s">
        <v>1204</v>
      </c>
      <c r="D5" s="6">
        <v>3590</v>
      </c>
      <c r="E5" s="79">
        <v>0</v>
      </c>
      <c r="F5" s="8">
        <v>0</v>
      </c>
      <c r="G5" s="8">
        <v>0</v>
      </c>
      <c r="H5" s="8">
        <v>0</v>
      </c>
      <c r="I5" s="8">
        <v>3590</v>
      </c>
      <c r="J5" s="8">
        <v>41502.125999999997</v>
      </c>
      <c r="K5" s="8">
        <v>3590</v>
      </c>
      <c r="L5" s="8">
        <v>41502.125999999997</v>
      </c>
      <c r="M5" s="8">
        <v>0</v>
      </c>
      <c r="N5" s="8">
        <v>0</v>
      </c>
      <c r="O5" s="8">
        <f t="shared" si="4"/>
        <v>3590</v>
      </c>
      <c r="P5" s="8">
        <f t="shared" si="5"/>
        <v>3590</v>
      </c>
      <c r="Q5" s="9">
        <f t="shared" si="6"/>
        <v>12140.327075826053</v>
      </c>
      <c r="R5" s="9">
        <f t="shared" si="7"/>
        <v>39848.802002216333</v>
      </c>
      <c r="S5" s="9">
        <f t="shared" si="8"/>
        <v>12140.327075826053</v>
      </c>
      <c r="T5" s="9">
        <f t="shared" si="9"/>
        <v>39848.802002216333</v>
      </c>
      <c r="U5" s="9">
        <f t="shared" si="10"/>
        <v>-12</v>
      </c>
      <c r="V5" s="9">
        <f t="shared" si="11"/>
        <v>-12</v>
      </c>
      <c r="W5" s="9"/>
      <c r="Y5" s="12">
        <v>1</v>
      </c>
      <c r="Z5" s="12" t="s">
        <v>32</v>
      </c>
      <c r="AA5" s="12"/>
      <c r="AB5" s="12"/>
      <c r="AC5" s="12"/>
    </row>
    <row r="6" spans="1:29" x14ac:dyDescent="0.25">
      <c r="A6" t="s">
        <v>41</v>
      </c>
      <c r="B6" t="s">
        <v>1214</v>
      </c>
      <c r="C6" t="s">
        <v>1204</v>
      </c>
      <c r="D6" s="6">
        <v>3725</v>
      </c>
      <c r="E6" s="79">
        <v>0</v>
      </c>
      <c r="F6" s="8">
        <v>0</v>
      </c>
      <c r="G6" s="8">
        <v>0</v>
      </c>
      <c r="H6" s="8">
        <v>0</v>
      </c>
      <c r="I6" s="8">
        <v>3725</v>
      </c>
      <c r="J6" s="8">
        <v>41502.125999999997</v>
      </c>
      <c r="K6" s="8">
        <v>3725</v>
      </c>
      <c r="L6" s="8">
        <v>41502.125999999997</v>
      </c>
      <c r="M6" s="8">
        <v>0</v>
      </c>
      <c r="N6" s="8">
        <v>0</v>
      </c>
      <c r="O6" s="8">
        <f t="shared" si="4"/>
        <v>3725</v>
      </c>
      <c r="P6" s="8">
        <f t="shared" si="5"/>
        <v>3725</v>
      </c>
      <c r="Q6" s="9">
        <f t="shared" si="6"/>
        <v>12272.377001925117</v>
      </c>
      <c r="R6" s="9">
        <f t="shared" si="7"/>
        <v>39820.733923955937</v>
      </c>
      <c r="S6" s="9">
        <f t="shared" si="8"/>
        <v>12272.377001925117</v>
      </c>
      <c r="T6" s="9">
        <f t="shared" si="9"/>
        <v>39820.733923955937</v>
      </c>
      <c r="U6" s="9">
        <f t="shared" si="10"/>
        <v>-12</v>
      </c>
      <c r="V6" s="9">
        <f t="shared" si="11"/>
        <v>-12</v>
      </c>
      <c r="W6" s="9"/>
      <c r="Y6" s="12">
        <v>2</v>
      </c>
      <c r="Z6" s="12" t="s">
        <v>34</v>
      </c>
      <c r="AA6" s="12"/>
      <c r="AB6" s="12"/>
      <c r="AC6" s="12"/>
    </row>
    <row r="7" spans="1:29" x14ac:dyDescent="0.25">
      <c r="A7" t="s">
        <v>1151</v>
      </c>
      <c r="B7" t="s">
        <v>1215</v>
      </c>
      <c r="C7" t="s">
        <v>1204</v>
      </c>
      <c r="D7" s="6">
        <v>3860</v>
      </c>
      <c r="E7" s="79">
        <v>0</v>
      </c>
      <c r="F7" s="8">
        <v>0</v>
      </c>
      <c r="G7" s="8">
        <v>0</v>
      </c>
      <c r="H7" s="8">
        <v>0</v>
      </c>
      <c r="I7" s="8">
        <v>3860</v>
      </c>
      <c r="J7" s="8">
        <v>41502.125999999997</v>
      </c>
      <c r="K7" s="8">
        <v>3860</v>
      </c>
      <c r="L7" s="8">
        <v>41502.125999999997</v>
      </c>
      <c r="M7" s="8">
        <v>0</v>
      </c>
      <c r="N7" s="8">
        <v>0</v>
      </c>
      <c r="O7" s="8">
        <f t="shared" si="4"/>
        <v>3860</v>
      </c>
      <c r="P7" s="8">
        <f t="shared" si="5"/>
        <v>3860</v>
      </c>
      <c r="Q7" s="9">
        <f t="shared" si="6"/>
        <v>12404.426928024181</v>
      </c>
      <c r="R7" s="9">
        <f t="shared" si="7"/>
        <v>39792.665845695541</v>
      </c>
      <c r="S7" s="9">
        <f t="shared" si="8"/>
        <v>12404.426928024181</v>
      </c>
      <c r="T7" s="9">
        <f t="shared" si="9"/>
        <v>39792.665845695541</v>
      </c>
      <c r="U7" s="9">
        <f t="shared" si="10"/>
        <v>-12</v>
      </c>
      <c r="V7" s="9">
        <f t="shared" si="11"/>
        <v>-12</v>
      </c>
      <c r="W7" s="9"/>
      <c r="Y7" s="12" t="s">
        <v>35</v>
      </c>
      <c r="Z7" s="12">
        <f>IF(Y3=1,-12,0)</f>
        <v>-12</v>
      </c>
      <c r="AA7" s="12" t="s">
        <v>36</v>
      </c>
      <c r="AB7" s="12">
        <f>COS(RADIANS(Z7))</f>
        <v>0.97814760073380569</v>
      </c>
      <c r="AC7" s="12">
        <f>-SIN(RADIANS(Z7))</f>
        <v>0.20791169081775934</v>
      </c>
    </row>
    <row r="8" spans="1:29" x14ac:dyDescent="0.25">
      <c r="A8" t="s">
        <v>54</v>
      </c>
      <c r="B8" t="s">
        <v>1216</v>
      </c>
      <c r="C8" t="s">
        <v>1204</v>
      </c>
      <c r="D8" s="6">
        <v>4970</v>
      </c>
      <c r="E8" s="79">
        <v>1260</v>
      </c>
      <c r="F8" s="8">
        <v>-6.4409999999999998</v>
      </c>
      <c r="G8" s="8">
        <v>630.66399999999999</v>
      </c>
      <c r="H8" s="8">
        <v>630.66399999999999</v>
      </c>
      <c r="I8" s="8">
        <v>4340</v>
      </c>
      <c r="J8" s="8">
        <v>41502.125999999997</v>
      </c>
      <c r="K8" s="8">
        <v>5597.3469999999998</v>
      </c>
      <c r="L8" s="8">
        <v>41431.377999999997</v>
      </c>
      <c r="M8" s="8">
        <v>0</v>
      </c>
      <c r="N8" s="8">
        <v>-6.4409999999999998</v>
      </c>
      <c r="O8" s="8">
        <f t="shared" si="4"/>
        <v>4340</v>
      </c>
      <c r="P8" s="8">
        <f t="shared" si="5"/>
        <v>5600</v>
      </c>
      <c r="Q8" s="9">
        <f t="shared" si="6"/>
        <v>12873.937776376408</v>
      </c>
      <c r="R8" s="9">
        <f t="shared" si="7"/>
        <v>39692.868234103014</v>
      </c>
      <c r="S8" s="9">
        <f t="shared" si="8"/>
        <v>14089.09939141428</v>
      </c>
      <c r="T8" s="9">
        <f t="shared" si="9"/>
        <v>39362.249106931667</v>
      </c>
      <c r="U8" s="9">
        <f t="shared" si="10"/>
        <v>-12</v>
      </c>
      <c r="V8" s="9">
        <f t="shared" si="11"/>
        <v>-18.440999999999999</v>
      </c>
      <c r="W8" s="9"/>
      <c r="Y8" s="12" t="s">
        <v>39</v>
      </c>
      <c r="Z8" s="12">
        <f>IF(Y3=2,-K2,0)</f>
        <v>0</v>
      </c>
      <c r="AA8" s="12" t="s">
        <v>40</v>
      </c>
      <c r="AB8" s="12"/>
      <c r="AC8" s="12"/>
    </row>
    <row r="9" spans="1:29" ht="15.75" thickBot="1" x14ac:dyDescent="0.3">
      <c r="A9" t="s">
        <v>1205</v>
      </c>
      <c r="B9" t="s">
        <v>1217</v>
      </c>
      <c r="C9" t="s">
        <v>1204</v>
      </c>
      <c r="D9" s="6">
        <v>6000</v>
      </c>
      <c r="E9" s="79">
        <v>220</v>
      </c>
      <c r="F9" s="8">
        <v>0</v>
      </c>
      <c r="G9" s="8">
        <v>110</v>
      </c>
      <c r="H9" s="8">
        <v>110</v>
      </c>
      <c r="I9" s="8">
        <v>5885.5169999999998</v>
      </c>
      <c r="J9" s="8">
        <v>41398.845999999998</v>
      </c>
      <c r="K9" s="8">
        <v>6104.1279999999997</v>
      </c>
      <c r="L9" s="8">
        <v>41374.165999999997</v>
      </c>
      <c r="M9" s="8">
        <v>-6.4409999999999998</v>
      </c>
      <c r="N9" s="8">
        <v>-6.4409999999999998</v>
      </c>
      <c r="O9" s="8">
        <f t="shared" si="4"/>
        <v>5890</v>
      </c>
      <c r="P9" s="8">
        <f t="shared" si="5"/>
        <v>6110</v>
      </c>
      <c r="Q9" s="9">
        <f t="shared" si="6"/>
        <v>14364.208402392058</v>
      </c>
      <c r="R9" s="9">
        <f t="shared" si="7"/>
        <v>39270.514097241641</v>
      </c>
      <c r="S9" s="9">
        <f t="shared" si="8"/>
        <v>14572.910967006694</v>
      </c>
      <c r="T9" s="9">
        <f t="shared" si="9"/>
        <v>39200.92163181417</v>
      </c>
      <c r="U9" s="9">
        <f t="shared" si="10"/>
        <v>-18.440999999999999</v>
      </c>
      <c r="V9" s="9">
        <f t="shared" si="11"/>
        <v>-18.440999999999999</v>
      </c>
      <c r="W9" s="9"/>
    </row>
    <row r="10" spans="1:29" x14ac:dyDescent="0.25">
      <c r="A10" t="s">
        <v>1151</v>
      </c>
      <c r="B10" t="s">
        <v>1218</v>
      </c>
      <c r="C10" t="s">
        <v>1204</v>
      </c>
      <c r="D10" s="6">
        <v>7045</v>
      </c>
      <c r="E10" s="79">
        <v>0</v>
      </c>
      <c r="F10" s="8">
        <v>0</v>
      </c>
      <c r="G10" s="8">
        <v>0</v>
      </c>
      <c r="H10" s="8">
        <v>0</v>
      </c>
      <c r="I10" s="8">
        <v>7033.2259999999997</v>
      </c>
      <c r="J10" s="8">
        <v>41269.277999999998</v>
      </c>
      <c r="K10" s="8">
        <v>7033.2259999999997</v>
      </c>
      <c r="L10" s="8">
        <v>41269.277999999998</v>
      </c>
      <c r="M10" s="8">
        <v>-6.4409999999999998</v>
      </c>
      <c r="N10" s="8">
        <v>-6.4409999999999998</v>
      </c>
      <c r="O10" s="8">
        <f t="shared" si="4"/>
        <v>7045</v>
      </c>
      <c r="P10" s="8">
        <f t="shared" si="5"/>
        <v>7045</v>
      </c>
      <c r="Q10" s="9">
        <f t="shared" si="6"/>
        <v>15459.898505126777</v>
      </c>
      <c r="R10" s="9">
        <f t="shared" si="7"/>
        <v>38905.155350153</v>
      </c>
      <c r="S10" s="9">
        <f t="shared" si="8"/>
        <v>15459.898505126777</v>
      </c>
      <c r="T10" s="9">
        <f t="shared" si="9"/>
        <v>38905.155350153</v>
      </c>
      <c r="U10" s="9">
        <f t="shared" si="10"/>
        <v>-18.440999999999999</v>
      </c>
      <c r="V10" s="9">
        <f t="shared" si="11"/>
        <v>-18.440999999999999</v>
      </c>
      <c r="W10" s="9"/>
      <c r="Y10" s="34" t="s">
        <v>1161</v>
      </c>
      <c r="Z10" s="33"/>
      <c r="AA10" s="33"/>
      <c r="AB10" s="32"/>
    </row>
    <row r="11" spans="1:29" x14ac:dyDescent="0.25">
      <c r="A11" t="s">
        <v>41</v>
      </c>
      <c r="B11" t="s">
        <v>1219</v>
      </c>
      <c r="C11" t="s">
        <v>1204</v>
      </c>
      <c r="D11" s="6">
        <v>7190</v>
      </c>
      <c r="E11" s="79">
        <v>0</v>
      </c>
      <c r="F11" s="8">
        <v>0</v>
      </c>
      <c r="G11" s="8">
        <v>0</v>
      </c>
      <c r="H11" s="8">
        <v>0</v>
      </c>
      <c r="I11" s="8">
        <v>7177.3109999999997</v>
      </c>
      <c r="J11" s="8">
        <v>41253.012000000002</v>
      </c>
      <c r="K11" s="8">
        <v>7177.3109999999997</v>
      </c>
      <c r="L11" s="8">
        <v>41253.012000000002</v>
      </c>
      <c r="M11" s="8">
        <v>-6.4409999999999998</v>
      </c>
      <c r="N11" s="8">
        <v>-6.4409999999999998</v>
      </c>
      <c r="O11" s="8">
        <f t="shared" si="4"/>
        <v>7190</v>
      </c>
      <c r="P11" s="8">
        <f t="shared" si="5"/>
        <v>7190</v>
      </c>
      <c r="Q11" s="9">
        <f t="shared" si="6"/>
        <v>15597.453010615667</v>
      </c>
      <c r="R11" s="9">
        <f t="shared" si="7"/>
        <v>38859.287845307997</v>
      </c>
      <c r="S11" s="9">
        <f t="shared" si="8"/>
        <v>15597.453010615667</v>
      </c>
      <c r="T11" s="9">
        <f t="shared" si="9"/>
        <v>38859.287845307997</v>
      </c>
      <c r="U11" s="9">
        <f t="shared" si="10"/>
        <v>-18.440999999999999</v>
      </c>
      <c r="V11" s="9">
        <f t="shared" si="11"/>
        <v>-18.440999999999999</v>
      </c>
      <c r="W11" s="9"/>
      <c r="Y11" s="22" t="s">
        <v>1203</v>
      </c>
      <c r="Z11" s="73"/>
      <c r="AA11" s="73"/>
      <c r="AB11" s="26"/>
    </row>
    <row r="12" spans="1:29" ht="15.75" thickBot="1" x14ac:dyDescent="0.3">
      <c r="A12" t="s">
        <v>1207</v>
      </c>
      <c r="B12" t="s">
        <v>1220</v>
      </c>
      <c r="C12" t="s">
        <v>1204</v>
      </c>
      <c r="D12" s="6">
        <v>7315</v>
      </c>
      <c r="E12" s="79">
        <v>0</v>
      </c>
      <c r="F12" s="8">
        <v>0</v>
      </c>
      <c r="G12" s="8">
        <v>0</v>
      </c>
      <c r="H12" s="8">
        <v>0</v>
      </c>
      <c r="I12" s="8">
        <v>7301.5219999999999</v>
      </c>
      <c r="J12" s="8">
        <v>41238.989000000001</v>
      </c>
      <c r="K12" s="8">
        <v>7301.5219999999999</v>
      </c>
      <c r="L12" s="8">
        <v>41238.989000000001</v>
      </c>
      <c r="M12" s="8">
        <v>-6.4409999999999998</v>
      </c>
      <c r="N12" s="8">
        <v>-6.4409999999999998</v>
      </c>
      <c r="O12" s="8">
        <f t="shared" si="4"/>
        <v>7315</v>
      </c>
      <c r="P12" s="8">
        <f t="shared" si="5"/>
        <v>7315</v>
      </c>
      <c r="Q12" s="9">
        <f t="shared" si="6"/>
        <v>15716.034156610076</v>
      </c>
      <c r="R12" s="9">
        <f t="shared" si="7"/>
        <v>38819.746362474732</v>
      </c>
      <c r="S12" s="9">
        <f t="shared" si="8"/>
        <v>15716.034156610076</v>
      </c>
      <c r="T12" s="9">
        <f t="shared" si="9"/>
        <v>38819.746362474732</v>
      </c>
      <c r="U12" s="9">
        <f t="shared" si="10"/>
        <v>-18.440999999999999</v>
      </c>
      <c r="V12" s="9">
        <f t="shared" si="11"/>
        <v>-18.440999999999999</v>
      </c>
      <c r="W12" s="9"/>
      <c r="Y12" s="19"/>
      <c r="Z12" s="18"/>
      <c r="AA12" s="18"/>
      <c r="AB12" s="17"/>
    </row>
    <row r="13" spans="1:29" x14ac:dyDescent="0.25">
      <c r="A13" t="s">
        <v>54</v>
      </c>
      <c r="B13" t="s">
        <v>1221</v>
      </c>
      <c r="C13" t="s">
        <v>1204</v>
      </c>
      <c r="D13" s="6">
        <v>8780</v>
      </c>
      <c r="E13" s="79">
        <v>1000</v>
      </c>
      <c r="F13" s="8">
        <v>-1.1295999999999999</v>
      </c>
      <c r="G13" s="8">
        <v>500.01600000000002</v>
      </c>
      <c r="H13" s="8">
        <v>500.01600000000002</v>
      </c>
      <c r="I13" s="8">
        <v>8260.4310000000005</v>
      </c>
      <c r="J13" s="8">
        <v>41130.735000000001</v>
      </c>
      <c r="K13" s="8">
        <v>9252.9490000000005</v>
      </c>
      <c r="L13" s="8">
        <v>41008.767999999996</v>
      </c>
      <c r="M13" s="8">
        <v>-6.4409999999999998</v>
      </c>
      <c r="N13" s="8">
        <v>-7.5705999999999998</v>
      </c>
      <c r="O13" s="8">
        <f t="shared" si="4"/>
        <v>8280</v>
      </c>
      <c r="P13" s="8">
        <f t="shared" si="5"/>
        <v>9280</v>
      </c>
      <c r="Q13" s="9">
        <f t="shared" si="6"/>
        <v>16631.481422104345</v>
      </c>
      <c r="R13" s="9">
        <f t="shared" si="7"/>
        <v>38514.489580574533</v>
      </c>
      <c r="S13" s="9">
        <f t="shared" si="8"/>
        <v>17576.952157295491</v>
      </c>
      <c r="T13" s="9">
        <f t="shared" si="9"/>
        <v>38188.831756608772</v>
      </c>
      <c r="U13" s="9">
        <f t="shared" si="10"/>
        <v>-18.440999999999999</v>
      </c>
      <c r="V13" s="9">
        <f t="shared" si="11"/>
        <v>-19.570599999999999</v>
      </c>
      <c r="W13" s="9"/>
    </row>
    <row r="14" spans="1:29" x14ac:dyDescent="0.25">
      <c r="A14" t="s">
        <v>54</v>
      </c>
      <c r="B14" t="s">
        <v>1222</v>
      </c>
      <c r="C14" t="s">
        <v>1204</v>
      </c>
      <c r="D14" s="6">
        <v>11590</v>
      </c>
      <c r="E14" s="79">
        <v>1260</v>
      </c>
      <c r="F14" s="8">
        <v>-6.4409999999999998</v>
      </c>
      <c r="G14" s="8">
        <v>630.66399999999999</v>
      </c>
      <c r="H14" s="8">
        <v>630.66399999999999</v>
      </c>
      <c r="I14" s="8">
        <v>10918.305</v>
      </c>
      <c r="J14" s="8">
        <v>40787.430999999997</v>
      </c>
      <c r="K14" s="8">
        <v>12155.371999999999</v>
      </c>
      <c r="L14" s="8">
        <v>40551.646999999997</v>
      </c>
      <c r="M14" s="8">
        <v>-7.5705999999999998</v>
      </c>
      <c r="N14" s="8">
        <v>-14.0116</v>
      </c>
      <c r="O14" s="8">
        <f t="shared" si="4"/>
        <v>10960</v>
      </c>
      <c r="P14" s="8">
        <f t="shared" si="5"/>
        <v>12220</v>
      </c>
      <c r="Q14" s="9">
        <f t="shared" si="6"/>
        <v>19159.897583152604</v>
      </c>
      <c r="R14" s="9">
        <f t="shared" si="7"/>
        <v>37626.084519331649</v>
      </c>
      <c r="S14" s="9">
        <f t="shared" si="8"/>
        <v>20320.9094510418</v>
      </c>
      <c r="T14" s="9">
        <f t="shared" si="9"/>
        <v>37138.252273815378</v>
      </c>
      <c r="U14" s="9">
        <f t="shared" si="10"/>
        <v>-19.570599999999999</v>
      </c>
      <c r="V14" s="9">
        <f t="shared" si="11"/>
        <v>-26.011600000000001</v>
      </c>
      <c r="W14" s="9"/>
    </row>
    <row r="15" spans="1:29" x14ac:dyDescent="0.25">
      <c r="A15" t="s">
        <v>1206</v>
      </c>
      <c r="B15" t="s">
        <v>1223</v>
      </c>
      <c r="C15" t="s">
        <v>1204</v>
      </c>
      <c r="D15" s="6">
        <v>12520</v>
      </c>
      <c r="E15" s="79">
        <v>200</v>
      </c>
      <c r="F15" s="8">
        <v>0</v>
      </c>
      <c r="G15" s="8">
        <v>100</v>
      </c>
      <c r="H15" s="8">
        <v>100</v>
      </c>
      <c r="I15" s="8">
        <v>12349.421</v>
      </c>
      <c r="J15" s="8">
        <v>40503.224000000002</v>
      </c>
      <c r="K15" s="8">
        <v>12543.47</v>
      </c>
      <c r="L15" s="8">
        <v>40454.800000000003</v>
      </c>
      <c r="M15" s="8">
        <v>-14.0116</v>
      </c>
      <c r="N15" s="8">
        <v>-14.0116</v>
      </c>
      <c r="O15" s="8">
        <f t="shared" si="4"/>
        <v>12420</v>
      </c>
      <c r="P15" s="8">
        <f t="shared" si="5"/>
        <v>12620</v>
      </c>
      <c r="Q15" s="9">
        <f t="shared" si="6"/>
        <v>20500.650307012125</v>
      </c>
      <c r="R15" s="9">
        <f t="shared" si="7"/>
        <v>37050.542376853555</v>
      </c>
      <c r="S15" s="9">
        <f t="shared" si="8"/>
        <v>20680.390955070761</v>
      </c>
      <c r="T15" s="9">
        <f t="shared" si="9"/>
        <v>36962.831501744127</v>
      </c>
      <c r="U15" s="9">
        <f t="shared" si="10"/>
        <v>-26.011600000000001</v>
      </c>
      <c r="V15" s="9">
        <f t="shared" si="11"/>
        <v>-26.011600000000001</v>
      </c>
      <c r="W15" s="9"/>
    </row>
    <row r="16" spans="1:29" x14ac:dyDescent="0.25">
      <c r="A16" t="s">
        <v>41</v>
      </c>
      <c r="B16" t="s">
        <v>1224</v>
      </c>
      <c r="C16" t="s">
        <v>1204</v>
      </c>
      <c r="D16" s="6">
        <v>12940</v>
      </c>
      <c r="E16" s="79">
        <v>0</v>
      </c>
      <c r="F16" s="8">
        <v>0</v>
      </c>
      <c r="G16" s="8">
        <v>0</v>
      </c>
      <c r="H16" s="8">
        <v>0</v>
      </c>
      <c r="I16" s="8">
        <v>12853.949000000001</v>
      </c>
      <c r="J16" s="8">
        <v>40377.322</v>
      </c>
      <c r="K16" s="8">
        <v>12853.949000000001</v>
      </c>
      <c r="L16" s="8">
        <v>40377.322</v>
      </c>
      <c r="M16" s="8">
        <v>-14.0116</v>
      </c>
      <c r="N16" s="8">
        <v>-14.0116</v>
      </c>
      <c r="O16" s="8">
        <f t="shared" si="4"/>
        <v>12940</v>
      </c>
      <c r="P16" s="8">
        <f t="shared" si="5"/>
        <v>12940</v>
      </c>
      <c r="Q16" s="9">
        <f t="shared" si="6"/>
        <v>20967.976662017812</v>
      </c>
      <c r="R16" s="9">
        <f t="shared" si="7"/>
        <v>36822.494368081068</v>
      </c>
      <c r="S16" s="9">
        <f t="shared" si="8"/>
        <v>20967.976662017812</v>
      </c>
      <c r="T16" s="9">
        <f t="shared" si="9"/>
        <v>36822.494368081068</v>
      </c>
      <c r="U16" s="9">
        <f t="shared" si="10"/>
        <v>-26.011600000000001</v>
      </c>
      <c r="V16" s="9">
        <f t="shared" si="11"/>
        <v>-26.011600000000001</v>
      </c>
      <c r="W16" s="9"/>
    </row>
    <row r="17" spans="1:23" x14ac:dyDescent="0.25">
      <c r="A17" t="s">
        <v>1151</v>
      </c>
      <c r="B17" t="s">
        <v>1225</v>
      </c>
      <c r="C17" t="s">
        <v>1204</v>
      </c>
      <c r="D17" s="6">
        <v>13075</v>
      </c>
      <c r="E17" s="79">
        <v>0</v>
      </c>
      <c r="F17" s="8">
        <v>0</v>
      </c>
      <c r="G17" s="8">
        <v>0</v>
      </c>
      <c r="H17" s="8">
        <v>0</v>
      </c>
      <c r="I17" s="8">
        <v>12984.933000000001</v>
      </c>
      <c r="J17" s="8">
        <v>40344.635999999999</v>
      </c>
      <c r="K17" s="8">
        <v>12984.933000000001</v>
      </c>
      <c r="L17" s="8">
        <v>40344.635999999999</v>
      </c>
      <c r="M17" s="8">
        <v>-14.0116</v>
      </c>
      <c r="N17" s="8">
        <v>-14.0116</v>
      </c>
      <c r="O17" s="8">
        <f t="shared" si="4"/>
        <v>13075</v>
      </c>
      <c r="P17" s="8">
        <f t="shared" si="5"/>
        <v>13075</v>
      </c>
      <c r="Q17" s="9">
        <f t="shared" si="6"/>
        <v>21089.302545826264</v>
      </c>
      <c r="R17" s="9">
        <f t="shared" si="7"/>
        <v>36763.289530693401</v>
      </c>
      <c r="S17" s="9">
        <f t="shared" si="8"/>
        <v>21089.302545826264</v>
      </c>
      <c r="T17" s="9">
        <f t="shared" si="9"/>
        <v>36763.289530693401</v>
      </c>
      <c r="U17" s="9">
        <f t="shared" si="10"/>
        <v>-26.011600000000001</v>
      </c>
      <c r="V17" s="9">
        <f t="shared" si="11"/>
        <v>-26.011600000000001</v>
      </c>
      <c r="W17" s="9"/>
    </row>
    <row r="18" spans="1:23" x14ac:dyDescent="0.25">
      <c r="A18" t="s">
        <v>1207</v>
      </c>
      <c r="B18" t="s">
        <v>1226</v>
      </c>
      <c r="C18" t="s">
        <v>1204</v>
      </c>
      <c r="D18" s="6">
        <v>13345</v>
      </c>
      <c r="E18" s="79">
        <v>0</v>
      </c>
      <c r="F18" s="8">
        <v>0</v>
      </c>
      <c r="G18" s="8">
        <v>0</v>
      </c>
      <c r="H18" s="8">
        <v>0</v>
      </c>
      <c r="I18" s="8">
        <v>13246.898999999999</v>
      </c>
      <c r="J18" s="8">
        <v>40279.264000000003</v>
      </c>
      <c r="K18" s="8">
        <v>13246.898999999999</v>
      </c>
      <c r="L18" s="8">
        <v>40279.264000000003</v>
      </c>
      <c r="M18" s="8">
        <v>-14.0116</v>
      </c>
      <c r="N18" s="8">
        <v>-14.0116</v>
      </c>
      <c r="O18" s="8">
        <f t="shared" si="4"/>
        <v>13345</v>
      </c>
      <c r="P18" s="8">
        <f t="shared" si="5"/>
        <v>13345</v>
      </c>
      <c r="Q18" s="9">
        <f t="shared" si="6"/>
        <v>21331.952357147951</v>
      </c>
      <c r="R18" s="9">
        <f t="shared" si="7"/>
        <v>36644.880271741473</v>
      </c>
      <c r="S18" s="9">
        <f t="shared" si="8"/>
        <v>21331.952357147951</v>
      </c>
      <c r="T18" s="9">
        <f t="shared" si="9"/>
        <v>36644.880271741473</v>
      </c>
      <c r="U18" s="9">
        <f t="shared" si="10"/>
        <v>-26.011600000000001</v>
      </c>
      <c r="V18" s="9">
        <f t="shared" si="11"/>
        <v>-26.011600000000001</v>
      </c>
      <c r="W18" s="9"/>
    </row>
    <row r="19" spans="1:23" x14ac:dyDescent="0.25">
      <c r="A19" t="s">
        <v>54</v>
      </c>
      <c r="B19" t="s">
        <v>1227</v>
      </c>
      <c r="C19" t="s">
        <v>1204</v>
      </c>
      <c r="D19" s="6">
        <v>14160</v>
      </c>
      <c r="E19" s="79">
        <v>1000</v>
      </c>
      <c r="F19" s="8">
        <v>-1.1295999999999999</v>
      </c>
      <c r="G19" s="8">
        <v>500.01600000000002</v>
      </c>
      <c r="H19" s="8">
        <v>500.01600000000002</v>
      </c>
      <c r="I19" s="8">
        <v>13552.527</v>
      </c>
      <c r="J19" s="8">
        <v>40202.997000000003</v>
      </c>
      <c r="K19" s="8">
        <v>14520.324000000001</v>
      </c>
      <c r="L19" s="8">
        <v>39951.33</v>
      </c>
      <c r="M19" s="8">
        <v>-14.0116</v>
      </c>
      <c r="N19" s="8">
        <v>-15.1412</v>
      </c>
      <c r="O19" s="8">
        <f t="shared" si="4"/>
        <v>13660</v>
      </c>
      <c r="P19" s="8">
        <f t="shared" si="5"/>
        <v>14660</v>
      </c>
      <c r="Q19" s="9">
        <f t="shared" si="6"/>
        <v>21615.044851141429</v>
      </c>
      <c r="R19" s="9">
        <f t="shared" si="7"/>
        <v>36506.736254435054</v>
      </c>
      <c r="S19" s="9">
        <f t="shared" si="8"/>
        <v>22509.368653195772</v>
      </c>
      <c r="T19" s="9">
        <f t="shared" si="9"/>
        <v>36059.35247156283</v>
      </c>
      <c r="U19" s="9">
        <f t="shared" si="10"/>
        <v>-26.011600000000001</v>
      </c>
      <c r="V19" s="9">
        <f t="shared" si="11"/>
        <v>-27.141199999999998</v>
      </c>
      <c r="W19" s="9"/>
    </row>
    <row r="20" spans="1:23" x14ac:dyDescent="0.25">
      <c r="A20" t="s">
        <v>54</v>
      </c>
      <c r="B20" t="s">
        <v>1228</v>
      </c>
      <c r="C20" t="s">
        <v>1204</v>
      </c>
      <c r="D20" s="6">
        <v>16730</v>
      </c>
      <c r="E20" s="79">
        <v>1260</v>
      </c>
      <c r="F20" s="8">
        <v>-6.4409999999999998</v>
      </c>
      <c r="G20" s="8">
        <v>630.66399999999999</v>
      </c>
      <c r="H20" s="8">
        <v>630.66399999999999</v>
      </c>
      <c r="I20" s="8">
        <v>15910.334999999999</v>
      </c>
      <c r="J20" s="8">
        <v>39575.203999999998</v>
      </c>
      <c r="K20" s="8">
        <v>17105.554</v>
      </c>
      <c r="L20" s="8">
        <v>39178.495000000003</v>
      </c>
      <c r="M20" s="8">
        <v>-15.1412</v>
      </c>
      <c r="N20" s="8">
        <v>-21.5822</v>
      </c>
      <c r="O20" s="8">
        <f t="shared" si="4"/>
        <v>16100</v>
      </c>
      <c r="P20" s="8">
        <f t="shared" si="5"/>
        <v>17360</v>
      </c>
      <c r="Q20" s="9">
        <f t="shared" si="6"/>
        <v>23790.803585218848</v>
      </c>
      <c r="R20" s="9">
        <f t="shared" si="7"/>
        <v>35402.446189823939</v>
      </c>
      <c r="S20" s="9">
        <f t="shared" si="8"/>
        <v>24877.423743467683</v>
      </c>
      <c r="T20" s="9">
        <f t="shared" si="9"/>
        <v>34765.906230096916</v>
      </c>
      <c r="U20" s="9">
        <f t="shared" si="10"/>
        <v>-27.141199999999998</v>
      </c>
      <c r="V20" s="9">
        <f t="shared" si="11"/>
        <v>-33.5822</v>
      </c>
      <c r="W20" s="9"/>
    </row>
    <row r="21" spans="1:23" x14ac:dyDescent="0.25">
      <c r="A21" t="s">
        <v>1151</v>
      </c>
      <c r="B21" t="s">
        <v>1229</v>
      </c>
      <c r="C21" t="s">
        <v>1204</v>
      </c>
      <c r="D21" s="6">
        <v>17945</v>
      </c>
      <c r="E21" s="79">
        <v>0</v>
      </c>
      <c r="F21" s="8">
        <v>0</v>
      </c>
      <c r="G21" s="8">
        <v>0</v>
      </c>
      <c r="H21" s="8">
        <v>0</v>
      </c>
      <c r="I21" s="8">
        <v>17649.541000000001</v>
      </c>
      <c r="J21" s="8">
        <v>38963.311000000002</v>
      </c>
      <c r="K21" s="8">
        <v>17649.541000000001</v>
      </c>
      <c r="L21" s="8">
        <v>38963.311000000002</v>
      </c>
      <c r="M21" s="8">
        <v>-21.5822</v>
      </c>
      <c r="N21" s="8">
        <v>-21.5822</v>
      </c>
      <c r="O21" s="8">
        <f t="shared" si="4"/>
        <v>17945</v>
      </c>
      <c r="P21" s="8">
        <f t="shared" si="5"/>
        <v>17945</v>
      </c>
      <c r="Q21" s="9">
        <f t="shared" si="6"/>
        <v>25364.784053071136</v>
      </c>
      <c r="R21" s="9">
        <f t="shared" si="7"/>
        <v>34442.323259827739</v>
      </c>
      <c r="S21" s="9">
        <f t="shared" si="8"/>
        <v>25364.784053071136</v>
      </c>
      <c r="T21" s="9">
        <f t="shared" si="9"/>
        <v>34442.323259827739</v>
      </c>
      <c r="U21" s="9">
        <f t="shared" si="10"/>
        <v>-33.5822</v>
      </c>
      <c r="V21" s="9">
        <f t="shared" si="11"/>
        <v>-33.5822</v>
      </c>
      <c r="W21" s="9"/>
    </row>
    <row r="22" spans="1:23" x14ac:dyDescent="0.25">
      <c r="A22" t="s">
        <v>41</v>
      </c>
      <c r="B22" t="s">
        <v>1230</v>
      </c>
      <c r="C22" t="s">
        <v>1204</v>
      </c>
      <c r="D22" s="6">
        <v>18080</v>
      </c>
      <c r="E22" s="79">
        <v>0</v>
      </c>
      <c r="F22" s="8">
        <v>0</v>
      </c>
      <c r="G22" s="8">
        <v>0</v>
      </c>
      <c r="H22" s="8">
        <v>0</v>
      </c>
      <c r="I22" s="8">
        <v>17775.076000000001</v>
      </c>
      <c r="J22" s="8">
        <v>38913.652999999998</v>
      </c>
      <c r="K22" s="8">
        <v>17775.076000000001</v>
      </c>
      <c r="L22" s="8">
        <v>38913.652999999998</v>
      </c>
      <c r="M22" s="8">
        <v>-21.5822</v>
      </c>
      <c r="N22" s="8">
        <v>-21.5822</v>
      </c>
      <c r="O22" s="8">
        <f t="shared" si="4"/>
        <v>18080</v>
      </c>
      <c r="P22" s="8">
        <f t="shared" si="5"/>
        <v>18080</v>
      </c>
      <c r="Q22" s="9">
        <f t="shared" si="6"/>
        <v>25477.251333386626</v>
      </c>
      <c r="R22" s="9">
        <f t="shared" si="7"/>
        <v>34367.65021216368</v>
      </c>
      <c r="S22" s="9">
        <f t="shared" si="8"/>
        <v>25477.251333386626</v>
      </c>
      <c r="T22" s="9">
        <f t="shared" si="9"/>
        <v>34367.65021216368</v>
      </c>
      <c r="U22" s="9">
        <f t="shared" si="10"/>
        <v>-33.5822</v>
      </c>
      <c r="V22" s="9">
        <f t="shared" si="11"/>
        <v>-33.5822</v>
      </c>
      <c r="W22" s="9"/>
    </row>
    <row r="23" spans="1:23" x14ac:dyDescent="0.25">
      <c r="A23" t="s">
        <v>1207</v>
      </c>
      <c r="B23" t="s">
        <v>1231</v>
      </c>
      <c r="C23" t="s">
        <v>1204</v>
      </c>
      <c r="D23" s="6">
        <v>18215</v>
      </c>
      <c r="E23" s="79">
        <v>0</v>
      </c>
      <c r="F23" s="8">
        <v>0</v>
      </c>
      <c r="G23" s="8">
        <v>0</v>
      </c>
      <c r="H23" s="8">
        <v>0</v>
      </c>
      <c r="I23" s="8">
        <v>17900.611000000001</v>
      </c>
      <c r="J23" s="8">
        <v>38863.995000000003</v>
      </c>
      <c r="K23" s="8">
        <v>17900.611000000001</v>
      </c>
      <c r="L23" s="8">
        <v>38863.995000000003</v>
      </c>
      <c r="M23" s="8">
        <v>-21.5822</v>
      </c>
      <c r="N23" s="8">
        <v>-21.5822</v>
      </c>
      <c r="O23" s="8">
        <f t="shared" si="4"/>
        <v>18215</v>
      </c>
      <c r="P23" s="8">
        <f t="shared" si="5"/>
        <v>18215</v>
      </c>
      <c r="Q23" s="9">
        <f t="shared" si="6"/>
        <v>25589.718613702116</v>
      </c>
      <c r="R23" s="9">
        <f t="shared" si="7"/>
        <v>34292.977164499636</v>
      </c>
      <c r="S23" s="9">
        <f t="shared" si="8"/>
        <v>25589.718613702116</v>
      </c>
      <c r="T23" s="9">
        <f t="shared" si="9"/>
        <v>34292.977164499636</v>
      </c>
      <c r="U23" s="9">
        <f t="shared" si="10"/>
        <v>-33.5822</v>
      </c>
      <c r="V23" s="9">
        <f t="shared" si="11"/>
        <v>-33.5822</v>
      </c>
      <c r="W23" s="9"/>
    </row>
    <row r="24" spans="1:23" x14ac:dyDescent="0.25">
      <c r="A24" t="s">
        <v>54</v>
      </c>
      <c r="B24" t="s">
        <v>1232</v>
      </c>
      <c r="C24" t="s">
        <v>1204</v>
      </c>
      <c r="D24" s="6">
        <v>19300</v>
      </c>
      <c r="E24" s="79">
        <v>1000</v>
      </c>
      <c r="F24" s="8">
        <v>-1.1295999999999999</v>
      </c>
      <c r="G24" s="8">
        <v>500.01600000000002</v>
      </c>
      <c r="H24" s="8">
        <v>500.01600000000002</v>
      </c>
      <c r="I24" s="8">
        <v>18444.597000000002</v>
      </c>
      <c r="J24" s="8">
        <v>38648.811000000002</v>
      </c>
      <c r="K24" s="8">
        <v>19370.802</v>
      </c>
      <c r="L24" s="8">
        <v>38271.832999999999</v>
      </c>
      <c r="M24" s="8">
        <v>-21.5822</v>
      </c>
      <c r="N24" s="8">
        <v>-22.7118</v>
      </c>
      <c r="O24" s="8">
        <f t="shared" si="4"/>
        <v>18800</v>
      </c>
      <c r="P24" s="8">
        <f t="shared" si="5"/>
        <v>19800</v>
      </c>
      <c r="Q24" s="9">
        <f t="shared" si="6"/>
        <v>26077.077945157966</v>
      </c>
      <c r="R24" s="9">
        <f t="shared" si="7"/>
        <v>33969.394402142148</v>
      </c>
      <c r="S24" s="9">
        <f t="shared" si="8"/>
        <v>26904.665010314526</v>
      </c>
      <c r="T24" s="9">
        <f t="shared" si="9"/>
        <v>33408.085428318853</v>
      </c>
      <c r="U24" s="9">
        <f t="shared" si="10"/>
        <v>-33.5822</v>
      </c>
      <c r="V24" s="9">
        <f t="shared" si="11"/>
        <v>-34.711799999999997</v>
      </c>
      <c r="W24" s="9"/>
    </row>
    <row r="25" spans="1:23" x14ac:dyDescent="0.25">
      <c r="A25" t="s">
        <v>54</v>
      </c>
      <c r="B25" t="s">
        <v>1233</v>
      </c>
      <c r="C25" t="s">
        <v>1204</v>
      </c>
      <c r="D25" s="6">
        <v>21870</v>
      </c>
      <c r="E25" s="79">
        <v>1260</v>
      </c>
      <c r="F25" s="8">
        <v>-6.4409999999999998</v>
      </c>
      <c r="G25" s="8">
        <v>630.66399999999999</v>
      </c>
      <c r="H25" s="8">
        <v>630.66399999999999</v>
      </c>
      <c r="I25" s="8">
        <v>20699.142</v>
      </c>
      <c r="J25" s="8">
        <v>37715.855000000003</v>
      </c>
      <c r="K25" s="8">
        <v>21831.678</v>
      </c>
      <c r="L25" s="8">
        <v>37165.135999999999</v>
      </c>
      <c r="M25" s="8">
        <v>-22.7118</v>
      </c>
      <c r="N25" s="8">
        <v>-29.152799999999999</v>
      </c>
      <c r="O25" s="8">
        <f t="shared" si="4"/>
        <v>21240</v>
      </c>
      <c r="P25" s="8">
        <f t="shared" si="5"/>
        <v>22500</v>
      </c>
      <c r="Q25" s="9">
        <f t="shared" si="6"/>
        <v>28088.38326823579</v>
      </c>
      <c r="R25" s="9">
        <f t="shared" si="7"/>
        <v>32588.079466177216</v>
      </c>
      <c r="S25" s="9">
        <f t="shared" si="8"/>
        <v>29081.669720924987</v>
      </c>
      <c r="T25" s="9">
        <f t="shared" si="9"/>
        <v>31813.927522976708</v>
      </c>
      <c r="U25" s="9">
        <f t="shared" si="10"/>
        <v>-34.711799999999997</v>
      </c>
      <c r="V25" s="9">
        <f t="shared" si="11"/>
        <v>-41.152799999999999</v>
      </c>
      <c r="W25" s="9"/>
    </row>
    <row r="26" spans="1:23" x14ac:dyDescent="0.25">
      <c r="A26" t="s">
        <v>1151</v>
      </c>
      <c r="B26" t="s">
        <v>1234</v>
      </c>
      <c r="C26" t="s">
        <v>1204</v>
      </c>
      <c r="D26" s="6">
        <v>23085</v>
      </c>
      <c r="E26" s="79">
        <v>0</v>
      </c>
      <c r="F26" s="8">
        <v>0</v>
      </c>
      <c r="G26" s="8">
        <v>0</v>
      </c>
      <c r="H26" s="8">
        <v>0</v>
      </c>
      <c r="I26" s="8">
        <v>22342.572</v>
      </c>
      <c r="J26" s="8">
        <v>36880.159</v>
      </c>
      <c r="K26" s="8">
        <v>22342.572</v>
      </c>
      <c r="L26" s="8">
        <v>36880.159</v>
      </c>
      <c r="M26" s="8">
        <v>-29.152799999999999</v>
      </c>
      <c r="N26" s="8">
        <v>-29.152799999999999</v>
      </c>
      <c r="O26" s="8">
        <f t="shared" si="4"/>
        <v>23085</v>
      </c>
      <c r="P26" s="8">
        <f t="shared" si="5"/>
        <v>23085</v>
      </c>
      <c r="Q26" s="9">
        <f t="shared" si="6"/>
        <v>29522.149411340113</v>
      </c>
      <c r="R26" s="9">
        <f t="shared" si="7"/>
        <v>31428.95711879374</v>
      </c>
      <c r="S26" s="9">
        <f t="shared" si="8"/>
        <v>29522.149411340113</v>
      </c>
      <c r="T26" s="9">
        <f t="shared" si="9"/>
        <v>31428.95711879374</v>
      </c>
      <c r="U26" s="9">
        <f t="shared" si="10"/>
        <v>-41.152799999999999</v>
      </c>
      <c r="V26" s="9">
        <f t="shared" si="11"/>
        <v>-41.152799999999999</v>
      </c>
      <c r="W26" s="9"/>
    </row>
    <row r="27" spans="1:23" x14ac:dyDescent="0.25">
      <c r="A27" t="s">
        <v>41</v>
      </c>
      <c r="B27" t="s">
        <v>1235</v>
      </c>
      <c r="C27" t="s">
        <v>1204</v>
      </c>
      <c r="D27" s="6">
        <v>23220</v>
      </c>
      <c r="E27" s="79">
        <v>0</v>
      </c>
      <c r="F27" s="8">
        <v>0</v>
      </c>
      <c r="G27" s="8">
        <v>0</v>
      </c>
      <c r="H27" s="8">
        <v>0</v>
      </c>
      <c r="I27" s="8">
        <v>22460.471000000001</v>
      </c>
      <c r="J27" s="8">
        <v>36814.394999999997</v>
      </c>
      <c r="K27" s="8">
        <v>22460.471000000001</v>
      </c>
      <c r="L27" s="8">
        <v>36814.394999999997</v>
      </c>
      <c r="M27" s="8">
        <v>-29.152799999999999</v>
      </c>
      <c r="N27" s="8">
        <v>-29.152799999999999</v>
      </c>
      <c r="O27" s="8">
        <f t="shared" si="4"/>
        <v>23220</v>
      </c>
      <c r="P27" s="8">
        <f t="shared" si="5"/>
        <v>23220</v>
      </c>
      <c r="Q27" s="9">
        <f t="shared" si="6"/>
        <v>29623.798930884088</v>
      </c>
      <c r="R27" s="9">
        <f t="shared" si="7"/>
        <v>31340.117639543358</v>
      </c>
      <c r="S27" s="9">
        <f t="shared" si="8"/>
        <v>29623.798930884088</v>
      </c>
      <c r="T27" s="9">
        <f t="shared" si="9"/>
        <v>31340.117639543358</v>
      </c>
      <c r="U27" s="9">
        <f t="shared" si="10"/>
        <v>-41.152799999999999</v>
      </c>
      <c r="V27" s="9">
        <f t="shared" si="11"/>
        <v>-41.152799999999999</v>
      </c>
      <c r="W27" s="9"/>
    </row>
    <row r="28" spans="1:23" x14ac:dyDescent="0.25">
      <c r="A28" t="s">
        <v>1207</v>
      </c>
      <c r="B28" t="s">
        <v>1236</v>
      </c>
      <c r="C28" t="s">
        <v>1204</v>
      </c>
      <c r="D28" s="6">
        <v>23355</v>
      </c>
      <c r="E28" s="79">
        <v>0</v>
      </c>
      <c r="F28" s="8">
        <v>0</v>
      </c>
      <c r="G28" s="8">
        <v>0</v>
      </c>
      <c r="H28" s="8">
        <v>0</v>
      </c>
      <c r="I28" s="8">
        <v>22578.37</v>
      </c>
      <c r="J28" s="8">
        <v>36748.631000000001</v>
      </c>
      <c r="K28" s="8">
        <v>22578.37</v>
      </c>
      <c r="L28" s="8">
        <v>36748.631000000001</v>
      </c>
      <c r="M28" s="8">
        <v>-29.152799999999999</v>
      </c>
      <c r="N28" s="8">
        <v>-29.152799999999999</v>
      </c>
      <c r="O28" s="8">
        <f t="shared" si="4"/>
        <v>23355</v>
      </c>
      <c r="P28" s="8">
        <f t="shared" si="5"/>
        <v>23355</v>
      </c>
      <c r="Q28" s="9">
        <f t="shared" si="6"/>
        <v>29725.448450428063</v>
      </c>
      <c r="R28" s="9">
        <f t="shared" si="7"/>
        <v>31251.278160292986</v>
      </c>
      <c r="S28" s="9">
        <f t="shared" si="8"/>
        <v>29725.448450428063</v>
      </c>
      <c r="T28" s="9">
        <f t="shared" si="9"/>
        <v>31251.278160292986</v>
      </c>
      <c r="U28" s="9">
        <f t="shared" si="10"/>
        <v>-41.152799999999999</v>
      </c>
      <c r="V28" s="9">
        <f t="shared" si="11"/>
        <v>-41.152799999999999</v>
      </c>
      <c r="W28" s="9"/>
    </row>
    <row r="29" spans="1:23" x14ac:dyDescent="0.25">
      <c r="A29" t="s">
        <v>54</v>
      </c>
      <c r="B29" t="s">
        <v>1237</v>
      </c>
      <c r="C29" t="s">
        <v>1204</v>
      </c>
      <c r="D29" s="6">
        <v>24440</v>
      </c>
      <c r="E29" s="79">
        <v>1000</v>
      </c>
      <c r="F29" s="8">
        <v>-1.1295999999999999</v>
      </c>
      <c r="G29" s="8">
        <v>500.01600000000002</v>
      </c>
      <c r="H29" s="8">
        <v>500.01600000000002</v>
      </c>
      <c r="I29" s="8">
        <v>23089.263999999999</v>
      </c>
      <c r="J29" s="8">
        <v>36463.654000000002</v>
      </c>
      <c r="K29" s="8">
        <v>23957.728999999999</v>
      </c>
      <c r="L29" s="8">
        <v>35967.936000000002</v>
      </c>
      <c r="M29" s="8">
        <v>-29.152799999999999</v>
      </c>
      <c r="N29" s="8">
        <v>-30.282399999999999</v>
      </c>
      <c r="O29" s="8">
        <f t="shared" si="4"/>
        <v>23940</v>
      </c>
      <c r="P29" s="8">
        <f t="shared" si="5"/>
        <v>24940</v>
      </c>
      <c r="Q29" s="9">
        <f t="shared" si="6"/>
        <v>30165.928140843185</v>
      </c>
      <c r="R29" s="9">
        <f t="shared" si="7"/>
        <v>30866.307756110022</v>
      </c>
      <c r="S29" s="9">
        <f t="shared" si="8"/>
        <v>30912.349529365674</v>
      </c>
      <c r="T29" s="9">
        <f t="shared" si="9"/>
        <v>30200.858357203411</v>
      </c>
      <c r="U29" s="9">
        <f t="shared" si="10"/>
        <v>-41.152799999999999</v>
      </c>
      <c r="V29" s="9">
        <f t="shared" si="11"/>
        <v>-42.282399999999996</v>
      </c>
      <c r="W29" s="9"/>
    </row>
    <row r="30" spans="1:23" x14ac:dyDescent="0.25">
      <c r="A30" t="s">
        <v>54</v>
      </c>
      <c r="B30" t="s">
        <v>1238</v>
      </c>
      <c r="C30" t="s">
        <v>1204</v>
      </c>
      <c r="D30" s="6">
        <v>27010</v>
      </c>
      <c r="E30" s="79">
        <v>1260</v>
      </c>
      <c r="F30" s="8">
        <v>-6.4409999999999998</v>
      </c>
      <c r="G30" s="8">
        <v>630.66399999999999</v>
      </c>
      <c r="H30" s="8">
        <v>630.66399999999999</v>
      </c>
      <c r="I30" s="8">
        <v>25201.241999999998</v>
      </c>
      <c r="J30" s="8">
        <v>35241.798999999999</v>
      </c>
      <c r="K30" s="8">
        <v>26251.35</v>
      </c>
      <c r="L30" s="8">
        <v>34546.671000000002</v>
      </c>
      <c r="M30" s="8">
        <v>-30.282399999999999</v>
      </c>
      <c r="N30" s="8">
        <v>-36.723399999999998</v>
      </c>
      <c r="O30" s="8">
        <f t="shared" si="4"/>
        <v>26380</v>
      </c>
      <c r="P30" s="8">
        <f t="shared" si="5"/>
        <v>27640</v>
      </c>
      <c r="Q30" s="9">
        <f t="shared" si="6"/>
        <v>31977.716415361636</v>
      </c>
      <c r="R30" s="9">
        <f t="shared" si="7"/>
        <v>29232.0483024655</v>
      </c>
      <c r="S30" s="9">
        <f t="shared" si="8"/>
        <v>32860.351798258242</v>
      </c>
      <c r="T30" s="9">
        <f t="shared" si="9"/>
        <v>28333.780787241361</v>
      </c>
      <c r="U30" s="9">
        <f t="shared" si="10"/>
        <v>-42.282399999999996</v>
      </c>
      <c r="V30" s="9">
        <f t="shared" si="11"/>
        <v>-48.723399999999998</v>
      </c>
      <c r="W30" s="9"/>
    </row>
    <row r="31" spans="1:23" x14ac:dyDescent="0.25">
      <c r="A31" t="s">
        <v>1206</v>
      </c>
      <c r="B31" t="s">
        <v>1239</v>
      </c>
      <c r="C31" t="s">
        <v>1204</v>
      </c>
      <c r="D31" s="6">
        <v>27940</v>
      </c>
      <c r="E31" s="79">
        <v>200</v>
      </c>
      <c r="F31" s="8">
        <v>0</v>
      </c>
      <c r="G31" s="8">
        <v>100</v>
      </c>
      <c r="H31" s="8">
        <v>100</v>
      </c>
      <c r="I31" s="8">
        <v>26411.655999999999</v>
      </c>
      <c r="J31" s="8">
        <v>34427.08</v>
      </c>
      <c r="K31" s="8">
        <v>26571.962</v>
      </c>
      <c r="L31" s="8">
        <v>34307.49</v>
      </c>
      <c r="M31" s="8">
        <v>-36.723399999999998</v>
      </c>
      <c r="N31" s="8">
        <v>-36.723399999999998</v>
      </c>
      <c r="O31" s="8">
        <f t="shared" si="4"/>
        <v>27840</v>
      </c>
      <c r="P31" s="8">
        <f t="shared" si="5"/>
        <v>28040</v>
      </c>
      <c r="Q31" s="9">
        <f t="shared" si="6"/>
        <v>32992.290360524887</v>
      </c>
      <c r="R31" s="9">
        <f t="shared" si="7"/>
        <v>28183.473646013768</v>
      </c>
      <c r="S31" s="9">
        <f t="shared" si="8"/>
        <v>33124.229130703228</v>
      </c>
      <c r="T31" s="9">
        <f t="shared" si="9"/>
        <v>28033.167482933779</v>
      </c>
      <c r="U31" s="9">
        <f t="shared" si="10"/>
        <v>-48.723399999999998</v>
      </c>
      <c r="V31" s="9">
        <f t="shared" si="11"/>
        <v>-48.723399999999998</v>
      </c>
      <c r="W31" s="9"/>
    </row>
    <row r="32" spans="1:23" x14ac:dyDescent="0.25">
      <c r="A32" t="s">
        <v>41</v>
      </c>
      <c r="B32" t="s">
        <v>1240</v>
      </c>
      <c r="C32" t="s">
        <v>1204</v>
      </c>
      <c r="D32" s="6">
        <v>28360</v>
      </c>
      <c r="E32" s="79">
        <v>0</v>
      </c>
      <c r="F32" s="8">
        <v>0</v>
      </c>
      <c r="G32" s="8">
        <v>0</v>
      </c>
      <c r="H32" s="8">
        <v>0</v>
      </c>
      <c r="I32" s="8">
        <v>26828.453000000001</v>
      </c>
      <c r="J32" s="8">
        <v>34116.144999999997</v>
      </c>
      <c r="K32" s="8">
        <v>26828.453000000001</v>
      </c>
      <c r="L32" s="8">
        <v>34116.144999999997</v>
      </c>
      <c r="M32" s="8">
        <v>-36.723399999999998</v>
      </c>
      <c r="N32" s="8">
        <v>-36.723399999999998</v>
      </c>
      <c r="O32" s="8">
        <f t="shared" si="4"/>
        <v>28360</v>
      </c>
      <c r="P32" s="8">
        <f t="shared" si="5"/>
        <v>28360</v>
      </c>
      <c r="Q32" s="9">
        <f t="shared" si="6"/>
        <v>33335.332324483519</v>
      </c>
      <c r="R32" s="9">
        <f t="shared" si="7"/>
        <v>27792.676352781829</v>
      </c>
      <c r="S32" s="9">
        <f t="shared" si="8"/>
        <v>33335.332324483519</v>
      </c>
      <c r="T32" s="9">
        <f t="shared" si="9"/>
        <v>27792.676352781829</v>
      </c>
      <c r="U32" s="9">
        <f t="shared" si="10"/>
        <v>-48.723399999999998</v>
      </c>
      <c r="V32" s="9">
        <f t="shared" si="11"/>
        <v>-48.723399999999998</v>
      </c>
      <c r="W32" s="9"/>
    </row>
    <row r="33" spans="1:23" x14ac:dyDescent="0.25">
      <c r="A33" t="s">
        <v>1151</v>
      </c>
      <c r="B33" t="s">
        <v>1241</v>
      </c>
      <c r="C33" t="s">
        <v>1204</v>
      </c>
      <c r="D33" s="6">
        <v>28495</v>
      </c>
      <c r="E33" s="79">
        <v>0</v>
      </c>
      <c r="F33" s="8">
        <v>0</v>
      </c>
      <c r="G33" s="8">
        <v>0</v>
      </c>
      <c r="H33" s="8">
        <v>0</v>
      </c>
      <c r="I33" s="8">
        <v>26936.659</v>
      </c>
      <c r="J33" s="8">
        <v>34035.421000000002</v>
      </c>
      <c r="K33" s="8">
        <v>26936.659</v>
      </c>
      <c r="L33" s="8">
        <v>34035.421000000002</v>
      </c>
      <c r="M33" s="8">
        <v>-36.723399999999998</v>
      </c>
      <c r="N33" s="8">
        <v>-36.723399999999998</v>
      </c>
      <c r="O33" s="8">
        <f t="shared" si="4"/>
        <v>28495</v>
      </c>
      <c r="P33" s="8">
        <f t="shared" si="5"/>
        <v>28495</v>
      </c>
      <c r="Q33" s="9">
        <f t="shared" si="6"/>
        <v>33424.390300438943</v>
      </c>
      <c r="R33" s="9">
        <f t="shared" si="7"/>
        <v>27691.219073443572</v>
      </c>
      <c r="S33" s="9">
        <f t="shared" si="8"/>
        <v>33424.390300438943</v>
      </c>
      <c r="T33" s="9">
        <f t="shared" si="9"/>
        <v>27691.219073443572</v>
      </c>
      <c r="U33" s="9">
        <f t="shared" si="10"/>
        <v>-48.723399999999998</v>
      </c>
      <c r="V33" s="9">
        <f t="shared" si="11"/>
        <v>-48.723399999999998</v>
      </c>
      <c r="W33" s="9"/>
    </row>
    <row r="34" spans="1:23" x14ac:dyDescent="0.25">
      <c r="A34" t="s">
        <v>1207</v>
      </c>
      <c r="B34" t="s">
        <v>1242</v>
      </c>
      <c r="C34" t="s">
        <v>1204</v>
      </c>
      <c r="D34" s="6">
        <v>28765</v>
      </c>
      <c r="E34" s="79">
        <v>0</v>
      </c>
      <c r="F34" s="8">
        <v>0</v>
      </c>
      <c r="G34" s="8">
        <v>0</v>
      </c>
      <c r="H34" s="8">
        <v>0</v>
      </c>
      <c r="I34" s="8">
        <v>27153.073</v>
      </c>
      <c r="J34" s="8">
        <v>33873.974000000002</v>
      </c>
      <c r="K34" s="8">
        <v>27153.073</v>
      </c>
      <c r="L34" s="8">
        <v>33873.974000000002</v>
      </c>
      <c r="M34" s="8">
        <v>-36.723399999999998</v>
      </c>
      <c r="N34" s="8">
        <v>-36.723399999999998</v>
      </c>
      <c r="O34" s="8">
        <f t="shared" si="4"/>
        <v>28765</v>
      </c>
      <c r="P34" s="8">
        <f t="shared" si="5"/>
        <v>28765</v>
      </c>
      <c r="Q34" s="9">
        <f t="shared" si="6"/>
        <v>33602.508416556702</v>
      </c>
      <c r="R34" s="9">
        <f t="shared" si="7"/>
        <v>27488.305077091267</v>
      </c>
      <c r="S34" s="9">
        <f t="shared" si="8"/>
        <v>33602.508416556702</v>
      </c>
      <c r="T34" s="9">
        <f t="shared" si="9"/>
        <v>27488.305077091267</v>
      </c>
      <c r="U34" s="9">
        <f t="shared" si="10"/>
        <v>-48.723399999999998</v>
      </c>
      <c r="V34" s="9">
        <f t="shared" si="11"/>
        <v>-48.723399999999998</v>
      </c>
      <c r="W34" s="9"/>
    </row>
    <row r="35" spans="1:23" x14ac:dyDescent="0.25">
      <c r="A35" t="s">
        <v>54</v>
      </c>
      <c r="B35" t="s">
        <v>1243</v>
      </c>
      <c r="C35" t="s">
        <v>1204</v>
      </c>
      <c r="D35" s="6">
        <v>29580</v>
      </c>
      <c r="E35" s="79">
        <v>1000</v>
      </c>
      <c r="F35" s="8">
        <v>-1.1295999999999999</v>
      </c>
      <c r="G35" s="8">
        <v>500.01600000000002</v>
      </c>
      <c r="H35" s="8">
        <v>500.01600000000002</v>
      </c>
      <c r="I35" s="8">
        <v>27405.555</v>
      </c>
      <c r="J35" s="8">
        <v>33685.618999999999</v>
      </c>
      <c r="K35" s="8">
        <v>28201.141</v>
      </c>
      <c r="L35" s="8">
        <v>33079.803999999996</v>
      </c>
      <c r="M35" s="8">
        <v>-36.723399999999998</v>
      </c>
      <c r="N35" s="8">
        <v>-37.853000000000002</v>
      </c>
      <c r="O35" s="8">
        <f t="shared" si="4"/>
        <v>29080</v>
      </c>
      <c r="P35" s="8">
        <f t="shared" si="5"/>
        <v>30080</v>
      </c>
      <c r="Q35" s="9">
        <f t="shared" si="6"/>
        <v>33810.311872561193</v>
      </c>
      <c r="R35" s="9">
        <f t="shared" si="7"/>
        <v>27251.572126233998</v>
      </c>
      <c r="S35" s="9">
        <f t="shared" si="8"/>
        <v>34462.556388665835</v>
      </c>
      <c r="T35" s="9">
        <f t="shared" si="9"/>
        <v>26493.584007044512</v>
      </c>
      <c r="U35" s="9">
        <f t="shared" si="10"/>
        <v>-48.723399999999998</v>
      </c>
      <c r="V35" s="9">
        <f t="shared" si="11"/>
        <v>-49.853000000000002</v>
      </c>
      <c r="W35" s="9"/>
    </row>
    <row r="36" spans="1:23" x14ac:dyDescent="0.25">
      <c r="A36" t="s">
        <v>54</v>
      </c>
      <c r="B36" t="s">
        <v>1244</v>
      </c>
      <c r="C36" t="s">
        <v>1204</v>
      </c>
      <c r="D36" s="6">
        <v>32150</v>
      </c>
      <c r="E36" s="79">
        <v>1260</v>
      </c>
      <c r="F36" s="8">
        <v>-6.4409999999999998</v>
      </c>
      <c r="G36" s="8">
        <v>630.66399999999999</v>
      </c>
      <c r="H36" s="8">
        <v>630.66399999999999</v>
      </c>
      <c r="I36" s="8">
        <v>29338.147000000001</v>
      </c>
      <c r="J36" s="8">
        <v>32196.166000000001</v>
      </c>
      <c r="K36" s="8">
        <v>30287.52</v>
      </c>
      <c r="L36" s="8">
        <v>31368.748</v>
      </c>
      <c r="M36" s="8">
        <v>-37.853000000000002</v>
      </c>
      <c r="N36" s="8">
        <v>-44.293999999999997</v>
      </c>
      <c r="O36" s="8">
        <f t="shared" si="4"/>
        <v>31520</v>
      </c>
      <c r="P36" s="8">
        <f t="shared" si="5"/>
        <v>32780</v>
      </c>
      <c r="Q36" s="9">
        <f t="shared" si="6"/>
        <v>35390.997408934956</v>
      </c>
      <c r="R36" s="9">
        <f t="shared" si="7"/>
        <v>25392.858777497357</v>
      </c>
      <c r="S36" s="9">
        <f t="shared" si="8"/>
        <v>36147.594455693361</v>
      </c>
      <c r="T36" s="9">
        <f t="shared" si="9"/>
        <v>24386.136100346663</v>
      </c>
      <c r="U36" s="9">
        <f t="shared" si="10"/>
        <v>-49.853000000000002</v>
      </c>
      <c r="V36" s="9">
        <f t="shared" si="11"/>
        <v>-56.293999999999997</v>
      </c>
      <c r="W36" s="9"/>
    </row>
    <row r="37" spans="1:23" x14ac:dyDescent="0.25">
      <c r="A37" t="s">
        <v>1151</v>
      </c>
      <c r="B37" t="s">
        <v>1245</v>
      </c>
      <c r="C37" t="s">
        <v>1204</v>
      </c>
      <c r="D37" s="6">
        <v>33365</v>
      </c>
      <c r="E37" s="79">
        <v>0</v>
      </c>
      <c r="F37" s="8">
        <v>0</v>
      </c>
      <c r="G37" s="8">
        <v>0</v>
      </c>
      <c r="H37" s="8">
        <v>0</v>
      </c>
      <c r="I37" s="8">
        <v>30706.242999999999</v>
      </c>
      <c r="J37" s="8">
        <v>30960.219000000001</v>
      </c>
      <c r="K37" s="8">
        <v>30706.242999999999</v>
      </c>
      <c r="L37" s="8">
        <v>30960.219000000001</v>
      </c>
      <c r="M37" s="8">
        <v>-44.293999999999997</v>
      </c>
      <c r="N37" s="8">
        <v>-44.293999999999997</v>
      </c>
      <c r="O37" s="8">
        <f t="shared" si="4"/>
        <v>33365</v>
      </c>
      <c r="P37" s="8">
        <f t="shared" si="5"/>
        <v>33365</v>
      </c>
      <c r="Q37" s="9">
        <f t="shared" si="6"/>
        <v>36472.229398377334</v>
      </c>
      <c r="R37" s="9">
        <f t="shared" si="7"/>
        <v>23899.477032252198</v>
      </c>
      <c r="S37" s="9">
        <f t="shared" si="8"/>
        <v>36472.229398377334</v>
      </c>
      <c r="T37" s="9">
        <f t="shared" si="9"/>
        <v>23899.477032252198</v>
      </c>
      <c r="U37" s="9">
        <f t="shared" si="10"/>
        <v>-56.293999999999997</v>
      </c>
      <c r="V37" s="9">
        <f t="shared" si="11"/>
        <v>-56.293999999999997</v>
      </c>
      <c r="W37" s="9"/>
    </row>
    <row r="38" spans="1:23" x14ac:dyDescent="0.25">
      <c r="A38" t="s">
        <v>41</v>
      </c>
      <c r="B38" t="s">
        <v>1246</v>
      </c>
      <c r="C38" t="s">
        <v>1204</v>
      </c>
      <c r="D38" s="6">
        <v>33500</v>
      </c>
      <c r="E38" s="79">
        <v>0</v>
      </c>
      <c r="F38" s="8">
        <v>0</v>
      </c>
      <c r="G38" s="8">
        <v>0</v>
      </c>
      <c r="H38" s="8">
        <v>0</v>
      </c>
      <c r="I38" s="8">
        <v>30802.870999999999</v>
      </c>
      <c r="J38" s="8">
        <v>30865.942999999999</v>
      </c>
      <c r="K38" s="8">
        <v>30802.870999999999</v>
      </c>
      <c r="L38" s="8">
        <v>30865.942999999999</v>
      </c>
      <c r="M38" s="8">
        <v>-44.293999999999997</v>
      </c>
      <c r="N38" s="8">
        <v>-44.293999999999997</v>
      </c>
      <c r="O38" s="8">
        <f t="shared" si="4"/>
        <v>33500</v>
      </c>
      <c r="P38" s="8">
        <f t="shared" si="5"/>
        <v>33500</v>
      </c>
      <c r="Q38" s="9">
        <f t="shared" si="6"/>
        <v>36547.144762177501</v>
      </c>
      <c r="R38" s="9">
        <f t="shared" si="7"/>
        <v>23787.171098185081</v>
      </c>
      <c r="S38" s="9">
        <f t="shared" si="8"/>
        <v>36547.144762177501</v>
      </c>
      <c r="T38" s="9">
        <f t="shared" si="9"/>
        <v>23787.171098185081</v>
      </c>
      <c r="U38" s="9">
        <f t="shared" si="10"/>
        <v>-56.293999999999997</v>
      </c>
      <c r="V38" s="9">
        <f t="shared" si="11"/>
        <v>-56.293999999999997</v>
      </c>
      <c r="W38" s="9"/>
    </row>
    <row r="39" spans="1:23" x14ac:dyDescent="0.25">
      <c r="A39" t="s">
        <v>1207</v>
      </c>
      <c r="B39" t="s">
        <v>1247</v>
      </c>
      <c r="C39" t="s">
        <v>1204</v>
      </c>
      <c r="D39" s="6">
        <v>33635</v>
      </c>
      <c r="E39" s="79">
        <v>0</v>
      </c>
      <c r="F39" s="8">
        <v>0</v>
      </c>
      <c r="G39" s="8">
        <v>0</v>
      </c>
      <c r="H39" s="8">
        <v>0</v>
      </c>
      <c r="I39" s="8">
        <v>30899.5</v>
      </c>
      <c r="J39" s="8">
        <v>30771.667000000001</v>
      </c>
      <c r="K39" s="8">
        <v>30899.5</v>
      </c>
      <c r="L39" s="8">
        <v>30771.667000000001</v>
      </c>
      <c r="M39" s="8">
        <v>-44.293999999999997</v>
      </c>
      <c r="N39" s="8">
        <v>-44.293999999999997</v>
      </c>
      <c r="O39" s="8">
        <f t="shared" si="4"/>
        <v>33635</v>
      </c>
      <c r="P39" s="8">
        <f t="shared" si="5"/>
        <v>33635</v>
      </c>
      <c r="Q39" s="9">
        <f t="shared" si="6"/>
        <v>36622.061104125278</v>
      </c>
      <c r="R39" s="9">
        <f t="shared" si="7"/>
        <v>23674.864956206271</v>
      </c>
      <c r="S39" s="9">
        <f t="shared" si="8"/>
        <v>36622.061104125278</v>
      </c>
      <c r="T39" s="9">
        <f t="shared" si="9"/>
        <v>23674.864956206271</v>
      </c>
      <c r="U39" s="9">
        <f t="shared" si="10"/>
        <v>-56.293999999999997</v>
      </c>
      <c r="V39" s="9">
        <f t="shared" si="11"/>
        <v>-56.293999999999997</v>
      </c>
      <c r="W39" s="9"/>
    </row>
    <row r="40" spans="1:23" x14ac:dyDescent="0.25">
      <c r="A40" t="s">
        <v>54</v>
      </c>
      <c r="B40" t="s">
        <v>1248</v>
      </c>
      <c r="C40" t="s">
        <v>1204</v>
      </c>
      <c r="D40" s="6">
        <v>34720</v>
      </c>
      <c r="E40" s="79">
        <v>1000</v>
      </c>
      <c r="F40" s="8">
        <v>-1.1295999999999999</v>
      </c>
      <c r="G40" s="8">
        <v>500.01600000000002</v>
      </c>
      <c r="H40" s="8">
        <v>500.01600000000002</v>
      </c>
      <c r="I40" s="8">
        <v>31318.223000000002</v>
      </c>
      <c r="J40" s="8">
        <v>30363.137999999999</v>
      </c>
      <c r="K40" s="8">
        <v>32027.058000000001</v>
      </c>
      <c r="L40" s="8">
        <v>29657.788</v>
      </c>
      <c r="M40" s="8">
        <v>-44.293999999999997</v>
      </c>
      <c r="N40" s="8">
        <v>-45.4236</v>
      </c>
      <c r="O40" s="8">
        <f t="shared" si="4"/>
        <v>34220</v>
      </c>
      <c r="P40" s="8">
        <f t="shared" si="5"/>
        <v>35220</v>
      </c>
      <c r="Q40" s="9">
        <f t="shared" si="6"/>
        <v>36946.696046809251</v>
      </c>
      <c r="R40" s="9">
        <f t="shared" si="7"/>
        <v>23188.205888111803</v>
      </c>
      <c r="S40" s="9">
        <f t="shared" si="8"/>
        <v>37493.390790257094</v>
      </c>
      <c r="T40" s="9">
        <f t="shared" si="9"/>
        <v>22350.89439457341</v>
      </c>
      <c r="U40" s="9">
        <f t="shared" si="10"/>
        <v>-56.293999999999997</v>
      </c>
      <c r="V40" s="9">
        <f t="shared" si="11"/>
        <v>-57.4236</v>
      </c>
      <c r="W40" s="9"/>
    </row>
    <row r="41" spans="1:23" x14ac:dyDescent="0.25">
      <c r="A41" t="s">
        <v>54</v>
      </c>
      <c r="B41" t="s">
        <v>1249</v>
      </c>
      <c r="C41" t="s">
        <v>1204</v>
      </c>
      <c r="D41" s="6">
        <v>37290</v>
      </c>
      <c r="E41" s="79">
        <v>1260</v>
      </c>
      <c r="F41" s="8">
        <v>-6.4409999999999998</v>
      </c>
      <c r="G41" s="8">
        <v>630.66399999999999</v>
      </c>
      <c r="H41" s="8">
        <v>630.66399999999999</v>
      </c>
      <c r="I41" s="8">
        <v>33037.735999999997</v>
      </c>
      <c r="J41" s="8">
        <v>28632.054</v>
      </c>
      <c r="K41" s="8">
        <v>33869.822999999997</v>
      </c>
      <c r="L41" s="8">
        <v>27686.771000000001</v>
      </c>
      <c r="M41" s="8">
        <v>-45.4236</v>
      </c>
      <c r="N41" s="8">
        <v>-51.864600000000003</v>
      </c>
      <c r="O41" s="8">
        <f t="shared" si="4"/>
        <v>36660</v>
      </c>
      <c r="P41" s="8">
        <f t="shared" si="5"/>
        <v>37920</v>
      </c>
      <c r="Q41" s="9">
        <f t="shared" si="6"/>
        <v>38268.720960802268</v>
      </c>
      <c r="R41" s="9">
        <f t="shared" si="7"/>
        <v>21137.443371630008</v>
      </c>
      <c r="S41" s="9">
        <f t="shared" si="8"/>
        <v>38886.089476622772</v>
      </c>
      <c r="T41" s="9">
        <f t="shared" si="9"/>
        <v>20039.816458088077</v>
      </c>
      <c r="U41" s="9">
        <f t="shared" si="10"/>
        <v>-57.4236</v>
      </c>
      <c r="V41" s="9">
        <f t="shared" si="11"/>
        <v>-63.864600000000003</v>
      </c>
      <c r="W41" s="9"/>
    </row>
    <row r="42" spans="1:23" x14ac:dyDescent="0.25">
      <c r="A42" t="s">
        <v>1151</v>
      </c>
      <c r="B42" t="s">
        <v>1250</v>
      </c>
      <c r="C42" t="s">
        <v>1204</v>
      </c>
      <c r="D42" s="6">
        <v>38505</v>
      </c>
      <c r="E42" s="79">
        <v>0</v>
      </c>
      <c r="F42" s="8">
        <v>0</v>
      </c>
      <c r="G42" s="8">
        <v>0</v>
      </c>
      <c r="H42" s="8">
        <v>0</v>
      </c>
      <c r="I42" s="8">
        <v>34231.074000000001</v>
      </c>
      <c r="J42" s="8">
        <v>27226.636999999999</v>
      </c>
      <c r="K42" s="8">
        <v>34231.074000000001</v>
      </c>
      <c r="L42" s="8">
        <v>27226.636999999999</v>
      </c>
      <c r="M42" s="8">
        <v>-51.864600000000003</v>
      </c>
      <c r="N42" s="8">
        <v>-51.864600000000003</v>
      </c>
      <c r="O42" s="8">
        <f t="shared" si="4"/>
        <v>38505</v>
      </c>
      <c r="P42" s="8">
        <f t="shared" si="5"/>
        <v>38505</v>
      </c>
      <c r="Q42" s="9">
        <f t="shared" si="6"/>
        <v>39143.779037592722</v>
      </c>
      <c r="R42" s="9">
        <f t="shared" si="7"/>
        <v>19514.629183752419</v>
      </c>
      <c r="S42" s="9">
        <f t="shared" si="8"/>
        <v>39143.779037592722</v>
      </c>
      <c r="T42" s="9">
        <f t="shared" si="9"/>
        <v>19514.629183752419</v>
      </c>
      <c r="U42" s="9">
        <f t="shared" si="10"/>
        <v>-63.864600000000003</v>
      </c>
      <c r="V42" s="9">
        <f t="shared" si="11"/>
        <v>-63.864600000000003</v>
      </c>
      <c r="W42" s="9"/>
    </row>
    <row r="43" spans="1:23" x14ac:dyDescent="0.25">
      <c r="A43" t="s">
        <v>41</v>
      </c>
      <c r="B43" t="s">
        <v>1251</v>
      </c>
      <c r="C43" t="s">
        <v>1204</v>
      </c>
      <c r="D43" s="6">
        <v>38640</v>
      </c>
      <c r="E43" s="79">
        <v>0</v>
      </c>
      <c r="F43" s="8">
        <v>0</v>
      </c>
      <c r="G43" s="8">
        <v>0</v>
      </c>
      <c r="H43" s="8">
        <v>0</v>
      </c>
      <c r="I43" s="8">
        <v>34314.438999999998</v>
      </c>
      <c r="J43" s="8">
        <v>27120.452000000001</v>
      </c>
      <c r="K43" s="8">
        <v>34314.438999999998</v>
      </c>
      <c r="L43" s="8">
        <v>27120.452000000001</v>
      </c>
      <c r="M43" s="8">
        <v>-51.864600000000003</v>
      </c>
      <c r="N43" s="8">
        <v>-51.864600000000003</v>
      </c>
      <c r="O43" s="8">
        <f t="shared" si="4"/>
        <v>38640</v>
      </c>
      <c r="P43" s="8">
        <f t="shared" si="5"/>
        <v>38640</v>
      </c>
      <c r="Q43" s="9">
        <f t="shared" si="6"/>
        <v>39203.245209438413</v>
      </c>
      <c r="R43" s="9">
        <f t="shared" si="7"/>
        <v>19393.432022663481</v>
      </c>
      <c r="S43" s="9">
        <f t="shared" si="8"/>
        <v>39203.245209438413</v>
      </c>
      <c r="T43" s="9">
        <f t="shared" si="9"/>
        <v>19393.432022663481</v>
      </c>
      <c r="U43" s="9">
        <f t="shared" si="10"/>
        <v>-63.864600000000003</v>
      </c>
      <c r="V43" s="9">
        <f t="shared" si="11"/>
        <v>-63.864600000000003</v>
      </c>
      <c r="W43" s="9"/>
    </row>
    <row r="44" spans="1:23" x14ac:dyDescent="0.25">
      <c r="A44" t="s">
        <v>1207</v>
      </c>
      <c r="B44" t="s">
        <v>1252</v>
      </c>
      <c r="C44" t="s">
        <v>1204</v>
      </c>
      <c r="D44" s="6">
        <v>38775</v>
      </c>
      <c r="E44" s="79">
        <v>0</v>
      </c>
      <c r="F44" s="8">
        <v>0</v>
      </c>
      <c r="G44" s="8">
        <v>0</v>
      </c>
      <c r="H44" s="8">
        <v>0</v>
      </c>
      <c r="I44" s="8">
        <v>34397.803999999996</v>
      </c>
      <c r="J44" s="8">
        <v>27014.267</v>
      </c>
      <c r="K44" s="8">
        <v>34397.803999999996</v>
      </c>
      <c r="L44" s="8">
        <v>27014.267</v>
      </c>
      <c r="M44" s="8">
        <v>-51.864600000000003</v>
      </c>
      <c r="N44" s="8">
        <v>-51.864600000000003</v>
      </c>
      <c r="O44" s="8">
        <f t="shared" si="4"/>
        <v>38775</v>
      </c>
      <c r="P44" s="8">
        <f t="shared" si="5"/>
        <v>38775</v>
      </c>
      <c r="Q44" s="9">
        <f t="shared" si="6"/>
        <v>39262.711381284098</v>
      </c>
      <c r="R44" s="9">
        <f t="shared" si="7"/>
        <v>19272.234861574536</v>
      </c>
      <c r="S44" s="9">
        <f t="shared" si="8"/>
        <v>39262.711381284098</v>
      </c>
      <c r="T44" s="9">
        <f t="shared" si="9"/>
        <v>19272.234861574536</v>
      </c>
      <c r="U44" s="9">
        <f t="shared" si="10"/>
        <v>-63.864600000000003</v>
      </c>
      <c r="V44" s="9">
        <f t="shared" si="11"/>
        <v>-63.864600000000003</v>
      </c>
      <c r="W44" s="9"/>
    </row>
    <row r="45" spans="1:23" x14ac:dyDescent="0.25">
      <c r="A45" t="s">
        <v>1206</v>
      </c>
      <c r="B45" t="s">
        <v>1253</v>
      </c>
      <c r="C45" t="s">
        <v>1204</v>
      </c>
      <c r="D45" s="6">
        <v>39060</v>
      </c>
      <c r="E45" s="79">
        <v>200</v>
      </c>
      <c r="F45" s="8">
        <v>0</v>
      </c>
      <c r="G45" s="8">
        <v>100</v>
      </c>
      <c r="H45" s="8">
        <v>100</v>
      </c>
      <c r="I45" s="8">
        <v>34512.046000000002</v>
      </c>
      <c r="J45" s="8">
        <v>26868.755000000001</v>
      </c>
      <c r="K45" s="8">
        <v>34635.550000000003</v>
      </c>
      <c r="L45" s="8">
        <v>26711.444</v>
      </c>
      <c r="M45" s="8">
        <v>-51.864600000000003</v>
      </c>
      <c r="N45" s="8">
        <v>-51.864600000000003</v>
      </c>
      <c r="O45" s="8">
        <f t="shared" si="4"/>
        <v>38960</v>
      </c>
      <c r="P45" s="8">
        <f t="shared" si="5"/>
        <v>39160</v>
      </c>
      <c r="Q45" s="9">
        <f t="shared" si="6"/>
        <v>39344.203273532868</v>
      </c>
      <c r="R45" s="9">
        <f t="shared" si="7"/>
        <v>19106.150400514158</v>
      </c>
      <c r="S45" s="9">
        <f t="shared" si="8"/>
        <v>39432.301618819656</v>
      </c>
      <c r="T45" s="9">
        <f t="shared" si="9"/>
        <v>18926.599097832364</v>
      </c>
      <c r="U45" s="9">
        <f t="shared" si="10"/>
        <v>-63.864600000000003</v>
      </c>
      <c r="V45" s="9">
        <f t="shared" si="11"/>
        <v>-63.864600000000003</v>
      </c>
      <c r="W45" s="9"/>
    </row>
    <row r="46" spans="1:23" x14ac:dyDescent="0.25">
      <c r="A46" t="s">
        <v>54</v>
      </c>
      <c r="B46" t="s">
        <v>1254</v>
      </c>
      <c r="C46" t="s">
        <v>1204</v>
      </c>
      <c r="D46" s="6">
        <v>39860</v>
      </c>
      <c r="E46" s="79">
        <v>1000</v>
      </c>
      <c r="F46" s="8">
        <v>-1.1295999999999999</v>
      </c>
      <c r="G46" s="8">
        <v>500.01600000000002</v>
      </c>
      <c r="H46" s="8">
        <v>500.01600000000002</v>
      </c>
      <c r="I46" s="8">
        <v>34759.055</v>
      </c>
      <c r="J46" s="8">
        <v>26554.133999999998</v>
      </c>
      <c r="K46" s="8">
        <v>35368.783000000003</v>
      </c>
      <c r="L46" s="8">
        <v>25761.544000000002</v>
      </c>
      <c r="M46" s="8">
        <v>-51.864600000000003</v>
      </c>
      <c r="N46" s="8">
        <v>-52.994199999999999</v>
      </c>
      <c r="O46" s="8">
        <f t="shared" si="4"/>
        <v>39360</v>
      </c>
      <c r="P46" s="8">
        <f t="shared" si="5"/>
        <v>40360</v>
      </c>
      <c r="Q46" s="9">
        <f t="shared" si="6"/>
        <v>39520.401150165744</v>
      </c>
      <c r="R46" s="9">
        <f t="shared" si="7"/>
        <v>18747.048565386482</v>
      </c>
      <c r="S46" s="9">
        <f t="shared" si="8"/>
        <v>39952.016403440721</v>
      </c>
      <c r="T46" s="9">
        <f t="shared" si="9"/>
        <v>17845.008979101949</v>
      </c>
      <c r="U46" s="9">
        <f t="shared" si="10"/>
        <v>-63.864600000000003</v>
      </c>
      <c r="V46" s="9">
        <f t="shared" si="11"/>
        <v>-64.994200000000006</v>
      </c>
      <c r="W46" s="9"/>
    </row>
    <row r="47" spans="1:23" x14ac:dyDescent="0.25">
      <c r="A47" t="s">
        <v>54</v>
      </c>
      <c r="B47" t="s">
        <v>1255</v>
      </c>
      <c r="C47" t="s">
        <v>1204</v>
      </c>
      <c r="D47" s="6">
        <v>42430</v>
      </c>
      <c r="E47" s="79">
        <v>1260</v>
      </c>
      <c r="F47" s="8">
        <v>-6.4409999999999998</v>
      </c>
      <c r="G47" s="8">
        <v>630.66399999999999</v>
      </c>
      <c r="H47" s="8">
        <v>630.66399999999999</v>
      </c>
      <c r="I47" s="8">
        <v>36235.514000000003</v>
      </c>
      <c r="J47" s="8">
        <v>24611.596000000001</v>
      </c>
      <c r="K47" s="8">
        <v>36935.807999999997</v>
      </c>
      <c r="L47" s="8">
        <v>23564.927</v>
      </c>
      <c r="M47" s="8">
        <v>-52.994199999999999</v>
      </c>
      <c r="N47" s="8">
        <v>-59.435200000000002</v>
      </c>
      <c r="O47" s="8">
        <f t="shared" si="4"/>
        <v>41800</v>
      </c>
      <c r="P47" s="8">
        <f t="shared" si="5"/>
        <v>43060</v>
      </c>
      <c r="Q47" s="9">
        <f t="shared" si="6"/>
        <v>40560.719618539828</v>
      </c>
      <c r="R47" s="9">
        <f t="shared" si="7"/>
        <v>16539.986594239141</v>
      </c>
      <c r="S47" s="9">
        <f t="shared" si="8"/>
        <v>41028.09579293157</v>
      </c>
      <c r="T47" s="9">
        <f t="shared" si="9"/>
        <v>15370.590513517154</v>
      </c>
      <c r="U47" s="9">
        <f t="shared" si="10"/>
        <v>-64.994200000000006</v>
      </c>
      <c r="V47" s="9">
        <f t="shared" si="11"/>
        <v>-71.435200000000009</v>
      </c>
      <c r="W47" s="9"/>
    </row>
    <row r="48" spans="1:23" x14ac:dyDescent="0.25">
      <c r="A48" t="s">
        <v>1151</v>
      </c>
      <c r="B48" t="s">
        <v>1256</v>
      </c>
      <c r="C48" t="s">
        <v>1204</v>
      </c>
      <c r="D48" s="6">
        <v>43645</v>
      </c>
      <c r="E48" s="79">
        <v>0</v>
      </c>
      <c r="F48" s="8">
        <v>0</v>
      </c>
      <c r="G48" s="8">
        <v>0</v>
      </c>
      <c r="H48" s="8">
        <v>0</v>
      </c>
      <c r="I48" s="8">
        <v>37233.288</v>
      </c>
      <c r="J48" s="8">
        <v>23061.210999999999</v>
      </c>
      <c r="K48" s="8">
        <v>37233.288</v>
      </c>
      <c r="L48" s="8">
        <v>23061.210999999999</v>
      </c>
      <c r="M48" s="8">
        <v>-59.435200000000002</v>
      </c>
      <c r="N48" s="8">
        <v>-59.435200000000002</v>
      </c>
      <c r="O48" s="8">
        <f t="shared" si="4"/>
        <v>43645</v>
      </c>
      <c r="P48" s="8">
        <f t="shared" si="5"/>
        <v>43645</v>
      </c>
      <c r="Q48" s="9">
        <f t="shared" si="6"/>
        <v>41214.346695945911</v>
      </c>
      <c r="R48" s="9">
        <f t="shared" si="7"/>
        <v>14816.032346881457</v>
      </c>
      <c r="S48" s="9">
        <f t="shared" si="8"/>
        <v>41214.346695945911</v>
      </c>
      <c r="T48" s="9">
        <f t="shared" si="9"/>
        <v>14816.032346881457</v>
      </c>
      <c r="U48" s="9">
        <f t="shared" si="10"/>
        <v>-71.435200000000009</v>
      </c>
      <c r="V48" s="9">
        <f t="shared" si="11"/>
        <v>-71.435200000000009</v>
      </c>
      <c r="W48" s="9"/>
    </row>
    <row r="49" spans="1:23" x14ac:dyDescent="0.25">
      <c r="A49" t="s">
        <v>41</v>
      </c>
      <c r="B49" t="s">
        <v>1257</v>
      </c>
      <c r="C49" t="s">
        <v>1204</v>
      </c>
      <c r="D49" s="6">
        <v>43780</v>
      </c>
      <c r="E49" s="79">
        <v>0</v>
      </c>
      <c r="F49" s="8">
        <v>0</v>
      </c>
      <c r="G49" s="8">
        <v>0</v>
      </c>
      <c r="H49" s="8">
        <v>0</v>
      </c>
      <c r="I49" s="8">
        <v>37301.936999999998</v>
      </c>
      <c r="J49" s="8">
        <v>22944.968000000001</v>
      </c>
      <c r="K49" s="8">
        <v>37301.936999999998</v>
      </c>
      <c r="L49" s="8">
        <v>22944.968000000001</v>
      </c>
      <c r="M49" s="8">
        <v>-59.435200000000002</v>
      </c>
      <c r="N49" s="8">
        <v>-59.435200000000002</v>
      </c>
      <c r="O49" s="8">
        <f t="shared" si="4"/>
        <v>43780</v>
      </c>
      <c r="P49" s="8">
        <f t="shared" si="5"/>
        <v>43780</v>
      </c>
      <c r="Q49" s="9">
        <f t="shared" si="6"/>
        <v>41257.32727191296</v>
      </c>
      <c r="R49" s="9">
        <f t="shared" si="7"/>
        <v>14688.05660566641</v>
      </c>
      <c r="S49" s="9">
        <f t="shared" si="8"/>
        <v>41257.32727191296</v>
      </c>
      <c r="T49" s="9">
        <f t="shared" si="9"/>
        <v>14688.05660566641</v>
      </c>
      <c r="U49" s="9">
        <f t="shared" si="10"/>
        <v>-71.435200000000009</v>
      </c>
      <c r="V49" s="9">
        <f t="shared" si="11"/>
        <v>-71.435200000000009</v>
      </c>
      <c r="W49" s="9"/>
    </row>
    <row r="50" spans="1:23" x14ac:dyDescent="0.25">
      <c r="A50" t="s">
        <v>1207</v>
      </c>
      <c r="B50" t="s">
        <v>1258</v>
      </c>
      <c r="C50" t="s">
        <v>1204</v>
      </c>
      <c r="D50" s="6">
        <v>43915</v>
      </c>
      <c r="E50" s="79">
        <v>0</v>
      </c>
      <c r="F50" s="8">
        <v>0</v>
      </c>
      <c r="G50" s="8">
        <v>0</v>
      </c>
      <c r="H50" s="8">
        <v>0</v>
      </c>
      <c r="I50" s="8">
        <v>37370.587</v>
      </c>
      <c r="J50" s="8">
        <v>22828.725999999999</v>
      </c>
      <c r="K50" s="8">
        <v>37370.587</v>
      </c>
      <c r="L50" s="8">
        <v>22828.725999999999</v>
      </c>
      <c r="M50" s="8">
        <v>-59.435200000000002</v>
      </c>
      <c r="N50" s="8">
        <v>-59.435200000000002</v>
      </c>
      <c r="O50" s="8">
        <f t="shared" si="4"/>
        <v>43915</v>
      </c>
      <c r="P50" s="8">
        <f t="shared" si="5"/>
        <v>43915</v>
      </c>
      <c r="Q50" s="9">
        <f t="shared" si="6"/>
        <v>41300.309033939295</v>
      </c>
      <c r="R50" s="9">
        <f t="shared" si="7"/>
        <v>14560.081634687273</v>
      </c>
      <c r="S50" s="9">
        <f t="shared" si="8"/>
        <v>41300.309033939295</v>
      </c>
      <c r="T50" s="9">
        <f t="shared" si="9"/>
        <v>14560.081634687273</v>
      </c>
      <c r="U50" s="9">
        <f t="shared" si="10"/>
        <v>-71.435200000000009</v>
      </c>
      <c r="V50" s="9">
        <f t="shared" si="11"/>
        <v>-71.435200000000009</v>
      </c>
      <c r="W50" s="9"/>
    </row>
    <row r="51" spans="1:23" x14ac:dyDescent="0.25">
      <c r="A51" t="s">
        <v>54</v>
      </c>
      <c r="B51" t="s">
        <v>1259</v>
      </c>
      <c r="C51" t="s">
        <v>1204</v>
      </c>
      <c r="D51" s="6">
        <v>45000</v>
      </c>
      <c r="E51" s="79">
        <v>1000</v>
      </c>
      <c r="F51" s="8">
        <v>-1.1295999999999999</v>
      </c>
      <c r="G51" s="8">
        <v>500.01600000000002</v>
      </c>
      <c r="H51" s="8">
        <v>500.01600000000002</v>
      </c>
      <c r="I51" s="8">
        <v>37668.065999999999</v>
      </c>
      <c r="J51" s="8">
        <v>22325.008999999998</v>
      </c>
      <c r="K51" s="8">
        <v>38168.057999999997</v>
      </c>
      <c r="L51" s="8">
        <v>21458.996999999999</v>
      </c>
      <c r="M51" s="8">
        <v>-59.435200000000002</v>
      </c>
      <c r="N51" s="8">
        <v>-60.564799999999998</v>
      </c>
      <c r="O51" s="8">
        <f t="shared" si="4"/>
        <v>44500</v>
      </c>
      <c r="P51" s="8">
        <f t="shared" si="5"/>
        <v>45500</v>
      </c>
      <c r="Q51" s="9">
        <f t="shared" si="6"/>
        <v>41486.558750894335</v>
      </c>
      <c r="R51" s="9">
        <f t="shared" si="7"/>
        <v>14005.522697815664</v>
      </c>
      <c r="S51" s="9">
        <f t="shared" si="8"/>
        <v>41795.570706891958</v>
      </c>
      <c r="T51" s="9">
        <f t="shared" si="9"/>
        <v>13054.480955693627</v>
      </c>
      <c r="U51" s="9">
        <f t="shared" si="10"/>
        <v>-71.435200000000009</v>
      </c>
      <c r="V51" s="9">
        <f t="shared" si="11"/>
        <v>-72.564799999999991</v>
      </c>
      <c r="W51" s="9"/>
    </row>
    <row r="52" spans="1:23" x14ac:dyDescent="0.25">
      <c r="A52" t="s">
        <v>1207</v>
      </c>
      <c r="B52" t="s">
        <v>1260</v>
      </c>
      <c r="C52" t="s">
        <v>1204</v>
      </c>
      <c r="D52" s="6">
        <v>46085</v>
      </c>
      <c r="E52" s="79">
        <v>0</v>
      </c>
      <c r="F52" s="8">
        <v>0</v>
      </c>
      <c r="G52" s="8">
        <v>0</v>
      </c>
      <c r="H52" s="8">
        <v>0</v>
      </c>
      <c r="I52" s="8">
        <v>38455.550000000003</v>
      </c>
      <c r="J52" s="8">
        <v>20949.513999999999</v>
      </c>
      <c r="K52" s="8">
        <v>38455.550000000003</v>
      </c>
      <c r="L52" s="8">
        <v>20949.513999999999</v>
      </c>
      <c r="M52" s="8">
        <v>-60.564799999999998</v>
      </c>
      <c r="N52" s="8">
        <v>-60.564799999999998</v>
      </c>
      <c r="O52" s="8">
        <f t="shared" si="4"/>
        <v>46085</v>
      </c>
      <c r="P52" s="8">
        <f t="shared" si="5"/>
        <v>46085</v>
      </c>
      <c r="Q52" s="9">
        <f t="shared" si="6"/>
        <v>41970.85284494923</v>
      </c>
      <c r="R52" s="9">
        <f t="shared" si="7"/>
        <v>12496.358433812386</v>
      </c>
      <c r="S52" s="9">
        <f t="shared" si="8"/>
        <v>41970.85284494923</v>
      </c>
      <c r="T52" s="9">
        <f t="shared" si="9"/>
        <v>12496.358433812386</v>
      </c>
      <c r="U52" s="9">
        <f t="shared" si="10"/>
        <v>-72.564799999999991</v>
      </c>
      <c r="V52" s="9">
        <f t="shared" si="11"/>
        <v>-72.564799999999991</v>
      </c>
      <c r="W52" s="9"/>
    </row>
    <row r="53" spans="1:23" x14ac:dyDescent="0.25">
      <c r="A53" t="s">
        <v>41</v>
      </c>
      <c r="B53" t="s">
        <v>1261</v>
      </c>
      <c r="C53" t="s">
        <v>1204</v>
      </c>
      <c r="D53" s="6">
        <v>46220</v>
      </c>
      <c r="E53" s="79">
        <v>0</v>
      </c>
      <c r="F53" s="8">
        <v>0</v>
      </c>
      <c r="G53" s="8">
        <v>0</v>
      </c>
      <c r="H53" s="8">
        <v>0</v>
      </c>
      <c r="I53" s="8">
        <v>38521.894</v>
      </c>
      <c r="J53" s="8">
        <v>20831.940999999999</v>
      </c>
      <c r="K53" s="8">
        <v>38521.894</v>
      </c>
      <c r="L53" s="8">
        <v>20831.940999999999</v>
      </c>
      <c r="M53" s="8">
        <v>-60.564799999999998</v>
      </c>
      <c r="N53" s="8">
        <v>-60.564799999999998</v>
      </c>
      <c r="O53" s="8">
        <f t="shared" si="4"/>
        <v>46220</v>
      </c>
      <c r="P53" s="8">
        <f t="shared" si="5"/>
        <v>46220</v>
      </c>
      <c r="Q53" s="9">
        <f t="shared" si="6"/>
        <v>42011.302268147789</v>
      </c>
      <c r="R53" s="9">
        <f t="shared" si="7"/>
        <v>12367.560992735696</v>
      </c>
      <c r="S53" s="9">
        <f t="shared" si="8"/>
        <v>42011.302268147789</v>
      </c>
      <c r="T53" s="9">
        <f t="shared" si="9"/>
        <v>12367.560992735696</v>
      </c>
      <c r="U53" s="9">
        <f t="shared" si="10"/>
        <v>-72.564799999999991</v>
      </c>
      <c r="V53" s="9">
        <f t="shared" si="11"/>
        <v>-72.564799999999991</v>
      </c>
      <c r="W53" s="9"/>
    </row>
    <row r="54" spans="1:23" x14ac:dyDescent="0.25">
      <c r="A54" t="s">
        <v>1151</v>
      </c>
      <c r="B54" t="s">
        <v>1262</v>
      </c>
      <c r="C54" t="s">
        <v>1204</v>
      </c>
      <c r="D54" s="6">
        <v>46355</v>
      </c>
      <c r="E54" s="79">
        <v>0</v>
      </c>
      <c r="F54" s="8">
        <v>0</v>
      </c>
      <c r="G54" s="8">
        <v>0</v>
      </c>
      <c r="H54" s="8">
        <v>0</v>
      </c>
      <c r="I54" s="8">
        <v>38588.239000000001</v>
      </c>
      <c r="J54" s="8">
        <v>20714.367999999999</v>
      </c>
      <c r="K54" s="8">
        <v>38588.239000000001</v>
      </c>
      <c r="L54" s="8">
        <v>20714.367999999999</v>
      </c>
      <c r="M54" s="8">
        <v>-60.564799999999998</v>
      </c>
      <c r="N54" s="8">
        <v>-60.564799999999998</v>
      </c>
      <c r="O54" s="8">
        <f t="shared" si="4"/>
        <v>46355</v>
      </c>
      <c r="P54" s="8">
        <f t="shared" si="5"/>
        <v>46355</v>
      </c>
      <c r="Q54" s="9">
        <f t="shared" si="6"/>
        <v>42051.752669493959</v>
      </c>
      <c r="R54" s="9">
        <f t="shared" si="7"/>
        <v>12238.763343747316</v>
      </c>
      <c r="S54" s="9">
        <f t="shared" si="8"/>
        <v>42051.752669493959</v>
      </c>
      <c r="T54" s="9">
        <f t="shared" si="9"/>
        <v>12238.763343747316</v>
      </c>
      <c r="U54" s="9">
        <f t="shared" si="10"/>
        <v>-72.564799999999991</v>
      </c>
      <c r="V54" s="9">
        <f t="shared" si="11"/>
        <v>-72.564799999999991</v>
      </c>
      <c r="W54" s="9"/>
    </row>
    <row r="55" spans="1:23" x14ac:dyDescent="0.25">
      <c r="A55" t="s">
        <v>54</v>
      </c>
      <c r="B55" t="s">
        <v>1263</v>
      </c>
      <c r="C55" t="s">
        <v>1204</v>
      </c>
      <c r="D55" s="6">
        <v>47570</v>
      </c>
      <c r="E55" s="79">
        <v>1260</v>
      </c>
      <c r="F55" s="8">
        <v>-6.4409999999999998</v>
      </c>
      <c r="G55" s="8">
        <v>630.66399999999999</v>
      </c>
      <c r="H55" s="8">
        <v>630.66399999999999</v>
      </c>
      <c r="I55" s="8">
        <v>38875.730000000003</v>
      </c>
      <c r="J55" s="8">
        <v>20204.883999999998</v>
      </c>
      <c r="K55" s="8">
        <v>39432.025000000001</v>
      </c>
      <c r="L55" s="8">
        <v>19075.076000000001</v>
      </c>
      <c r="M55" s="8">
        <v>-60.564799999999998</v>
      </c>
      <c r="N55" s="8">
        <v>-67.005799999999994</v>
      </c>
      <c r="O55" s="8">
        <f t="shared" si="4"/>
        <v>46940</v>
      </c>
      <c r="P55" s="8">
        <f t="shared" si="5"/>
        <v>48200</v>
      </c>
      <c r="Q55" s="9">
        <f t="shared" si="6"/>
        <v>42227.033621491923</v>
      </c>
      <c r="R55" s="9">
        <f t="shared" si="7"/>
        <v>11680.640051630162</v>
      </c>
      <c r="S55" s="9">
        <f t="shared" si="8"/>
        <v>42536.271949462709</v>
      </c>
      <c r="T55" s="9">
        <f t="shared" si="9"/>
        <v>10459.860833096844</v>
      </c>
      <c r="U55" s="9">
        <f t="shared" si="10"/>
        <v>-72.564799999999991</v>
      </c>
      <c r="V55" s="9">
        <f t="shared" si="11"/>
        <v>-79.005799999999994</v>
      </c>
      <c r="W55" s="9"/>
    </row>
    <row r="56" spans="1:23" x14ac:dyDescent="0.25">
      <c r="A56" t="s">
        <v>54</v>
      </c>
      <c r="B56" t="s">
        <v>1264</v>
      </c>
      <c r="C56" t="s">
        <v>1204</v>
      </c>
      <c r="D56" s="6">
        <v>50140</v>
      </c>
      <c r="E56" s="79">
        <v>1000</v>
      </c>
      <c r="F56" s="8">
        <v>-1.1295999999999999</v>
      </c>
      <c r="G56" s="8">
        <v>500.01600000000002</v>
      </c>
      <c r="H56" s="8">
        <v>500.01600000000002</v>
      </c>
      <c r="I56" s="8">
        <v>39994.542999999998</v>
      </c>
      <c r="J56" s="8">
        <v>17749.492999999999</v>
      </c>
      <c r="K56" s="8">
        <v>40376.082000000002</v>
      </c>
      <c r="L56" s="8">
        <v>16825.156999999999</v>
      </c>
      <c r="M56" s="8">
        <v>-67.005799999999994</v>
      </c>
      <c r="N56" s="8">
        <v>-68.135400000000004</v>
      </c>
      <c r="O56" s="8">
        <f t="shared" si="4"/>
        <v>49640</v>
      </c>
      <c r="P56" s="8">
        <f t="shared" si="5"/>
        <v>50640</v>
      </c>
      <c r="Q56" s="9">
        <f t="shared" si="6"/>
        <v>42810.893378683002</v>
      </c>
      <c r="R56" s="9">
        <f t="shared" si="7"/>
        <v>9046.2909335778986</v>
      </c>
      <c r="S56" s="9">
        <f t="shared" si="8"/>
        <v>42991.914575475661</v>
      </c>
      <c r="T56" s="9">
        <f t="shared" si="9"/>
        <v>8062.8274743030979</v>
      </c>
      <c r="U56" s="9">
        <f t="shared" si="10"/>
        <v>-79.005799999999994</v>
      </c>
      <c r="V56" s="9">
        <f t="shared" si="11"/>
        <v>-80.135400000000004</v>
      </c>
      <c r="W56" s="9"/>
    </row>
    <row r="57" spans="1:23" x14ac:dyDescent="0.25">
      <c r="A57" t="s">
        <v>1206</v>
      </c>
      <c r="B57" t="s">
        <v>1265</v>
      </c>
      <c r="C57" t="s">
        <v>1204</v>
      </c>
      <c r="D57" s="6">
        <v>50940</v>
      </c>
      <c r="E57" s="79">
        <v>200</v>
      </c>
      <c r="F57" s="8">
        <v>0</v>
      </c>
      <c r="G57" s="8">
        <v>100</v>
      </c>
      <c r="H57" s="8">
        <v>100</v>
      </c>
      <c r="I57" s="8">
        <v>40450.565000000002</v>
      </c>
      <c r="J57" s="8">
        <v>16639.544000000002</v>
      </c>
      <c r="K57" s="8">
        <v>40525.048000000003</v>
      </c>
      <c r="L57" s="8">
        <v>16453.931</v>
      </c>
      <c r="M57" s="8">
        <v>-68.135400000000004</v>
      </c>
      <c r="N57" s="8">
        <v>-68.135400000000004</v>
      </c>
      <c r="O57" s="8">
        <f t="shared" si="4"/>
        <v>50840</v>
      </c>
      <c r="P57" s="8">
        <f t="shared" si="5"/>
        <v>51040</v>
      </c>
      <c r="Q57" s="9">
        <f t="shared" si="6"/>
        <v>43026.178830553356</v>
      </c>
      <c r="R57" s="9">
        <f t="shared" si="7"/>
        <v>7865.7846772209159</v>
      </c>
      <c r="S57" s="9">
        <f t="shared" si="8"/>
        <v>43060.443085631065</v>
      </c>
      <c r="T57" s="9">
        <f t="shared" si="9"/>
        <v>7668.7418801387321</v>
      </c>
      <c r="U57" s="9">
        <f t="shared" si="10"/>
        <v>-80.135400000000004</v>
      </c>
      <c r="V57" s="9">
        <f t="shared" si="11"/>
        <v>-80.135400000000004</v>
      </c>
      <c r="W57" s="9"/>
    </row>
    <row r="58" spans="1:23" x14ac:dyDescent="0.25">
      <c r="A58" t="s">
        <v>1207</v>
      </c>
      <c r="B58" t="s">
        <v>1266</v>
      </c>
      <c r="C58" t="s">
        <v>1204</v>
      </c>
      <c r="D58" s="6">
        <v>51225</v>
      </c>
      <c r="E58" s="79">
        <v>0</v>
      </c>
      <c r="F58" s="8">
        <v>0</v>
      </c>
      <c r="G58" s="8">
        <v>0</v>
      </c>
      <c r="H58" s="8">
        <v>0</v>
      </c>
      <c r="I58" s="8">
        <v>40593.944000000003</v>
      </c>
      <c r="J58" s="8">
        <v>16282.237999999999</v>
      </c>
      <c r="K58" s="8">
        <v>40593.944000000003</v>
      </c>
      <c r="L58" s="8">
        <v>16282.237999999999</v>
      </c>
      <c r="M58" s="8">
        <v>-68.135400000000004</v>
      </c>
      <c r="N58" s="8">
        <v>-68.135400000000004</v>
      </c>
      <c r="O58" s="8">
        <f t="shared" si="4"/>
        <v>51225</v>
      </c>
      <c r="P58" s="8">
        <f t="shared" si="5"/>
        <v>51225</v>
      </c>
      <c r="Q58" s="9">
        <f t="shared" si="6"/>
        <v>43092.136560799641</v>
      </c>
      <c r="R58" s="9">
        <f t="shared" si="7"/>
        <v>7486.4765002753611</v>
      </c>
      <c r="S58" s="9">
        <f t="shared" si="8"/>
        <v>43092.136560799641</v>
      </c>
      <c r="T58" s="9">
        <f t="shared" si="9"/>
        <v>7486.4765002753611</v>
      </c>
      <c r="U58" s="9">
        <f t="shared" si="10"/>
        <v>-80.135400000000004</v>
      </c>
      <c r="V58" s="9">
        <f t="shared" si="11"/>
        <v>-80.135400000000004</v>
      </c>
      <c r="W58" s="9"/>
    </row>
    <row r="59" spans="1:23" x14ac:dyDescent="0.25">
      <c r="A59" t="s">
        <v>41</v>
      </c>
      <c r="B59" t="s">
        <v>1267</v>
      </c>
      <c r="C59" t="s">
        <v>1204</v>
      </c>
      <c r="D59" s="6">
        <v>51360</v>
      </c>
      <c r="E59" s="79">
        <v>0</v>
      </c>
      <c r="F59" s="8">
        <v>0</v>
      </c>
      <c r="G59" s="8">
        <v>0</v>
      </c>
      <c r="H59" s="8">
        <v>0</v>
      </c>
      <c r="I59" s="8">
        <v>40644.22</v>
      </c>
      <c r="J59" s="8">
        <v>16156.949000000001</v>
      </c>
      <c r="K59" s="8">
        <v>40644.22</v>
      </c>
      <c r="L59" s="8">
        <v>16156.949000000001</v>
      </c>
      <c r="M59" s="8">
        <v>-68.135400000000004</v>
      </c>
      <c r="N59" s="8">
        <v>-68.135400000000004</v>
      </c>
      <c r="O59" s="8">
        <f t="shared" si="4"/>
        <v>51360</v>
      </c>
      <c r="P59" s="8">
        <f t="shared" si="5"/>
        <v>51360</v>
      </c>
      <c r="Q59" s="9">
        <f t="shared" si="6"/>
        <v>43115.264861743264</v>
      </c>
      <c r="R59" s="9">
        <f t="shared" si="7"/>
        <v>7353.4723973594701</v>
      </c>
      <c r="S59" s="9">
        <f t="shared" si="8"/>
        <v>43115.264861743264</v>
      </c>
      <c r="T59" s="9">
        <f t="shared" si="9"/>
        <v>7353.4723973594701</v>
      </c>
      <c r="U59" s="9">
        <f t="shared" si="10"/>
        <v>-80.135400000000004</v>
      </c>
      <c r="V59" s="9">
        <f t="shared" si="11"/>
        <v>-80.135400000000004</v>
      </c>
      <c r="W59" s="9"/>
    </row>
    <row r="60" spans="1:23" x14ac:dyDescent="0.25">
      <c r="A60" t="s">
        <v>1151</v>
      </c>
      <c r="B60" t="s">
        <v>1268</v>
      </c>
      <c r="C60" t="s">
        <v>1204</v>
      </c>
      <c r="D60" s="6">
        <v>51495</v>
      </c>
      <c r="E60" s="79">
        <v>0</v>
      </c>
      <c r="F60" s="8">
        <v>0</v>
      </c>
      <c r="G60" s="8">
        <v>0</v>
      </c>
      <c r="H60" s="8">
        <v>0</v>
      </c>
      <c r="I60" s="8">
        <v>40694.495999999999</v>
      </c>
      <c r="J60" s="8">
        <v>16031.66</v>
      </c>
      <c r="K60" s="8">
        <v>40694.495999999999</v>
      </c>
      <c r="L60" s="8">
        <v>16031.66</v>
      </c>
      <c r="M60" s="8">
        <v>-68.135400000000004</v>
      </c>
      <c r="N60" s="8">
        <v>-68.135400000000004</v>
      </c>
      <c r="O60" s="8">
        <f t="shared" si="4"/>
        <v>51495</v>
      </c>
      <c r="P60" s="8">
        <f t="shared" si="5"/>
        <v>51495</v>
      </c>
      <c r="Q60" s="9">
        <f t="shared" si="6"/>
        <v>43138.393162686894</v>
      </c>
      <c r="R60" s="9">
        <f t="shared" si="7"/>
        <v>7220.468294443579</v>
      </c>
      <c r="S60" s="9">
        <f t="shared" si="8"/>
        <v>43138.393162686894</v>
      </c>
      <c r="T60" s="9">
        <f t="shared" si="9"/>
        <v>7220.468294443579</v>
      </c>
      <c r="U60" s="9">
        <f t="shared" si="10"/>
        <v>-80.135400000000004</v>
      </c>
      <c r="V60" s="9">
        <f t="shared" si="11"/>
        <v>-80.135400000000004</v>
      </c>
      <c r="W60" s="9"/>
    </row>
    <row r="61" spans="1:23" x14ac:dyDescent="0.25">
      <c r="A61" t="s">
        <v>54</v>
      </c>
      <c r="B61" t="s">
        <v>1269</v>
      </c>
      <c r="C61" t="s">
        <v>1204</v>
      </c>
      <c r="D61" s="6">
        <v>52710</v>
      </c>
      <c r="E61" s="79">
        <v>1260</v>
      </c>
      <c r="F61" s="8">
        <v>-6.4409999999999998</v>
      </c>
      <c r="G61" s="8">
        <v>630.66399999999999</v>
      </c>
      <c r="H61" s="8">
        <v>630.66399999999999</v>
      </c>
      <c r="I61" s="8">
        <v>40912.358999999997</v>
      </c>
      <c r="J61" s="8">
        <v>15488.741</v>
      </c>
      <c r="K61" s="8">
        <v>41314.953999999998</v>
      </c>
      <c r="L61" s="8">
        <v>14295.491</v>
      </c>
      <c r="M61" s="8">
        <v>-68.135400000000004</v>
      </c>
      <c r="N61" s="8">
        <v>-74.576400000000007</v>
      </c>
      <c r="O61" s="8">
        <f t="shared" si="4"/>
        <v>52080</v>
      </c>
      <c r="P61" s="8">
        <f t="shared" si="5"/>
        <v>53340</v>
      </c>
      <c r="Q61" s="9">
        <f t="shared" si="6"/>
        <v>43238.616126158471</v>
      </c>
      <c r="R61" s="9">
        <f t="shared" si="7"/>
        <v>6644.1171125041528</v>
      </c>
      <c r="S61" s="9">
        <f t="shared" si="8"/>
        <v>43384.322834407605</v>
      </c>
      <c r="T61" s="9">
        <f t="shared" si="9"/>
        <v>5393.2382807637641</v>
      </c>
      <c r="U61" s="9">
        <f t="shared" si="10"/>
        <v>-80.135400000000004</v>
      </c>
      <c r="V61" s="9">
        <f t="shared" si="11"/>
        <v>-86.576400000000007</v>
      </c>
      <c r="W61" s="9"/>
    </row>
    <row r="62" spans="1:23" x14ac:dyDescent="0.25">
      <c r="A62" t="s">
        <v>54</v>
      </c>
      <c r="B62" t="s">
        <v>1270</v>
      </c>
      <c r="C62" t="s">
        <v>1204</v>
      </c>
      <c r="D62" s="6">
        <v>55280</v>
      </c>
      <c r="E62" s="79">
        <v>1000</v>
      </c>
      <c r="F62" s="8">
        <v>-1.1295999999999999</v>
      </c>
      <c r="G62" s="8">
        <v>500.01600000000002</v>
      </c>
      <c r="H62" s="8">
        <v>500.01600000000002</v>
      </c>
      <c r="I62" s="8">
        <v>41697.927000000003</v>
      </c>
      <c r="J62" s="8">
        <v>12907.352000000001</v>
      </c>
      <c r="K62" s="8">
        <v>41954.360999999997</v>
      </c>
      <c r="L62" s="8">
        <v>11940.807000000001</v>
      </c>
      <c r="M62" s="8">
        <v>-74.576400000000007</v>
      </c>
      <c r="N62" s="8">
        <v>-75.706000000000003</v>
      </c>
      <c r="O62" s="8">
        <f t="shared" si="4"/>
        <v>54780</v>
      </c>
      <c r="P62" s="8">
        <f t="shared" si="5"/>
        <v>55780</v>
      </c>
      <c r="Q62" s="9">
        <f t="shared" si="6"/>
        <v>43470.316628923363</v>
      </c>
      <c r="R62" s="9">
        <f t="shared" si="7"/>
        <v>3955.8088844611884</v>
      </c>
      <c r="S62" s="9">
        <f t="shared" si="8"/>
        <v>43520.19092556848</v>
      </c>
      <c r="T62" s="9">
        <f t="shared" si="9"/>
        <v>2957.0695851867731</v>
      </c>
      <c r="U62" s="9">
        <f t="shared" si="10"/>
        <v>-86.576400000000007</v>
      </c>
      <c r="V62" s="9">
        <f t="shared" si="11"/>
        <v>-87.706000000000003</v>
      </c>
      <c r="W62" s="9"/>
    </row>
    <row r="63" spans="1:23" x14ac:dyDescent="0.25">
      <c r="A63" t="s">
        <v>1207</v>
      </c>
      <c r="B63" t="s">
        <v>1271</v>
      </c>
      <c r="C63" t="s">
        <v>1204</v>
      </c>
      <c r="D63" s="6">
        <v>56365</v>
      </c>
      <c r="E63" s="79">
        <v>0</v>
      </c>
      <c r="F63" s="8">
        <v>0</v>
      </c>
      <c r="G63" s="8">
        <v>0</v>
      </c>
      <c r="H63" s="8">
        <v>0</v>
      </c>
      <c r="I63" s="8">
        <v>42098.796000000002</v>
      </c>
      <c r="J63" s="8">
        <v>11373.916999999999</v>
      </c>
      <c r="K63" s="8">
        <v>42098.796000000002</v>
      </c>
      <c r="L63" s="8">
        <v>11373.916999999999</v>
      </c>
      <c r="M63" s="8">
        <v>-75.706000000000003</v>
      </c>
      <c r="N63" s="8">
        <v>-75.706000000000003</v>
      </c>
      <c r="O63" s="8">
        <f t="shared" si="4"/>
        <v>56365</v>
      </c>
      <c r="P63" s="8">
        <f t="shared" si="5"/>
        <v>56365</v>
      </c>
      <c r="Q63" s="9">
        <f t="shared" si="6"/>
        <v>43543.606615872792</v>
      </c>
      <c r="R63" s="9">
        <f t="shared" si="7"/>
        <v>2372.5377667435205</v>
      </c>
      <c r="S63" s="9">
        <f t="shared" si="8"/>
        <v>43543.606615872792</v>
      </c>
      <c r="T63" s="9">
        <f t="shared" si="9"/>
        <v>2372.5377667435205</v>
      </c>
      <c r="U63" s="9">
        <f t="shared" si="10"/>
        <v>-87.706000000000003</v>
      </c>
      <c r="V63" s="9">
        <f t="shared" si="11"/>
        <v>-87.706000000000003</v>
      </c>
      <c r="W63" s="9"/>
    </row>
    <row r="64" spans="1:23" x14ac:dyDescent="0.25">
      <c r="A64" t="s">
        <v>41</v>
      </c>
      <c r="B64" t="s">
        <v>1272</v>
      </c>
      <c r="C64" t="s">
        <v>1204</v>
      </c>
      <c r="D64" s="6">
        <v>56500</v>
      </c>
      <c r="E64" s="79">
        <v>0</v>
      </c>
      <c r="F64" s="8">
        <v>0</v>
      </c>
      <c r="G64" s="8">
        <v>0</v>
      </c>
      <c r="H64" s="8">
        <v>0</v>
      </c>
      <c r="I64" s="8">
        <v>42132.127</v>
      </c>
      <c r="J64" s="8">
        <v>11243.097</v>
      </c>
      <c r="K64" s="8">
        <v>42132.127</v>
      </c>
      <c r="L64" s="8">
        <v>11243.097</v>
      </c>
      <c r="M64" s="8">
        <v>-75.706000000000003</v>
      </c>
      <c r="N64" s="8">
        <v>-75.706000000000003</v>
      </c>
      <c r="O64" s="8">
        <f t="shared" si="4"/>
        <v>56500</v>
      </c>
      <c r="P64" s="8">
        <f t="shared" si="5"/>
        <v>56500</v>
      </c>
      <c r="Q64" s="9">
        <f t="shared" si="6"/>
        <v>43549.010246160076</v>
      </c>
      <c r="R64" s="9">
        <f t="shared" si="7"/>
        <v>2237.6465930488775</v>
      </c>
      <c r="S64" s="9">
        <f t="shared" si="8"/>
        <v>43549.010246160076</v>
      </c>
      <c r="T64" s="9">
        <f t="shared" si="9"/>
        <v>2237.6465930488775</v>
      </c>
      <c r="U64" s="9">
        <f t="shared" si="10"/>
        <v>-87.706000000000003</v>
      </c>
      <c r="V64" s="9">
        <f t="shared" si="11"/>
        <v>-87.706000000000003</v>
      </c>
      <c r="W64" s="9"/>
    </row>
    <row r="65" spans="1:23" x14ac:dyDescent="0.25">
      <c r="A65" t="s">
        <v>1151</v>
      </c>
      <c r="B65" t="s">
        <v>1273</v>
      </c>
      <c r="C65" t="s">
        <v>1204</v>
      </c>
      <c r="D65" s="6">
        <v>56635</v>
      </c>
      <c r="E65" s="79">
        <v>0</v>
      </c>
      <c r="F65" s="8">
        <v>0</v>
      </c>
      <c r="G65" s="8">
        <v>0</v>
      </c>
      <c r="H65" s="8">
        <v>0</v>
      </c>
      <c r="I65" s="8">
        <v>42165.457999999999</v>
      </c>
      <c r="J65" s="8">
        <v>11112.276</v>
      </c>
      <c r="K65" s="8">
        <v>42165.457999999999</v>
      </c>
      <c r="L65" s="8">
        <v>11112.276</v>
      </c>
      <c r="M65" s="8">
        <v>-75.706000000000003</v>
      </c>
      <c r="N65" s="8">
        <v>-75.706000000000003</v>
      </c>
      <c r="O65" s="8">
        <f t="shared" si="4"/>
        <v>56635</v>
      </c>
      <c r="P65" s="8">
        <f t="shared" si="5"/>
        <v>56635</v>
      </c>
      <c r="Q65" s="9">
        <f t="shared" si="6"/>
        <v>43554.413668535664</v>
      </c>
      <c r="R65" s="9">
        <f t="shared" si="7"/>
        <v>2102.7544412066345</v>
      </c>
      <c r="S65" s="9">
        <f t="shared" si="8"/>
        <v>43554.413668535664</v>
      </c>
      <c r="T65" s="9">
        <f t="shared" si="9"/>
        <v>2102.7544412066345</v>
      </c>
      <c r="U65" s="9">
        <f t="shared" si="10"/>
        <v>-87.706000000000003</v>
      </c>
      <c r="V65" s="9">
        <f t="shared" si="11"/>
        <v>-87.706000000000003</v>
      </c>
      <c r="W65" s="9"/>
    </row>
    <row r="66" spans="1:23" x14ac:dyDescent="0.25">
      <c r="A66" t="s">
        <v>54</v>
      </c>
      <c r="B66" t="s">
        <v>1274</v>
      </c>
      <c r="C66" t="s">
        <v>1204</v>
      </c>
      <c r="D66" s="6">
        <v>57850</v>
      </c>
      <c r="E66" s="79">
        <v>1260</v>
      </c>
      <c r="F66" s="8">
        <v>-6.4409999999999998</v>
      </c>
      <c r="G66" s="8">
        <v>630.66399999999999</v>
      </c>
      <c r="H66" s="8">
        <v>630.66399999999999</v>
      </c>
      <c r="I66" s="8">
        <v>42309.892999999996</v>
      </c>
      <c r="J66" s="8">
        <v>10545.387000000001</v>
      </c>
      <c r="K66" s="8">
        <v>42551.771999999997</v>
      </c>
      <c r="L66" s="8">
        <v>9309.4969999999994</v>
      </c>
      <c r="M66" s="8">
        <v>-75.706000000000003</v>
      </c>
      <c r="N66" s="8">
        <v>-82.147000000000006</v>
      </c>
      <c r="O66" s="8">
        <f t="shared" si="4"/>
        <v>57220</v>
      </c>
      <c r="P66" s="8">
        <f t="shared" si="5"/>
        <v>58480</v>
      </c>
      <c r="Q66" s="9">
        <f t="shared" si="6"/>
        <v>43577.82956675165</v>
      </c>
      <c r="R66" s="9">
        <f t="shared" si="7"/>
        <v>1518.2236009109856</v>
      </c>
      <c r="S66" s="9">
        <f t="shared" si="8"/>
        <v>43557.466950704787</v>
      </c>
      <c r="T66" s="9">
        <f t="shared" si="9"/>
        <v>259.05129077677157</v>
      </c>
      <c r="U66" s="9">
        <f t="shared" si="10"/>
        <v>-87.706000000000003</v>
      </c>
      <c r="V66" s="9">
        <f t="shared" si="11"/>
        <v>-94.147000000000006</v>
      </c>
      <c r="W66" s="9"/>
    </row>
    <row r="67" spans="1:23" x14ac:dyDescent="0.25">
      <c r="A67" t="s">
        <v>54</v>
      </c>
      <c r="B67" t="s">
        <v>1275</v>
      </c>
      <c r="C67" t="s">
        <v>1204</v>
      </c>
      <c r="D67" s="6">
        <v>60420</v>
      </c>
      <c r="E67" s="79">
        <v>1000</v>
      </c>
      <c r="F67" s="8">
        <v>-1.1295999999999999</v>
      </c>
      <c r="G67" s="8">
        <v>500.01600000000002</v>
      </c>
      <c r="H67" s="8">
        <v>500.01600000000002</v>
      </c>
      <c r="I67" s="8">
        <v>42748.521999999997</v>
      </c>
      <c r="J67" s="8">
        <v>7883.0010000000002</v>
      </c>
      <c r="K67" s="8">
        <v>42875.38</v>
      </c>
      <c r="L67" s="8">
        <v>6891.0969999999998</v>
      </c>
      <c r="M67" s="8">
        <v>-82.147000000000006</v>
      </c>
      <c r="N67" s="8">
        <v>-83.276600000000002</v>
      </c>
      <c r="O67" s="8">
        <f t="shared" ref="O67:O130" si="12">D67-E67/2</f>
        <v>59920</v>
      </c>
      <c r="P67" s="8">
        <f t="shared" ref="P67:P130" si="13">D67+E67/2</f>
        <v>60920</v>
      </c>
      <c r="Q67" s="9">
        <f t="shared" ref="Q67:Q130" si="14">I67*$AB$7+J67*$AC$7</f>
        <v>43453.332295844397</v>
      </c>
      <c r="R67" s="9">
        <f t="shared" ref="R67:R130" si="15">J67*$AB$7-I67*$AC$7+$Z$8</f>
        <v>-1177.1789742479923</v>
      </c>
      <c r="S67" s="9">
        <f t="shared" ref="S67:S130" si="16">K67*$AB$7+L67*$AC$7</f>
        <v>43371.189706409386</v>
      </c>
      <c r="T67" s="9">
        <f t="shared" ref="T67:T130" si="17">L67*$AB$7-K67*$AC$7+$Z$8</f>
        <v>-2173.7827532800165</v>
      </c>
      <c r="U67" s="9">
        <f t="shared" ref="U67:U130" si="18">M67+$Z$7</f>
        <v>-94.147000000000006</v>
      </c>
      <c r="V67" s="9">
        <f t="shared" ref="V67:V130" si="19">N67+$Z$7</f>
        <v>-95.276600000000002</v>
      </c>
      <c r="W67" s="9"/>
    </row>
    <row r="68" spans="1:23" x14ac:dyDescent="0.25">
      <c r="A68" t="s">
        <v>1207</v>
      </c>
      <c r="B68" t="s">
        <v>1276</v>
      </c>
      <c r="C68" t="s">
        <v>1204</v>
      </c>
      <c r="D68" s="6">
        <v>61335</v>
      </c>
      <c r="E68" s="79">
        <v>0</v>
      </c>
      <c r="F68" s="8">
        <v>0</v>
      </c>
      <c r="G68" s="8">
        <v>0</v>
      </c>
      <c r="H68" s="8">
        <v>0</v>
      </c>
      <c r="I68" s="8">
        <v>42923.966999999997</v>
      </c>
      <c r="J68" s="8">
        <v>6478.951</v>
      </c>
      <c r="K68" s="8">
        <v>42923.966999999997</v>
      </c>
      <c r="L68" s="8">
        <v>6478.951</v>
      </c>
      <c r="M68" s="8">
        <v>-83.276600000000002</v>
      </c>
      <c r="N68" s="8">
        <v>-83.276600000000002</v>
      </c>
      <c r="O68" s="8">
        <f t="shared" si="12"/>
        <v>61335</v>
      </c>
      <c r="P68" s="8">
        <f t="shared" si="13"/>
        <v>61335</v>
      </c>
      <c r="Q68" s="9">
        <f t="shared" si="14"/>
        <v>43333.024992162464</v>
      </c>
      <c r="R68" s="9">
        <f t="shared" si="15"/>
        <v>-2587.0241796538121</v>
      </c>
      <c r="S68" s="9">
        <f t="shared" si="16"/>
        <v>43333.024992162464</v>
      </c>
      <c r="T68" s="9">
        <f t="shared" si="17"/>
        <v>-2587.0241796538121</v>
      </c>
      <c r="U68" s="9">
        <f t="shared" si="18"/>
        <v>-95.276600000000002</v>
      </c>
      <c r="V68" s="9">
        <f t="shared" si="19"/>
        <v>-95.276600000000002</v>
      </c>
      <c r="W68" s="9"/>
    </row>
    <row r="69" spans="1:23" x14ac:dyDescent="0.25">
      <c r="A69" t="s">
        <v>1151</v>
      </c>
      <c r="B69" t="s">
        <v>1277</v>
      </c>
      <c r="C69" t="s">
        <v>1204</v>
      </c>
      <c r="D69" s="6">
        <v>61505</v>
      </c>
      <c r="E69" s="79">
        <v>0</v>
      </c>
      <c r="F69" s="8">
        <v>0</v>
      </c>
      <c r="G69" s="8">
        <v>0</v>
      </c>
      <c r="H69" s="8">
        <v>0</v>
      </c>
      <c r="I69" s="8">
        <v>42943.87</v>
      </c>
      <c r="J69" s="8">
        <v>6310.12</v>
      </c>
      <c r="K69" s="8">
        <v>42943.87</v>
      </c>
      <c r="L69" s="8">
        <v>6310.12</v>
      </c>
      <c r="M69" s="8">
        <v>-83.276600000000002</v>
      </c>
      <c r="N69" s="8">
        <v>-83.276600000000002</v>
      </c>
      <c r="O69" s="8">
        <f t="shared" si="12"/>
        <v>61505</v>
      </c>
      <c r="P69" s="8">
        <f t="shared" si="13"/>
        <v>61505</v>
      </c>
      <c r="Q69" s="9">
        <f t="shared" si="14"/>
        <v>43317.391125187416</v>
      </c>
      <c r="R69" s="9">
        <f t="shared" si="15"/>
        <v>-2756.3038836156493</v>
      </c>
      <c r="S69" s="9">
        <f t="shared" si="16"/>
        <v>43317.391125187416</v>
      </c>
      <c r="T69" s="9">
        <f t="shared" si="17"/>
        <v>-2756.3038836156493</v>
      </c>
      <c r="U69" s="9">
        <f t="shared" si="18"/>
        <v>-95.276600000000002</v>
      </c>
      <c r="V69" s="9">
        <f t="shared" si="19"/>
        <v>-95.276600000000002</v>
      </c>
      <c r="W69" s="9"/>
    </row>
    <row r="70" spans="1:23" x14ac:dyDescent="0.25">
      <c r="A70" t="s">
        <v>41</v>
      </c>
      <c r="B70" t="s">
        <v>1278</v>
      </c>
      <c r="C70" t="s">
        <v>1204</v>
      </c>
      <c r="D70" s="6">
        <v>61640</v>
      </c>
      <c r="E70" s="79">
        <v>0</v>
      </c>
      <c r="F70" s="8">
        <v>0</v>
      </c>
      <c r="G70" s="8">
        <v>0</v>
      </c>
      <c r="H70" s="8">
        <v>0</v>
      </c>
      <c r="I70" s="8">
        <v>42959.675000000003</v>
      </c>
      <c r="J70" s="8">
        <v>6176.0479999999998</v>
      </c>
      <c r="K70" s="8">
        <v>42959.675000000003</v>
      </c>
      <c r="L70" s="8">
        <v>6176.0479999999998</v>
      </c>
      <c r="M70" s="8">
        <v>-83.276600000000002</v>
      </c>
      <c r="N70" s="8">
        <v>-83.276600000000002</v>
      </c>
      <c r="O70" s="8">
        <f t="shared" si="12"/>
        <v>61640</v>
      </c>
      <c r="P70" s="8">
        <f t="shared" si="13"/>
        <v>61640</v>
      </c>
      <c r="Q70" s="9">
        <f t="shared" si="14"/>
        <v>43304.975611805698</v>
      </c>
      <c r="R70" s="9">
        <f t="shared" si="15"/>
        <v>-2890.7321330146069</v>
      </c>
      <c r="S70" s="9">
        <f t="shared" si="16"/>
        <v>43304.975611805698</v>
      </c>
      <c r="T70" s="9">
        <f t="shared" si="17"/>
        <v>-2890.7321330146069</v>
      </c>
      <c r="U70" s="9">
        <f t="shared" si="18"/>
        <v>-95.276600000000002</v>
      </c>
      <c r="V70" s="9">
        <f t="shared" si="19"/>
        <v>-95.276600000000002</v>
      </c>
      <c r="W70" s="9"/>
    </row>
    <row r="71" spans="1:23" x14ac:dyDescent="0.25">
      <c r="A71" t="s">
        <v>1206</v>
      </c>
      <c r="B71" t="s">
        <v>1279</v>
      </c>
      <c r="C71" t="s">
        <v>1204</v>
      </c>
      <c r="D71" s="6">
        <v>62060</v>
      </c>
      <c r="E71" s="79">
        <v>200</v>
      </c>
      <c r="F71" s="8">
        <v>0</v>
      </c>
      <c r="G71" s="8">
        <v>100</v>
      </c>
      <c r="H71" s="8">
        <v>100</v>
      </c>
      <c r="I71" s="8">
        <v>42997.139000000003</v>
      </c>
      <c r="J71" s="8">
        <v>5858.2489999999998</v>
      </c>
      <c r="K71" s="8">
        <v>43020.555</v>
      </c>
      <c r="L71" s="8">
        <v>5659.6239999999998</v>
      </c>
      <c r="M71" s="8">
        <v>-83.276600000000002</v>
      </c>
      <c r="N71" s="8">
        <v>-83.276600000000002</v>
      </c>
      <c r="O71" s="8">
        <f t="shared" si="12"/>
        <v>61960</v>
      </c>
      <c r="P71" s="8">
        <f t="shared" si="13"/>
        <v>62160</v>
      </c>
      <c r="Q71" s="9">
        <f t="shared" si="14"/>
        <v>43275.546806089398</v>
      </c>
      <c r="R71" s="9">
        <f t="shared" si="15"/>
        <v>-3209.3756659650053</v>
      </c>
      <c r="S71" s="9">
        <f t="shared" si="16"/>
        <v>43257.154650719494</v>
      </c>
      <c r="T71" s="9">
        <f t="shared" si="17"/>
        <v>-3408.5286933129464</v>
      </c>
      <c r="U71" s="9">
        <f t="shared" si="18"/>
        <v>-95.276600000000002</v>
      </c>
      <c r="V71" s="9">
        <f t="shared" si="19"/>
        <v>-95.276600000000002</v>
      </c>
      <c r="W71" s="9"/>
    </row>
    <row r="72" spans="1:23" x14ac:dyDescent="0.25">
      <c r="A72" t="s">
        <v>54</v>
      </c>
      <c r="B72" t="s">
        <v>1280</v>
      </c>
      <c r="C72" t="s">
        <v>1204</v>
      </c>
      <c r="D72" s="6">
        <v>62990</v>
      </c>
      <c r="E72" s="79">
        <v>1260</v>
      </c>
      <c r="F72" s="8">
        <v>-6.4409999999999998</v>
      </c>
      <c r="G72" s="8">
        <v>630.66399999999999</v>
      </c>
      <c r="H72" s="8">
        <v>630.66399999999999</v>
      </c>
      <c r="I72" s="8">
        <v>43043.97</v>
      </c>
      <c r="J72" s="8">
        <v>5461</v>
      </c>
      <c r="K72" s="8">
        <v>43120.913999999997</v>
      </c>
      <c r="L72" s="8">
        <v>4204.0159999999996</v>
      </c>
      <c r="M72" s="8">
        <v>-83.276600000000002</v>
      </c>
      <c r="N72" s="8">
        <v>-89.717600000000004</v>
      </c>
      <c r="O72" s="8">
        <f t="shared" si="12"/>
        <v>62360</v>
      </c>
      <c r="P72" s="8">
        <f t="shared" si="13"/>
        <v>63620</v>
      </c>
      <c r="Q72" s="9">
        <f t="shared" si="14"/>
        <v>43238.761725113698</v>
      </c>
      <c r="R72" s="9">
        <f t="shared" si="15"/>
        <v>-3607.6805346015963</v>
      </c>
      <c r="S72" s="9">
        <f t="shared" si="16"/>
        <v>43052.682645333676</v>
      </c>
      <c r="T72" s="9">
        <f t="shared" si="17"/>
        <v>-4853.1939755006588</v>
      </c>
      <c r="U72" s="9">
        <f t="shared" si="18"/>
        <v>-95.276600000000002</v>
      </c>
      <c r="V72" s="9">
        <f t="shared" si="19"/>
        <v>-101.7176</v>
      </c>
      <c r="W72" s="9"/>
    </row>
    <row r="73" spans="1:23" x14ac:dyDescent="0.25">
      <c r="A73" t="s">
        <v>54</v>
      </c>
      <c r="B73" t="s">
        <v>1281</v>
      </c>
      <c r="C73" t="s">
        <v>1204</v>
      </c>
      <c r="D73" s="6">
        <v>65560</v>
      </c>
      <c r="E73" s="79">
        <v>1000</v>
      </c>
      <c r="F73" s="8">
        <v>-1.1295999999999999</v>
      </c>
      <c r="G73" s="8">
        <v>500.01600000000002</v>
      </c>
      <c r="H73" s="8">
        <v>500.01600000000002</v>
      </c>
      <c r="I73" s="8">
        <v>43128.012000000002</v>
      </c>
      <c r="J73" s="8">
        <v>2764.0329999999999</v>
      </c>
      <c r="K73" s="8">
        <v>43123.082999999999</v>
      </c>
      <c r="L73" s="8">
        <v>1764.0619999999999</v>
      </c>
      <c r="M73" s="8">
        <v>-89.717600000000004</v>
      </c>
      <c r="N73" s="8">
        <v>-90.847200000000001</v>
      </c>
      <c r="O73" s="8">
        <f t="shared" si="12"/>
        <v>65060</v>
      </c>
      <c r="P73" s="8">
        <f t="shared" si="13"/>
        <v>66060</v>
      </c>
      <c r="Q73" s="9">
        <f t="shared" si="14"/>
        <v>42760.236236724872</v>
      </c>
      <c r="R73" s="9">
        <f t="shared" si="15"/>
        <v>-6263.1856492295519</v>
      </c>
      <c r="S73" s="9">
        <f t="shared" si="16"/>
        <v>42547.509285822125</v>
      </c>
      <c r="T73" s="9">
        <f t="shared" si="17"/>
        <v>-7240.2800869588955</v>
      </c>
      <c r="U73" s="9">
        <f t="shared" si="18"/>
        <v>-101.7176</v>
      </c>
      <c r="V73" s="9">
        <f t="shared" si="19"/>
        <v>-102.8472</v>
      </c>
      <c r="W73" s="9"/>
    </row>
    <row r="74" spans="1:23" x14ac:dyDescent="0.25">
      <c r="A74" t="s">
        <v>1207</v>
      </c>
      <c r="B74" t="s">
        <v>1282</v>
      </c>
      <c r="C74" t="s">
        <v>1204</v>
      </c>
      <c r="D74" s="6">
        <v>66645</v>
      </c>
      <c r="E74" s="79">
        <v>0</v>
      </c>
      <c r="F74" s="8">
        <v>0</v>
      </c>
      <c r="G74" s="8">
        <v>0</v>
      </c>
      <c r="H74" s="8">
        <v>0</v>
      </c>
      <c r="I74" s="8">
        <v>43114.432999999997</v>
      </c>
      <c r="J74" s="8">
        <v>1179.126</v>
      </c>
      <c r="K74" s="8">
        <v>43114.432999999997</v>
      </c>
      <c r="L74" s="8">
        <v>1179.126</v>
      </c>
      <c r="M74" s="8">
        <v>-90.847200000000001</v>
      </c>
      <c r="N74" s="8">
        <v>-90.847200000000001</v>
      </c>
      <c r="O74" s="8">
        <f t="shared" si="12"/>
        <v>66645</v>
      </c>
      <c r="P74" s="8">
        <f t="shared" si="13"/>
        <v>66645</v>
      </c>
      <c r="Q74" s="9">
        <f t="shared" si="14"/>
        <v>42417.433276295596</v>
      </c>
      <c r="R74" s="9">
        <f t="shared" si="15"/>
        <v>-7810.6353958161499</v>
      </c>
      <c r="S74" s="9">
        <f t="shared" si="16"/>
        <v>42417.433276295596</v>
      </c>
      <c r="T74" s="9">
        <f t="shared" si="17"/>
        <v>-7810.6353958161499</v>
      </c>
      <c r="U74" s="9">
        <f t="shared" si="18"/>
        <v>-102.8472</v>
      </c>
      <c r="V74" s="9">
        <f t="shared" si="19"/>
        <v>-102.8472</v>
      </c>
      <c r="W74" s="9"/>
    </row>
    <row r="75" spans="1:23" x14ac:dyDescent="0.25">
      <c r="A75" t="s">
        <v>41</v>
      </c>
      <c r="B75" t="s">
        <v>1283</v>
      </c>
      <c r="C75" t="s">
        <v>1204</v>
      </c>
      <c r="D75" s="6">
        <v>66780</v>
      </c>
      <c r="E75" s="79">
        <v>0</v>
      </c>
      <c r="F75" s="8">
        <v>0</v>
      </c>
      <c r="G75" s="8">
        <v>0</v>
      </c>
      <c r="H75" s="8">
        <v>0</v>
      </c>
      <c r="I75" s="8">
        <v>43112.436999999998</v>
      </c>
      <c r="J75" s="8">
        <v>1044.1410000000001</v>
      </c>
      <c r="K75" s="8">
        <v>43112.436999999998</v>
      </c>
      <c r="L75" s="8">
        <v>1044.1410000000001</v>
      </c>
      <c r="M75" s="8">
        <v>-90.847200000000001</v>
      </c>
      <c r="N75" s="8">
        <v>-90.847200000000001</v>
      </c>
      <c r="O75" s="8">
        <f t="shared" si="12"/>
        <v>66780</v>
      </c>
      <c r="P75" s="8">
        <f t="shared" si="13"/>
        <v>66780</v>
      </c>
      <c r="Q75" s="9">
        <f t="shared" si="14"/>
        <v>42387.415934099496</v>
      </c>
      <c r="R75" s="9">
        <f t="shared" si="15"/>
        <v>-7942.2556579663315</v>
      </c>
      <c r="S75" s="9">
        <f t="shared" si="16"/>
        <v>42387.415934099496</v>
      </c>
      <c r="T75" s="9">
        <f t="shared" si="17"/>
        <v>-7942.2556579663315</v>
      </c>
      <c r="U75" s="9">
        <f t="shared" si="18"/>
        <v>-102.8472</v>
      </c>
      <c r="V75" s="9">
        <f t="shared" si="19"/>
        <v>-102.8472</v>
      </c>
      <c r="W75" s="9"/>
    </row>
    <row r="76" spans="1:23" x14ac:dyDescent="0.25">
      <c r="A76" t="s">
        <v>1151</v>
      </c>
      <c r="B76" t="s">
        <v>1284</v>
      </c>
      <c r="C76" t="s">
        <v>1204</v>
      </c>
      <c r="D76" s="6">
        <v>66915</v>
      </c>
      <c r="E76" s="79">
        <v>0</v>
      </c>
      <c r="F76" s="8">
        <v>0</v>
      </c>
      <c r="G76" s="8">
        <v>0</v>
      </c>
      <c r="H76" s="8">
        <v>0</v>
      </c>
      <c r="I76" s="8">
        <v>43110.440999999999</v>
      </c>
      <c r="J76" s="8">
        <v>909.15499999999997</v>
      </c>
      <c r="K76" s="8">
        <v>43110.440999999999</v>
      </c>
      <c r="L76" s="8">
        <v>909.15499999999997</v>
      </c>
      <c r="M76" s="8">
        <v>-90.847200000000001</v>
      </c>
      <c r="N76" s="8">
        <v>-90.847200000000001</v>
      </c>
      <c r="O76" s="8">
        <f t="shared" si="12"/>
        <v>66915</v>
      </c>
      <c r="P76" s="8">
        <f t="shared" si="13"/>
        <v>66915</v>
      </c>
      <c r="Q76" s="9">
        <f t="shared" si="14"/>
        <v>42357.398383991705</v>
      </c>
      <c r="R76" s="9">
        <f t="shared" si="15"/>
        <v>-8073.8768982641132</v>
      </c>
      <c r="S76" s="9">
        <f t="shared" si="16"/>
        <v>42357.398383991705</v>
      </c>
      <c r="T76" s="9">
        <f t="shared" si="17"/>
        <v>-8073.8768982641132</v>
      </c>
      <c r="U76" s="9">
        <f t="shared" si="18"/>
        <v>-102.8472</v>
      </c>
      <c r="V76" s="9">
        <f t="shared" si="19"/>
        <v>-102.8472</v>
      </c>
      <c r="W76" s="9"/>
    </row>
    <row r="77" spans="1:23" x14ac:dyDescent="0.25">
      <c r="A77" t="s">
        <v>54</v>
      </c>
      <c r="B77" t="s">
        <v>1285</v>
      </c>
      <c r="C77" t="s">
        <v>1204</v>
      </c>
      <c r="D77" s="6">
        <v>68130</v>
      </c>
      <c r="E77" s="79">
        <v>1260</v>
      </c>
      <c r="F77" s="8">
        <v>-6.4409999999999998</v>
      </c>
      <c r="G77" s="8">
        <v>630.66399999999999</v>
      </c>
      <c r="H77" s="8">
        <v>630.66399999999999</v>
      </c>
      <c r="I77" s="8">
        <v>43101.790999999997</v>
      </c>
      <c r="J77" s="8">
        <v>324.21899999999999</v>
      </c>
      <c r="K77" s="8">
        <v>43012.46</v>
      </c>
      <c r="L77" s="8">
        <v>-931.94500000000005</v>
      </c>
      <c r="M77" s="8">
        <v>-90.847200000000001</v>
      </c>
      <c r="N77" s="8">
        <v>-97.288200000000003</v>
      </c>
      <c r="O77" s="8">
        <f t="shared" si="12"/>
        <v>67500</v>
      </c>
      <c r="P77" s="8">
        <f t="shared" si="13"/>
        <v>68760</v>
      </c>
      <c r="Q77" s="9">
        <f t="shared" si="14"/>
        <v>42227.322374465177</v>
      </c>
      <c r="R77" s="9">
        <f t="shared" si="15"/>
        <v>-8644.2322071213675</v>
      </c>
      <c r="S77" s="9">
        <f t="shared" si="16"/>
        <v>41878.772289959627</v>
      </c>
      <c r="T77" s="9">
        <f t="shared" si="17"/>
        <v>-9854.3730505971071</v>
      </c>
      <c r="U77" s="9">
        <f t="shared" si="18"/>
        <v>-102.8472</v>
      </c>
      <c r="V77" s="9">
        <f t="shared" si="19"/>
        <v>-109.2882</v>
      </c>
      <c r="W77" s="9"/>
    </row>
    <row r="78" spans="1:23" x14ac:dyDescent="0.25">
      <c r="A78" t="s">
        <v>54</v>
      </c>
      <c r="B78" t="s">
        <v>1286</v>
      </c>
      <c r="C78" t="s">
        <v>1204</v>
      </c>
      <c r="D78" s="6">
        <v>70700</v>
      </c>
      <c r="E78" s="79">
        <v>1000</v>
      </c>
      <c r="F78" s="8">
        <v>-1.1295999999999999</v>
      </c>
      <c r="G78" s="8">
        <v>500.01600000000002</v>
      </c>
      <c r="H78" s="8">
        <v>500.01600000000002</v>
      </c>
      <c r="I78" s="8">
        <v>42829.781000000003</v>
      </c>
      <c r="J78" s="8">
        <v>-2360.3110000000001</v>
      </c>
      <c r="K78" s="8">
        <v>42693.150999999998</v>
      </c>
      <c r="L78" s="8">
        <v>-3350.9169999999999</v>
      </c>
      <c r="M78" s="8">
        <v>-97.288200000000003</v>
      </c>
      <c r="N78" s="8">
        <v>-98.4178</v>
      </c>
      <c r="O78" s="8">
        <f t="shared" si="12"/>
        <v>70200</v>
      </c>
      <c r="P78" s="8">
        <f t="shared" si="13"/>
        <v>71200</v>
      </c>
      <c r="Q78" s="9">
        <f t="shared" si="14"/>
        <v>41403.111274238589</v>
      </c>
      <c r="R78" s="9">
        <f t="shared" si="15"/>
        <v>-11213.544726699954</v>
      </c>
      <c r="S78" s="9">
        <f t="shared" si="16"/>
        <v>41063.508399156104</v>
      </c>
      <c r="T78" s="9">
        <f t="shared" si="17"/>
        <v>-12154.096634556034</v>
      </c>
      <c r="U78" s="9">
        <f t="shared" si="18"/>
        <v>-109.2882</v>
      </c>
      <c r="V78" s="9">
        <f t="shared" si="19"/>
        <v>-110.4178</v>
      </c>
      <c r="W78" s="9"/>
    </row>
    <row r="79" spans="1:23" x14ac:dyDescent="0.25">
      <c r="A79" t="s">
        <v>1207</v>
      </c>
      <c r="B79" t="s">
        <v>1287</v>
      </c>
      <c r="C79" t="s">
        <v>1204</v>
      </c>
      <c r="D79" s="6">
        <v>71785</v>
      </c>
      <c r="E79" s="79">
        <v>0</v>
      </c>
      <c r="F79" s="8">
        <v>0</v>
      </c>
      <c r="G79" s="8">
        <v>0</v>
      </c>
      <c r="H79" s="8">
        <v>0</v>
      </c>
      <c r="I79" s="8">
        <v>42607.512999999999</v>
      </c>
      <c r="J79" s="8">
        <v>-3929.614</v>
      </c>
      <c r="K79" s="8">
        <v>42607.512999999999</v>
      </c>
      <c r="L79" s="8">
        <v>-3929.614</v>
      </c>
      <c r="M79" s="8">
        <v>-98.4178</v>
      </c>
      <c r="N79" s="8">
        <v>-98.4178</v>
      </c>
      <c r="O79" s="8">
        <f t="shared" si="12"/>
        <v>71785</v>
      </c>
      <c r="P79" s="8">
        <f t="shared" si="13"/>
        <v>71785</v>
      </c>
      <c r="Q79" s="9">
        <f t="shared" si="14"/>
        <v>40859.423923183298</v>
      </c>
      <c r="R79" s="9">
        <f t="shared" si="15"/>
        <v>-12702.342575279636</v>
      </c>
      <c r="S79" s="9">
        <f t="shared" si="16"/>
        <v>40859.423923183298</v>
      </c>
      <c r="T79" s="9">
        <f t="shared" si="17"/>
        <v>-12702.342575279636</v>
      </c>
      <c r="U79" s="9">
        <f t="shared" si="18"/>
        <v>-110.4178</v>
      </c>
      <c r="V79" s="9">
        <f t="shared" si="19"/>
        <v>-110.4178</v>
      </c>
      <c r="W79" s="9"/>
    </row>
    <row r="80" spans="1:23" x14ac:dyDescent="0.25">
      <c r="A80" t="s">
        <v>41</v>
      </c>
      <c r="B80" t="s">
        <v>1288</v>
      </c>
      <c r="C80" t="s">
        <v>1204</v>
      </c>
      <c r="D80" s="6">
        <v>71920</v>
      </c>
      <c r="E80" s="79">
        <v>0</v>
      </c>
      <c r="F80" s="8">
        <v>0</v>
      </c>
      <c r="G80" s="8">
        <v>0</v>
      </c>
      <c r="H80" s="8">
        <v>0</v>
      </c>
      <c r="I80" s="8">
        <v>42587.75</v>
      </c>
      <c r="J80" s="8">
        <v>-4063.16</v>
      </c>
      <c r="K80" s="8">
        <v>42587.75</v>
      </c>
      <c r="L80" s="8">
        <v>-4063.16</v>
      </c>
      <c r="M80" s="8">
        <v>-98.4178</v>
      </c>
      <c r="N80" s="8">
        <v>-98.4178</v>
      </c>
      <c r="O80" s="8">
        <f t="shared" si="12"/>
        <v>71920</v>
      </c>
      <c r="P80" s="8">
        <f t="shared" si="13"/>
        <v>71920</v>
      </c>
      <c r="Q80" s="9">
        <f t="shared" si="14"/>
        <v>40812.327017488045</v>
      </c>
      <c r="R80" s="9">
        <f t="shared" si="15"/>
        <v>-12828.861316021601</v>
      </c>
      <c r="S80" s="9">
        <f t="shared" si="16"/>
        <v>40812.327017488045</v>
      </c>
      <c r="T80" s="9">
        <f t="shared" si="17"/>
        <v>-12828.861316021601</v>
      </c>
      <c r="U80" s="9">
        <f t="shared" si="18"/>
        <v>-110.4178</v>
      </c>
      <c r="V80" s="9">
        <f t="shared" si="19"/>
        <v>-110.4178</v>
      </c>
      <c r="W80" s="9"/>
    </row>
    <row r="81" spans="1:23" x14ac:dyDescent="0.25">
      <c r="A81" t="s">
        <v>1151</v>
      </c>
      <c r="B81" t="s">
        <v>1289</v>
      </c>
      <c r="C81" t="s">
        <v>1204</v>
      </c>
      <c r="D81" s="6">
        <v>72055</v>
      </c>
      <c r="E81" s="79">
        <v>0</v>
      </c>
      <c r="F81" s="8">
        <v>0</v>
      </c>
      <c r="G81" s="8">
        <v>0</v>
      </c>
      <c r="H81" s="8">
        <v>0</v>
      </c>
      <c r="I81" s="8">
        <v>42567.987999999998</v>
      </c>
      <c r="J81" s="8">
        <v>-4196.7060000000001</v>
      </c>
      <c r="K81" s="8">
        <v>42567.987999999998</v>
      </c>
      <c r="L81" s="8">
        <v>-4196.7060000000001</v>
      </c>
      <c r="M81" s="8">
        <v>-98.4178</v>
      </c>
      <c r="N81" s="8">
        <v>-98.4178</v>
      </c>
      <c r="O81" s="8">
        <f t="shared" si="12"/>
        <v>72055</v>
      </c>
      <c r="P81" s="8">
        <f t="shared" si="13"/>
        <v>72055</v>
      </c>
      <c r="Q81" s="9">
        <f t="shared" si="14"/>
        <v>40765.231089940396</v>
      </c>
      <c r="R81" s="9">
        <f t="shared" si="15"/>
        <v>-12955.380264675256</v>
      </c>
      <c r="S81" s="9">
        <f t="shared" si="16"/>
        <v>40765.231089940396</v>
      </c>
      <c r="T81" s="9">
        <f t="shared" si="17"/>
        <v>-12955.380264675256</v>
      </c>
      <c r="U81" s="9">
        <f t="shared" si="18"/>
        <v>-110.4178</v>
      </c>
      <c r="V81" s="9">
        <f t="shared" si="19"/>
        <v>-110.4178</v>
      </c>
      <c r="W81" s="9"/>
    </row>
    <row r="82" spans="1:23" x14ac:dyDescent="0.25">
      <c r="A82" t="s">
        <v>54</v>
      </c>
      <c r="B82" t="s">
        <v>1290</v>
      </c>
      <c r="C82" t="s">
        <v>1204</v>
      </c>
      <c r="D82" s="6">
        <v>73270</v>
      </c>
      <c r="E82" s="79">
        <v>1260</v>
      </c>
      <c r="F82" s="8">
        <v>-6.4409999999999998</v>
      </c>
      <c r="G82" s="8">
        <v>630.66399999999999</v>
      </c>
      <c r="H82" s="8">
        <v>630.66399999999999</v>
      </c>
      <c r="I82" s="8">
        <v>42482.349000000002</v>
      </c>
      <c r="J82" s="8">
        <v>-4775.4030000000002</v>
      </c>
      <c r="K82" s="8">
        <v>42228.3</v>
      </c>
      <c r="L82" s="8">
        <v>-6008.8490000000002</v>
      </c>
      <c r="M82" s="8">
        <v>-98.4178</v>
      </c>
      <c r="N82" s="8">
        <v>-104.8588</v>
      </c>
      <c r="O82" s="8">
        <f t="shared" si="12"/>
        <v>72640</v>
      </c>
      <c r="P82" s="8">
        <f t="shared" si="13"/>
        <v>73900</v>
      </c>
      <c r="Q82" s="9">
        <f t="shared" si="14"/>
        <v>40561.145635819994</v>
      </c>
      <c r="R82" s="9">
        <f t="shared" si="15"/>
        <v>-13503.625997487166</v>
      </c>
      <c r="S82" s="9">
        <f t="shared" si="16"/>
        <v>40056.200372608771</v>
      </c>
      <c r="T82" s="9">
        <f t="shared" si="17"/>
        <v>-14657.298485881314</v>
      </c>
      <c r="U82" s="9">
        <f t="shared" si="18"/>
        <v>-110.4178</v>
      </c>
      <c r="V82" s="9">
        <f t="shared" si="19"/>
        <v>-116.8588</v>
      </c>
      <c r="W82" s="9"/>
    </row>
    <row r="83" spans="1:23" x14ac:dyDescent="0.25">
      <c r="A83" t="s">
        <v>54</v>
      </c>
      <c r="B83" t="s">
        <v>1291</v>
      </c>
      <c r="C83" t="s">
        <v>1204</v>
      </c>
      <c r="D83" s="6">
        <v>75840</v>
      </c>
      <c r="E83" s="79">
        <v>1000</v>
      </c>
      <c r="F83" s="8">
        <v>-1.1295999999999999</v>
      </c>
      <c r="G83" s="8">
        <v>500.01600000000002</v>
      </c>
      <c r="H83" s="8">
        <v>500.01600000000002</v>
      </c>
      <c r="I83" s="8">
        <v>41859.029000000002</v>
      </c>
      <c r="J83" s="8">
        <v>-7400.6959999999999</v>
      </c>
      <c r="K83" s="8">
        <v>41593.080999999998</v>
      </c>
      <c r="L83" s="8">
        <v>-8364.6659999999993</v>
      </c>
      <c r="M83" s="8">
        <v>-104.8588</v>
      </c>
      <c r="N83" s="8">
        <v>-105.9884</v>
      </c>
      <c r="O83" s="8">
        <f t="shared" si="12"/>
        <v>75340</v>
      </c>
      <c r="P83" s="8">
        <f t="shared" si="13"/>
        <v>76340</v>
      </c>
      <c r="Q83" s="9">
        <f t="shared" si="14"/>
        <v>39405.617566808563</v>
      </c>
      <c r="R83" s="9">
        <f t="shared" si="15"/>
        <v>-15941.954531539895</v>
      </c>
      <c r="S83" s="9">
        <f t="shared" si="16"/>
        <v>38945.060536091012</v>
      </c>
      <c r="T83" s="9">
        <f t="shared" si="17"/>
        <v>-16829.565775869662</v>
      </c>
      <c r="U83" s="9">
        <f t="shared" si="18"/>
        <v>-116.8588</v>
      </c>
      <c r="V83" s="9">
        <f t="shared" si="19"/>
        <v>-117.9884</v>
      </c>
      <c r="W83" s="9"/>
    </row>
    <row r="84" spans="1:23" x14ac:dyDescent="0.25">
      <c r="A84" t="s">
        <v>1207</v>
      </c>
      <c r="B84" t="s">
        <v>1292</v>
      </c>
      <c r="C84" t="s">
        <v>1204</v>
      </c>
      <c r="D84" s="6">
        <v>76655</v>
      </c>
      <c r="E84" s="79">
        <v>0</v>
      </c>
      <c r="F84" s="8">
        <v>0</v>
      </c>
      <c r="G84" s="8">
        <v>0</v>
      </c>
      <c r="H84" s="8">
        <v>0</v>
      </c>
      <c r="I84" s="8">
        <v>41506.315999999999</v>
      </c>
      <c r="J84" s="8">
        <v>-8667.4809999999998</v>
      </c>
      <c r="K84" s="8">
        <v>41506.315999999999</v>
      </c>
      <c r="L84" s="8">
        <v>-8667.4809999999998</v>
      </c>
      <c r="M84" s="8">
        <v>-105.9884</v>
      </c>
      <c r="N84" s="8">
        <v>-105.9884</v>
      </c>
      <c r="O84" s="8">
        <f t="shared" si="12"/>
        <v>76655</v>
      </c>
      <c r="P84" s="8">
        <f t="shared" si="13"/>
        <v>76655</v>
      </c>
      <c r="Q84" s="9">
        <f t="shared" si="14"/>
        <v>38797.232780858365</v>
      </c>
      <c r="R84" s="9">
        <f t="shared" si="15"/>
        <v>-17107.724083732064</v>
      </c>
      <c r="S84" s="9">
        <f t="shared" si="16"/>
        <v>38797.232780858365</v>
      </c>
      <c r="T84" s="9">
        <f t="shared" si="17"/>
        <v>-17107.724083732064</v>
      </c>
      <c r="U84" s="9">
        <f t="shared" si="18"/>
        <v>-117.9884</v>
      </c>
      <c r="V84" s="9">
        <f t="shared" si="19"/>
        <v>-117.9884</v>
      </c>
      <c r="W84" s="9"/>
    </row>
    <row r="85" spans="1:23" x14ac:dyDescent="0.25">
      <c r="A85" t="s">
        <v>1151</v>
      </c>
      <c r="B85" t="s">
        <v>1293</v>
      </c>
      <c r="C85" t="s">
        <v>1204</v>
      </c>
      <c r="D85" s="6">
        <v>76925</v>
      </c>
      <c r="E85" s="79">
        <v>0</v>
      </c>
      <c r="F85" s="8">
        <v>0</v>
      </c>
      <c r="G85" s="8">
        <v>0</v>
      </c>
      <c r="H85" s="8">
        <v>0</v>
      </c>
      <c r="I85" s="8">
        <v>41431.947</v>
      </c>
      <c r="J85" s="8">
        <v>-8927.0370000000003</v>
      </c>
      <c r="K85" s="8">
        <v>41431.947</v>
      </c>
      <c r="L85" s="8">
        <v>-8927.0370000000003</v>
      </c>
      <c r="M85" s="8">
        <v>-105.9884</v>
      </c>
      <c r="N85" s="8">
        <v>-105.9884</v>
      </c>
      <c r="O85" s="8">
        <f t="shared" si="12"/>
        <v>76925</v>
      </c>
      <c r="P85" s="8">
        <f t="shared" si="13"/>
        <v>76925</v>
      </c>
      <c r="Q85" s="9">
        <f t="shared" si="14"/>
        <v>38670.524195117505</v>
      </c>
      <c r="R85" s="9">
        <f t="shared" si="15"/>
        <v>-17346.145977853703</v>
      </c>
      <c r="S85" s="9">
        <f t="shared" si="16"/>
        <v>38670.524195117505</v>
      </c>
      <c r="T85" s="9">
        <f t="shared" si="17"/>
        <v>-17346.145977853703</v>
      </c>
      <c r="U85" s="9">
        <f t="shared" si="18"/>
        <v>-117.9884</v>
      </c>
      <c r="V85" s="9">
        <f t="shared" si="19"/>
        <v>-117.9884</v>
      </c>
      <c r="W85" s="9"/>
    </row>
    <row r="86" spans="1:23" x14ac:dyDescent="0.25">
      <c r="A86" t="s">
        <v>41</v>
      </c>
      <c r="B86" t="s">
        <v>1294</v>
      </c>
      <c r="C86" t="s">
        <v>1204</v>
      </c>
      <c r="D86" s="6">
        <v>77060</v>
      </c>
      <c r="E86" s="79">
        <v>0</v>
      </c>
      <c r="F86" s="8">
        <v>0</v>
      </c>
      <c r="G86" s="8">
        <v>0</v>
      </c>
      <c r="H86" s="8">
        <v>0</v>
      </c>
      <c r="I86" s="8">
        <v>41394.762000000002</v>
      </c>
      <c r="J86" s="8">
        <v>-9056.8150000000005</v>
      </c>
      <c r="K86" s="8">
        <v>41394.762000000002</v>
      </c>
      <c r="L86" s="8">
        <v>-9056.8150000000005</v>
      </c>
      <c r="M86" s="8">
        <v>-105.9884</v>
      </c>
      <c r="N86" s="8">
        <v>-105.9884</v>
      </c>
      <c r="O86" s="8">
        <f t="shared" si="12"/>
        <v>77060</v>
      </c>
      <c r="P86" s="8">
        <f t="shared" si="13"/>
        <v>77060</v>
      </c>
      <c r="Q86" s="9">
        <f t="shared" si="14"/>
        <v>38607.169413173273</v>
      </c>
      <c r="R86" s="9">
        <f t="shared" si="15"/>
        <v>-17465.356820958674</v>
      </c>
      <c r="S86" s="9">
        <f t="shared" si="16"/>
        <v>38607.169413173273</v>
      </c>
      <c r="T86" s="9">
        <f t="shared" si="17"/>
        <v>-17465.356820958674</v>
      </c>
      <c r="U86" s="9">
        <f t="shared" si="18"/>
        <v>-117.9884</v>
      </c>
      <c r="V86" s="9">
        <f t="shared" si="19"/>
        <v>-117.9884</v>
      </c>
      <c r="W86" s="9"/>
    </row>
    <row r="87" spans="1:23" x14ac:dyDescent="0.25">
      <c r="A87" t="s">
        <v>1206</v>
      </c>
      <c r="B87" t="s">
        <v>1295</v>
      </c>
      <c r="C87" t="s">
        <v>1204</v>
      </c>
      <c r="D87" s="6">
        <v>77480</v>
      </c>
      <c r="E87" s="79">
        <v>200</v>
      </c>
      <c r="F87" s="8">
        <v>0</v>
      </c>
      <c r="G87" s="8">
        <v>100</v>
      </c>
      <c r="H87" s="8">
        <v>100</v>
      </c>
      <c r="I87" s="8">
        <v>41306.620000000003</v>
      </c>
      <c r="J87" s="8">
        <v>-9364.4369999999999</v>
      </c>
      <c r="K87" s="8">
        <v>41251.531999999999</v>
      </c>
      <c r="L87" s="8">
        <v>-9556.7000000000007</v>
      </c>
      <c r="M87" s="8">
        <v>-105.9884</v>
      </c>
      <c r="N87" s="8">
        <v>-105.9884</v>
      </c>
      <c r="O87" s="8">
        <f t="shared" si="12"/>
        <v>77380</v>
      </c>
      <c r="P87" s="8">
        <f t="shared" si="13"/>
        <v>77580</v>
      </c>
      <c r="Q87" s="9">
        <f t="shared" si="14"/>
        <v>38456.995317196648</v>
      </c>
      <c r="R87" s="9">
        <f t="shared" si="15"/>
        <v>-17747.93078993955</v>
      </c>
      <c r="S87" s="9">
        <f t="shared" si="16"/>
        <v>38363.137396755723</v>
      </c>
      <c r="T87" s="9">
        <f t="shared" si="17"/>
        <v>-17924.538942875668</v>
      </c>
      <c r="U87" s="9">
        <f t="shared" si="18"/>
        <v>-117.9884</v>
      </c>
      <c r="V87" s="9">
        <f t="shared" si="19"/>
        <v>-117.9884</v>
      </c>
      <c r="W87" s="9"/>
    </row>
    <row r="88" spans="1:23" x14ac:dyDescent="0.25">
      <c r="A88" t="s">
        <v>54</v>
      </c>
      <c r="B88" t="s">
        <v>1296</v>
      </c>
      <c r="C88" t="s">
        <v>1204</v>
      </c>
      <c r="D88" s="6">
        <v>78410</v>
      </c>
      <c r="E88" s="79">
        <v>1260</v>
      </c>
      <c r="F88" s="8">
        <v>-6.4409999999999998</v>
      </c>
      <c r="G88" s="8">
        <v>630.66399999999999</v>
      </c>
      <c r="H88" s="8">
        <v>630.66399999999999</v>
      </c>
      <c r="I88" s="8">
        <v>41196.442999999999</v>
      </c>
      <c r="J88" s="8">
        <v>-9748.9639999999999</v>
      </c>
      <c r="K88" s="8">
        <v>40782.103999999999</v>
      </c>
      <c r="L88" s="8">
        <v>-10938.187</v>
      </c>
      <c r="M88" s="8">
        <v>-105.9884</v>
      </c>
      <c r="N88" s="8">
        <v>-112.4294</v>
      </c>
      <c r="O88" s="8">
        <f t="shared" si="12"/>
        <v>77780</v>
      </c>
      <c r="P88" s="8">
        <f t="shared" si="13"/>
        <v>79040</v>
      </c>
      <c r="Q88" s="9">
        <f t="shared" si="14"/>
        <v>38269.278290255519</v>
      </c>
      <c r="R88" s="9">
        <f t="shared" si="15"/>
        <v>-18101.147866047693</v>
      </c>
      <c r="S88" s="9">
        <f t="shared" si="16"/>
        <v>37616.740226825706</v>
      </c>
      <c r="T88" s="9">
        <f t="shared" si="17"/>
        <v>-19178.237568173412</v>
      </c>
      <c r="U88" s="9">
        <f t="shared" si="18"/>
        <v>-117.9884</v>
      </c>
      <c r="V88" s="9">
        <f t="shared" si="19"/>
        <v>-124.4294</v>
      </c>
      <c r="W88" s="9"/>
    </row>
    <row r="89" spans="1:23" x14ac:dyDescent="0.25">
      <c r="A89" t="s">
        <v>54</v>
      </c>
      <c r="B89" t="s">
        <v>1297</v>
      </c>
      <c r="C89" t="s">
        <v>1204</v>
      </c>
      <c r="D89" s="6">
        <v>81220</v>
      </c>
      <c r="E89" s="79">
        <v>1000</v>
      </c>
      <c r="F89" s="8">
        <v>-1.1295999999999999</v>
      </c>
      <c r="G89" s="8">
        <v>500.01600000000002</v>
      </c>
      <c r="H89" s="8">
        <v>500.01600000000002</v>
      </c>
      <c r="I89" s="8">
        <v>40141.108999999997</v>
      </c>
      <c r="J89" s="8">
        <v>-12491.096</v>
      </c>
      <c r="K89" s="8">
        <v>39750.478000000003</v>
      </c>
      <c r="L89" s="8">
        <v>-13411.625</v>
      </c>
      <c r="M89" s="8">
        <v>-112.4294</v>
      </c>
      <c r="N89" s="8">
        <v>-113.559</v>
      </c>
      <c r="O89" s="8">
        <f t="shared" si="12"/>
        <v>80720</v>
      </c>
      <c r="P89" s="8">
        <f t="shared" si="13"/>
        <v>81720</v>
      </c>
      <c r="Q89" s="9">
        <f t="shared" si="14"/>
        <v>36666.884569617221</v>
      </c>
      <c r="R89" s="9">
        <f t="shared" si="15"/>
        <v>-20563.941426425612</v>
      </c>
      <c r="S89" s="9">
        <f t="shared" si="16"/>
        <v>36093.401053358197</v>
      </c>
      <c r="T89" s="9">
        <f t="shared" si="17"/>
        <v>-21383.137907485674</v>
      </c>
      <c r="U89" s="9">
        <f t="shared" si="18"/>
        <v>-124.4294</v>
      </c>
      <c r="V89" s="9">
        <f t="shared" si="19"/>
        <v>-125.559</v>
      </c>
      <c r="W89" s="9"/>
    </row>
    <row r="90" spans="1:23" x14ac:dyDescent="0.25">
      <c r="A90" t="s">
        <v>1207</v>
      </c>
      <c r="B90" t="s">
        <v>1298</v>
      </c>
      <c r="C90" t="s">
        <v>1204</v>
      </c>
      <c r="D90" s="6">
        <v>82675</v>
      </c>
      <c r="E90" s="79">
        <v>0</v>
      </c>
      <c r="F90" s="8">
        <v>0</v>
      </c>
      <c r="G90" s="8">
        <v>0</v>
      </c>
      <c r="H90" s="8">
        <v>0</v>
      </c>
      <c r="I90" s="8">
        <v>39368.771000000001</v>
      </c>
      <c r="J90" s="8">
        <v>-14287.025</v>
      </c>
      <c r="K90" s="8">
        <v>39368.771000000001</v>
      </c>
      <c r="L90" s="8">
        <v>-14287.025</v>
      </c>
      <c r="M90" s="8">
        <v>-113.559</v>
      </c>
      <c r="N90" s="8">
        <v>-113.559</v>
      </c>
      <c r="O90" s="8">
        <f t="shared" si="12"/>
        <v>82675</v>
      </c>
      <c r="P90" s="8">
        <f t="shared" si="13"/>
        <v>82675</v>
      </c>
      <c r="Q90" s="9">
        <f t="shared" si="14"/>
        <v>35538.02937298303</v>
      </c>
      <c r="R90" s="9">
        <f t="shared" si="15"/>
        <v>-22160.046969401068</v>
      </c>
      <c r="S90" s="9">
        <f t="shared" si="16"/>
        <v>35538.02937298303</v>
      </c>
      <c r="T90" s="9">
        <f t="shared" si="17"/>
        <v>-22160.046969401068</v>
      </c>
      <c r="U90" s="9">
        <f t="shared" si="18"/>
        <v>-125.559</v>
      </c>
      <c r="V90" s="9">
        <f t="shared" si="19"/>
        <v>-125.559</v>
      </c>
      <c r="W90" s="9"/>
    </row>
    <row r="91" spans="1:23" x14ac:dyDescent="0.25">
      <c r="A91" t="s">
        <v>41</v>
      </c>
      <c r="B91" t="s">
        <v>1299</v>
      </c>
      <c r="C91" t="s">
        <v>1204</v>
      </c>
      <c r="D91" s="6">
        <v>82810</v>
      </c>
      <c r="E91" s="79">
        <v>0</v>
      </c>
      <c r="F91" s="8">
        <v>0</v>
      </c>
      <c r="G91" s="8">
        <v>0</v>
      </c>
      <c r="H91" s="8">
        <v>0</v>
      </c>
      <c r="I91" s="8">
        <v>39314.811999999998</v>
      </c>
      <c r="J91" s="8">
        <v>-14410.772999999999</v>
      </c>
      <c r="K91" s="8">
        <v>39314.811999999998</v>
      </c>
      <c r="L91" s="8">
        <v>-14410.772999999999</v>
      </c>
      <c r="M91" s="8">
        <v>-113.559</v>
      </c>
      <c r="N91" s="8">
        <v>-113.559</v>
      </c>
      <c r="O91" s="8">
        <f t="shared" si="12"/>
        <v>82810</v>
      </c>
      <c r="P91" s="8">
        <f t="shared" si="13"/>
        <v>82810</v>
      </c>
      <c r="Q91" s="9">
        <f t="shared" si="14"/>
        <v>35459.520850679713</v>
      </c>
      <c r="R91" s="9">
        <f t="shared" si="15"/>
        <v>-22269.872071771839</v>
      </c>
      <c r="S91" s="9">
        <f t="shared" si="16"/>
        <v>35459.520850679713</v>
      </c>
      <c r="T91" s="9">
        <f t="shared" si="17"/>
        <v>-22269.872071771839</v>
      </c>
      <c r="U91" s="9">
        <f t="shared" si="18"/>
        <v>-125.559</v>
      </c>
      <c r="V91" s="9">
        <f t="shared" si="19"/>
        <v>-125.559</v>
      </c>
      <c r="W91" s="9"/>
    </row>
    <row r="92" spans="1:23" x14ac:dyDescent="0.25">
      <c r="A92" t="s">
        <v>1151</v>
      </c>
      <c r="B92" t="s">
        <v>1300</v>
      </c>
      <c r="C92" t="s">
        <v>1204</v>
      </c>
      <c r="D92" s="6">
        <v>82945</v>
      </c>
      <c r="E92" s="79">
        <v>0</v>
      </c>
      <c r="F92" s="8">
        <v>0</v>
      </c>
      <c r="G92" s="8">
        <v>0</v>
      </c>
      <c r="H92" s="8">
        <v>0</v>
      </c>
      <c r="I92" s="8">
        <v>39260.853000000003</v>
      </c>
      <c r="J92" s="8">
        <v>-14534.52</v>
      </c>
      <c r="K92" s="8">
        <v>39260.853000000003</v>
      </c>
      <c r="L92" s="8">
        <v>-14534.52</v>
      </c>
      <c r="M92" s="8">
        <v>-113.559</v>
      </c>
      <c r="N92" s="8">
        <v>-113.559</v>
      </c>
      <c r="O92" s="8">
        <f t="shared" si="12"/>
        <v>82945</v>
      </c>
      <c r="P92" s="8">
        <f t="shared" si="13"/>
        <v>82945</v>
      </c>
      <c r="Q92" s="9">
        <f t="shared" si="14"/>
        <v>35381.012536288101</v>
      </c>
      <c r="R92" s="9">
        <f t="shared" si="15"/>
        <v>-22379.696195995013</v>
      </c>
      <c r="S92" s="9">
        <f t="shared" si="16"/>
        <v>35381.012536288101</v>
      </c>
      <c r="T92" s="9">
        <f t="shared" si="17"/>
        <v>-22379.696195995013</v>
      </c>
      <c r="U92" s="9">
        <f t="shared" si="18"/>
        <v>-125.559</v>
      </c>
      <c r="V92" s="9">
        <f t="shared" si="19"/>
        <v>-125.559</v>
      </c>
      <c r="W92" s="9"/>
    </row>
    <row r="93" spans="1:23" x14ac:dyDescent="0.25">
      <c r="A93" t="s">
        <v>1205</v>
      </c>
      <c r="B93" t="s">
        <v>1301</v>
      </c>
      <c r="C93" t="s">
        <v>1204</v>
      </c>
      <c r="D93" s="6">
        <v>84000</v>
      </c>
      <c r="E93" s="79">
        <v>220</v>
      </c>
      <c r="F93" s="8">
        <v>0</v>
      </c>
      <c r="G93" s="8">
        <v>110</v>
      </c>
      <c r="H93" s="8">
        <v>110</v>
      </c>
      <c r="I93" s="8">
        <v>38883.142999999996</v>
      </c>
      <c r="J93" s="8">
        <v>-15400.753000000001</v>
      </c>
      <c r="K93" s="8">
        <v>38795.211000000003</v>
      </c>
      <c r="L93" s="8">
        <v>-15602.415999999999</v>
      </c>
      <c r="M93" s="8">
        <v>-113.559</v>
      </c>
      <c r="N93" s="8">
        <v>-113.559</v>
      </c>
      <c r="O93" s="8">
        <f t="shared" si="12"/>
        <v>83890</v>
      </c>
      <c r="P93" s="8">
        <f t="shared" si="13"/>
        <v>84110</v>
      </c>
      <c r="Q93" s="9">
        <f t="shared" si="14"/>
        <v>34831.456438342786</v>
      </c>
      <c r="R93" s="9">
        <f t="shared" si="15"/>
        <v>-23148.469601882683</v>
      </c>
      <c r="S93" s="9">
        <f t="shared" si="16"/>
        <v>34703.517868209688</v>
      </c>
      <c r="T93" s="9">
        <f t="shared" si="17"/>
        <v>-23327.443690692478</v>
      </c>
      <c r="U93" s="9">
        <f t="shared" si="18"/>
        <v>-125.559</v>
      </c>
      <c r="V93" s="9">
        <f t="shared" si="19"/>
        <v>-125.559</v>
      </c>
      <c r="W93" s="9"/>
    </row>
    <row r="94" spans="1:23" x14ac:dyDescent="0.25">
      <c r="A94" t="s">
        <v>54</v>
      </c>
      <c r="B94" t="s">
        <v>1302</v>
      </c>
      <c r="C94" t="s">
        <v>1204</v>
      </c>
      <c r="D94" s="6">
        <v>85030</v>
      </c>
      <c r="E94" s="79">
        <v>1260</v>
      </c>
      <c r="F94" s="8">
        <v>-6.4409999999999998</v>
      </c>
      <c r="G94" s="8">
        <v>630.66399999999999</v>
      </c>
      <c r="H94" s="8">
        <v>630.66399999999999</v>
      </c>
      <c r="I94" s="8">
        <v>38679.300000000003</v>
      </c>
      <c r="J94" s="8">
        <v>-15868.244000000001</v>
      </c>
      <c r="K94" s="8">
        <v>38111.896000000001</v>
      </c>
      <c r="L94" s="8">
        <v>-16992.513999999999</v>
      </c>
      <c r="M94" s="8">
        <v>-113.559</v>
      </c>
      <c r="N94" s="8">
        <v>-120</v>
      </c>
      <c r="O94" s="8">
        <f t="shared" si="12"/>
        <v>84400</v>
      </c>
      <c r="P94" s="8">
        <f t="shared" si="13"/>
        <v>85660</v>
      </c>
      <c r="Q94" s="9">
        <f t="shared" si="14"/>
        <v>34534.871052714327</v>
      </c>
      <c r="R94" s="9">
        <f t="shared" si="15"/>
        <v>-23563.363459105967</v>
      </c>
      <c r="S94" s="9">
        <f t="shared" si="16"/>
        <v>33746.117314831885</v>
      </c>
      <c r="T94" s="9">
        <f t="shared" si="17"/>
        <v>-24545.095537166202</v>
      </c>
      <c r="U94" s="9">
        <f t="shared" si="18"/>
        <v>-125.559</v>
      </c>
      <c r="V94" s="9">
        <f t="shared" si="19"/>
        <v>-132</v>
      </c>
      <c r="W94" s="9"/>
    </row>
    <row r="95" spans="1:23" x14ac:dyDescent="0.25">
      <c r="A95" t="s">
        <v>1151</v>
      </c>
      <c r="B95" t="s">
        <v>1303</v>
      </c>
      <c r="C95" t="s">
        <v>1204</v>
      </c>
      <c r="D95" s="6">
        <v>86140</v>
      </c>
      <c r="E95" s="79">
        <v>0</v>
      </c>
      <c r="F95" s="8">
        <v>0</v>
      </c>
      <c r="G95" s="8">
        <v>0</v>
      </c>
      <c r="H95" s="8">
        <v>0</v>
      </c>
      <c r="I95" s="8">
        <v>37871.896000000001</v>
      </c>
      <c r="J95" s="8">
        <v>-17408.205999999998</v>
      </c>
      <c r="K95" s="8">
        <v>37871.896000000001</v>
      </c>
      <c r="L95" s="8">
        <v>-17408.205999999998</v>
      </c>
      <c r="M95" s="8">
        <v>-120</v>
      </c>
      <c r="N95" s="8">
        <v>-120</v>
      </c>
      <c r="O95" s="8">
        <f t="shared" si="12"/>
        <v>86140</v>
      </c>
      <c r="P95" s="8">
        <f t="shared" si="13"/>
        <v>86140</v>
      </c>
      <c r="Q95" s="9">
        <f t="shared" si="14"/>
        <v>33424.934664076347</v>
      </c>
      <c r="R95" s="9">
        <f t="shared" si="15"/>
        <v>-24901.804863814177</v>
      </c>
      <c r="S95" s="9">
        <f t="shared" si="16"/>
        <v>33424.934664076347</v>
      </c>
      <c r="T95" s="9">
        <f t="shared" si="17"/>
        <v>-24901.804863814177</v>
      </c>
      <c r="U95" s="9">
        <f t="shared" si="18"/>
        <v>-132</v>
      </c>
      <c r="V95" s="9">
        <f t="shared" si="19"/>
        <v>-132</v>
      </c>
      <c r="W95" s="9"/>
    </row>
    <row r="96" spans="1:23" x14ac:dyDescent="0.25">
      <c r="A96" t="s">
        <v>41</v>
      </c>
      <c r="B96" t="s">
        <v>1304</v>
      </c>
      <c r="C96" t="s">
        <v>1204</v>
      </c>
      <c r="D96" s="6">
        <v>86275</v>
      </c>
      <c r="E96" s="79">
        <v>0</v>
      </c>
      <c r="F96" s="8">
        <v>0</v>
      </c>
      <c r="G96" s="8">
        <v>0</v>
      </c>
      <c r="H96" s="8">
        <v>0</v>
      </c>
      <c r="I96" s="8">
        <v>37804.396000000001</v>
      </c>
      <c r="J96" s="8">
        <v>-17525.118999999999</v>
      </c>
      <c r="K96" s="8">
        <v>37804.396000000001</v>
      </c>
      <c r="L96" s="8">
        <v>-17525.118999999999</v>
      </c>
      <c r="M96" s="8">
        <v>-120</v>
      </c>
      <c r="N96" s="8">
        <v>-120</v>
      </c>
      <c r="O96" s="8">
        <f t="shared" si="12"/>
        <v>86275</v>
      </c>
      <c r="P96" s="8">
        <f t="shared" si="13"/>
        <v>86275</v>
      </c>
      <c r="Q96" s="9">
        <f t="shared" si="14"/>
        <v>33334.602121518241</v>
      </c>
      <c r="R96" s="9">
        <f t="shared" si="15"/>
        <v>-25002.128995128573</v>
      </c>
      <c r="S96" s="9">
        <f t="shared" si="16"/>
        <v>33334.602121518241</v>
      </c>
      <c r="T96" s="9">
        <f t="shared" si="17"/>
        <v>-25002.128995128573</v>
      </c>
      <c r="U96" s="9">
        <f t="shared" si="18"/>
        <v>-132</v>
      </c>
      <c r="V96" s="9">
        <f t="shared" si="19"/>
        <v>-132</v>
      </c>
      <c r="W96" s="9"/>
    </row>
    <row r="97" spans="1:23" x14ac:dyDescent="0.25">
      <c r="A97" t="s">
        <v>1207</v>
      </c>
      <c r="B97" t="s">
        <v>1305</v>
      </c>
      <c r="C97" t="s">
        <v>1204</v>
      </c>
      <c r="D97" s="6">
        <v>86410</v>
      </c>
      <c r="E97" s="79">
        <v>0</v>
      </c>
      <c r="F97" s="8">
        <v>0</v>
      </c>
      <c r="G97" s="8">
        <v>0</v>
      </c>
      <c r="H97" s="8">
        <v>0</v>
      </c>
      <c r="I97" s="8">
        <v>37736.896000000001</v>
      </c>
      <c r="J97" s="8">
        <v>-17642.032999999999</v>
      </c>
      <c r="K97" s="8">
        <v>37736.896000000001</v>
      </c>
      <c r="L97" s="8">
        <v>-17642.032999999999</v>
      </c>
      <c r="M97" s="8">
        <v>-120</v>
      </c>
      <c r="N97" s="8">
        <v>-120</v>
      </c>
      <c r="O97" s="8">
        <f t="shared" si="12"/>
        <v>86410</v>
      </c>
      <c r="P97" s="8">
        <f t="shared" si="13"/>
        <v>86410</v>
      </c>
      <c r="Q97" s="9">
        <f t="shared" si="14"/>
        <v>33244.269371048445</v>
      </c>
      <c r="R97" s="9">
        <f t="shared" si="15"/>
        <v>-25102.454104590561</v>
      </c>
      <c r="S97" s="9">
        <f t="shared" si="16"/>
        <v>33244.269371048445</v>
      </c>
      <c r="T97" s="9">
        <f t="shared" si="17"/>
        <v>-25102.454104590561</v>
      </c>
      <c r="U97" s="9">
        <f t="shared" si="18"/>
        <v>-132</v>
      </c>
      <c r="V97" s="9">
        <f t="shared" si="19"/>
        <v>-132</v>
      </c>
      <c r="W97" s="9"/>
    </row>
    <row r="98" spans="1:23" x14ac:dyDescent="0.25">
      <c r="A98" t="s">
        <v>1205</v>
      </c>
      <c r="B98" t="s">
        <v>1306</v>
      </c>
      <c r="C98" t="s">
        <v>1204</v>
      </c>
      <c r="D98" s="6">
        <v>87170</v>
      </c>
      <c r="E98" s="79">
        <v>400</v>
      </c>
      <c r="F98" s="8">
        <v>0</v>
      </c>
      <c r="G98" s="8">
        <v>200</v>
      </c>
      <c r="H98" s="8">
        <v>200</v>
      </c>
      <c r="I98" s="8">
        <v>37456.896000000001</v>
      </c>
      <c r="J98" s="8">
        <v>-18127.007000000001</v>
      </c>
      <c r="K98" s="8">
        <v>37256.896000000001</v>
      </c>
      <c r="L98" s="8">
        <v>-18473.417000000001</v>
      </c>
      <c r="M98" s="8">
        <v>-120</v>
      </c>
      <c r="N98" s="8">
        <v>-120</v>
      </c>
      <c r="O98" s="8">
        <f t="shared" si="12"/>
        <v>86970</v>
      </c>
      <c r="P98" s="8">
        <f t="shared" si="13"/>
        <v>87370</v>
      </c>
      <c r="Q98" s="9">
        <f t="shared" si="14"/>
        <v>32869.55627850032</v>
      </c>
      <c r="R98" s="9">
        <f t="shared" si="15"/>
        <v>-25518.614985679866</v>
      </c>
      <c r="S98" s="9">
        <f t="shared" si="16"/>
        <v>32601.904069537384</v>
      </c>
      <c r="T98" s="9">
        <f t="shared" si="17"/>
        <v>-25815.872757886515</v>
      </c>
      <c r="U98" s="9">
        <f t="shared" si="18"/>
        <v>-132</v>
      </c>
      <c r="V98" s="9">
        <f t="shared" si="19"/>
        <v>-132</v>
      </c>
      <c r="W98" s="9"/>
    </row>
    <row r="99" spans="1:23" x14ac:dyDescent="0.25">
      <c r="A99" t="s">
        <v>1205</v>
      </c>
      <c r="B99" t="s">
        <v>1307</v>
      </c>
      <c r="C99" t="s">
        <v>1204</v>
      </c>
      <c r="D99" s="6">
        <v>88730</v>
      </c>
      <c r="E99" s="79">
        <v>220</v>
      </c>
      <c r="F99" s="8">
        <v>0</v>
      </c>
      <c r="G99" s="8">
        <v>110</v>
      </c>
      <c r="H99" s="8">
        <v>110</v>
      </c>
      <c r="I99" s="8">
        <v>36631.896000000001</v>
      </c>
      <c r="J99" s="8">
        <v>-19555.949000000001</v>
      </c>
      <c r="K99" s="8">
        <v>36521.896000000001</v>
      </c>
      <c r="L99" s="8">
        <v>-19746.473999999998</v>
      </c>
      <c r="M99" s="8">
        <v>-120</v>
      </c>
      <c r="N99" s="8">
        <v>-120</v>
      </c>
      <c r="O99" s="8">
        <f t="shared" si="12"/>
        <v>88620</v>
      </c>
      <c r="P99" s="8">
        <f t="shared" si="13"/>
        <v>88840</v>
      </c>
      <c r="Q99" s="9">
        <f t="shared" si="14"/>
        <v>31765.490760594425</v>
      </c>
      <c r="R99" s="9">
        <f t="shared" si="15"/>
        <v>-26744.804029642983</v>
      </c>
      <c r="S99" s="9">
        <f t="shared" si="16"/>
        <v>31618.282149620649</v>
      </c>
      <c r="T99" s="9">
        <f t="shared" si="17"/>
        <v>-26908.295315282834</v>
      </c>
      <c r="U99" s="9">
        <f t="shared" si="18"/>
        <v>-132</v>
      </c>
      <c r="V99" s="9">
        <f t="shared" si="19"/>
        <v>-132</v>
      </c>
      <c r="W99" s="9"/>
    </row>
    <row r="100" spans="1:23" x14ac:dyDescent="0.25">
      <c r="A100" t="s">
        <v>1205</v>
      </c>
      <c r="B100" t="s">
        <v>1308</v>
      </c>
      <c r="C100" t="s">
        <v>1204</v>
      </c>
      <c r="D100" s="6">
        <v>91269.998999999996</v>
      </c>
      <c r="E100" s="79">
        <v>220</v>
      </c>
      <c r="F100" s="8">
        <v>0</v>
      </c>
      <c r="G100" s="8">
        <v>110</v>
      </c>
      <c r="H100" s="8">
        <v>110</v>
      </c>
      <c r="I100" s="8">
        <v>35361.896000000001</v>
      </c>
      <c r="J100" s="8">
        <v>-21755.651999999998</v>
      </c>
      <c r="K100" s="8">
        <v>35251.896000000001</v>
      </c>
      <c r="L100" s="8">
        <v>-21946.178</v>
      </c>
      <c r="M100" s="8">
        <v>-120</v>
      </c>
      <c r="N100" s="8">
        <v>-120</v>
      </c>
      <c r="O100" s="8">
        <f t="shared" si="12"/>
        <v>91159.998999999996</v>
      </c>
      <c r="P100" s="8">
        <f t="shared" si="13"/>
        <v>91379.998999999996</v>
      </c>
      <c r="Q100" s="9">
        <f t="shared" si="14"/>
        <v>30065.899337635594</v>
      </c>
      <c r="R100" s="9">
        <f t="shared" si="15"/>
        <v>-28632.390394081383</v>
      </c>
      <c r="S100" s="9">
        <f t="shared" si="16"/>
        <v>29918.690518750132</v>
      </c>
      <c r="T100" s="9">
        <f t="shared" si="17"/>
        <v>-28795.882657868839</v>
      </c>
      <c r="U100" s="9">
        <f t="shared" si="18"/>
        <v>-132</v>
      </c>
      <c r="V100" s="9">
        <f t="shared" si="19"/>
        <v>-132</v>
      </c>
      <c r="W100" s="9"/>
    </row>
    <row r="101" spans="1:23" x14ac:dyDescent="0.25">
      <c r="A101" t="s">
        <v>1205</v>
      </c>
      <c r="B101" t="s">
        <v>1309</v>
      </c>
      <c r="C101" t="s">
        <v>1204</v>
      </c>
      <c r="D101" s="6">
        <v>92829.998999999996</v>
      </c>
      <c r="E101" s="79">
        <v>400</v>
      </c>
      <c r="F101" s="8">
        <v>0</v>
      </c>
      <c r="G101" s="8">
        <v>200</v>
      </c>
      <c r="H101" s="8">
        <v>200</v>
      </c>
      <c r="I101" s="8">
        <v>34626.896000000001</v>
      </c>
      <c r="J101" s="8">
        <v>-23028.71</v>
      </c>
      <c r="K101" s="8">
        <v>34426.896000000001</v>
      </c>
      <c r="L101" s="8">
        <v>-23375.119999999999</v>
      </c>
      <c r="M101" s="8">
        <v>-120</v>
      </c>
      <c r="N101" s="8">
        <v>-120</v>
      </c>
      <c r="O101" s="8">
        <f t="shared" si="12"/>
        <v>92629.998999999996</v>
      </c>
      <c r="P101" s="8">
        <f t="shared" si="13"/>
        <v>93029.998999999996</v>
      </c>
      <c r="Q101" s="9">
        <f t="shared" si="14"/>
        <v>29082.277209807173</v>
      </c>
      <c r="R101" s="9">
        <f t="shared" si="15"/>
        <v>-29724.813929625307</v>
      </c>
      <c r="S101" s="9">
        <f t="shared" si="16"/>
        <v>28814.625000844229</v>
      </c>
      <c r="T101" s="9">
        <f t="shared" si="17"/>
        <v>-30022.071701831952</v>
      </c>
      <c r="U101" s="9">
        <f t="shared" si="18"/>
        <v>-132</v>
      </c>
      <c r="V101" s="9">
        <f t="shared" si="19"/>
        <v>-132</v>
      </c>
      <c r="W101" s="9"/>
    </row>
    <row r="102" spans="1:23" x14ac:dyDescent="0.25">
      <c r="A102" t="s">
        <v>1207</v>
      </c>
      <c r="B102" t="s">
        <v>1310</v>
      </c>
      <c r="C102" t="s">
        <v>1204</v>
      </c>
      <c r="D102" s="6">
        <v>93589.998999999996</v>
      </c>
      <c r="E102" s="79">
        <v>0</v>
      </c>
      <c r="F102" s="8">
        <v>0</v>
      </c>
      <c r="G102" s="8">
        <v>0</v>
      </c>
      <c r="H102" s="8">
        <v>0</v>
      </c>
      <c r="I102" s="8">
        <v>34146.896000000001</v>
      </c>
      <c r="J102" s="8">
        <v>-23860.094000000001</v>
      </c>
      <c r="K102" s="8">
        <v>34146.896000000001</v>
      </c>
      <c r="L102" s="8">
        <v>-23860.094000000001</v>
      </c>
      <c r="M102" s="8">
        <v>-120</v>
      </c>
      <c r="N102" s="8">
        <v>-120</v>
      </c>
      <c r="O102" s="8">
        <f t="shared" si="12"/>
        <v>93589.998999999996</v>
      </c>
      <c r="P102" s="8">
        <f t="shared" si="13"/>
        <v>93589.998999999996</v>
      </c>
      <c r="Q102" s="9">
        <f t="shared" si="14"/>
        <v>28439.911908296112</v>
      </c>
      <c r="R102" s="9">
        <f t="shared" si="15"/>
        <v>-30438.232582921257</v>
      </c>
      <c r="S102" s="9">
        <f t="shared" si="16"/>
        <v>28439.911908296112</v>
      </c>
      <c r="T102" s="9">
        <f t="shared" si="17"/>
        <v>-30438.232582921257</v>
      </c>
      <c r="U102" s="9">
        <f t="shared" si="18"/>
        <v>-132</v>
      </c>
      <c r="V102" s="9">
        <f t="shared" si="19"/>
        <v>-132</v>
      </c>
      <c r="W102" s="9"/>
    </row>
    <row r="103" spans="1:23" x14ac:dyDescent="0.25">
      <c r="A103" t="s">
        <v>41</v>
      </c>
      <c r="B103" t="s">
        <v>1311</v>
      </c>
      <c r="C103" t="s">
        <v>1204</v>
      </c>
      <c r="D103" s="6">
        <v>93724.998999999996</v>
      </c>
      <c r="E103" s="79">
        <v>0</v>
      </c>
      <c r="F103" s="8">
        <v>0</v>
      </c>
      <c r="G103" s="8">
        <v>0</v>
      </c>
      <c r="H103" s="8">
        <v>0</v>
      </c>
      <c r="I103" s="8">
        <v>34079.396000000001</v>
      </c>
      <c r="J103" s="8">
        <v>-23977.008000000002</v>
      </c>
      <c r="K103" s="8">
        <v>34079.396000000001</v>
      </c>
      <c r="L103" s="8">
        <v>-23977.008000000002</v>
      </c>
      <c r="M103" s="8">
        <v>-120</v>
      </c>
      <c r="N103" s="8">
        <v>-120</v>
      </c>
      <c r="O103" s="8">
        <f t="shared" si="12"/>
        <v>93724.998999999996</v>
      </c>
      <c r="P103" s="8">
        <f t="shared" si="13"/>
        <v>93724.998999999996</v>
      </c>
      <c r="Q103" s="9">
        <f t="shared" si="14"/>
        <v>28349.579157826316</v>
      </c>
      <c r="R103" s="9">
        <f t="shared" si="15"/>
        <v>-30538.557692383249</v>
      </c>
      <c r="S103" s="9">
        <f t="shared" si="16"/>
        <v>28349.579157826316</v>
      </c>
      <c r="T103" s="9">
        <f t="shared" si="17"/>
        <v>-30538.557692383249</v>
      </c>
      <c r="U103" s="9">
        <f t="shared" si="18"/>
        <v>-132</v>
      </c>
      <c r="V103" s="9">
        <f t="shared" si="19"/>
        <v>-132</v>
      </c>
      <c r="W103" s="9"/>
    </row>
    <row r="104" spans="1:23" x14ac:dyDescent="0.25">
      <c r="A104" t="s">
        <v>1151</v>
      </c>
      <c r="B104" t="s">
        <v>1312</v>
      </c>
      <c r="C104" t="s">
        <v>1204</v>
      </c>
      <c r="D104" s="6">
        <v>93859.998999999996</v>
      </c>
      <c r="E104" s="79">
        <v>0</v>
      </c>
      <c r="F104" s="8">
        <v>0</v>
      </c>
      <c r="G104" s="8">
        <v>0</v>
      </c>
      <c r="H104" s="8">
        <v>0</v>
      </c>
      <c r="I104" s="8">
        <v>34011.896000000001</v>
      </c>
      <c r="J104" s="8">
        <v>-24093.920999999998</v>
      </c>
      <c r="K104" s="8">
        <v>34011.896000000001</v>
      </c>
      <c r="L104" s="8">
        <v>-24093.920999999998</v>
      </c>
      <c r="M104" s="8">
        <v>-120</v>
      </c>
      <c r="N104" s="8">
        <v>-120</v>
      </c>
      <c r="O104" s="8">
        <f t="shared" si="12"/>
        <v>93859.998999999996</v>
      </c>
      <c r="P104" s="8">
        <f t="shared" si="13"/>
        <v>93859.998999999996</v>
      </c>
      <c r="Q104" s="9">
        <f t="shared" si="14"/>
        <v>28259.24661526821</v>
      </c>
      <c r="R104" s="9">
        <f t="shared" si="15"/>
        <v>-30638.88182369764</v>
      </c>
      <c r="S104" s="9">
        <f t="shared" si="16"/>
        <v>28259.24661526821</v>
      </c>
      <c r="T104" s="9">
        <f t="shared" si="17"/>
        <v>-30638.88182369764</v>
      </c>
      <c r="U104" s="9">
        <f t="shared" si="18"/>
        <v>-132</v>
      </c>
      <c r="V104" s="9">
        <f t="shared" si="19"/>
        <v>-132</v>
      </c>
      <c r="W104" s="9"/>
    </row>
    <row r="105" spans="1:23" x14ac:dyDescent="0.25">
      <c r="A105" t="s">
        <v>54</v>
      </c>
      <c r="B105" t="s">
        <v>1313</v>
      </c>
      <c r="C105" t="s">
        <v>1204</v>
      </c>
      <c r="D105" s="6">
        <v>94969.998999999996</v>
      </c>
      <c r="E105" s="79">
        <v>1260</v>
      </c>
      <c r="F105" s="8">
        <v>-6.4409999999999998</v>
      </c>
      <c r="G105" s="8">
        <v>630.66399999999999</v>
      </c>
      <c r="H105" s="8">
        <v>630.66399999999999</v>
      </c>
      <c r="I105" s="8">
        <v>33771.896000000001</v>
      </c>
      <c r="J105" s="8">
        <v>-24509.613000000001</v>
      </c>
      <c r="K105" s="8">
        <v>33081.953000000001</v>
      </c>
      <c r="L105" s="8">
        <v>-25563.133999999998</v>
      </c>
      <c r="M105" s="8">
        <v>-120</v>
      </c>
      <c r="N105" s="8">
        <v>-126.441</v>
      </c>
      <c r="O105" s="8">
        <f t="shared" si="12"/>
        <v>94339.998999999996</v>
      </c>
      <c r="P105" s="8">
        <f t="shared" si="13"/>
        <v>95599.998999999996</v>
      </c>
      <c r="Q105" s="9">
        <f t="shared" si="14"/>
        <v>27938.063964512672</v>
      </c>
      <c r="R105" s="9">
        <f t="shared" si="15"/>
        <v>-30995.591150345615</v>
      </c>
      <c r="S105" s="9">
        <f t="shared" si="16"/>
        <v>27044.158541997578</v>
      </c>
      <c r="T105" s="9">
        <f t="shared" si="17"/>
        <v>-31882.642973120415</v>
      </c>
      <c r="U105" s="9">
        <f t="shared" si="18"/>
        <v>-132</v>
      </c>
      <c r="V105" s="9">
        <f t="shared" si="19"/>
        <v>-138.441</v>
      </c>
      <c r="W105" s="9"/>
    </row>
    <row r="106" spans="1:23" x14ac:dyDescent="0.25">
      <c r="A106" t="s">
        <v>1205</v>
      </c>
      <c r="B106" t="s">
        <v>1314</v>
      </c>
      <c r="C106" t="s">
        <v>1204</v>
      </c>
      <c r="D106" s="6">
        <v>95999.998999999996</v>
      </c>
      <c r="E106" s="79">
        <v>220</v>
      </c>
      <c r="F106" s="8">
        <v>0</v>
      </c>
      <c r="G106" s="8">
        <v>110</v>
      </c>
      <c r="H106" s="8">
        <v>110</v>
      </c>
      <c r="I106" s="8">
        <v>32909.694000000003</v>
      </c>
      <c r="J106" s="8">
        <v>-25796.43</v>
      </c>
      <c r="K106" s="8">
        <v>32779.014999999999</v>
      </c>
      <c r="L106" s="8">
        <v>-25973.414000000001</v>
      </c>
      <c r="M106" s="8">
        <v>-126.441</v>
      </c>
      <c r="N106" s="8">
        <v>-126.441</v>
      </c>
      <c r="O106" s="8">
        <f t="shared" si="12"/>
        <v>95889.998999999996</v>
      </c>
      <c r="P106" s="8">
        <f t="shared" si="13"/>
        <v>96109.998999999996</v>
      </c>
      <c r="Q106" s="9">
        <f t="shared" si="14"/>
        <v>26827.158848621752</v>
      </c>
      <c r="R106" s="9">
        <f t="shared" si="15"/>
        <v>-32075.026235832636</v>
      </c>
      <c r="S106" s="9">
        <f t="shared" si="16"/>
        <v>26662.538455617763</v>
      </c>
      <c r="T106" s="9">
        <f t="shared" si="17"/>
        <v>-32220.973018956538</v>
      </c>
      <c r="U106" s="9">
        <f t="shared" si="18"/>
        <v>-138.441</v>
      </c>
      <c r="V106" s="9">
        <f t="shared" si="19"/>
        <v>-138.441</v>
      </c>
      <c r="W106" s="9"/>
    </row>
    <row r="107" spans="1:23" x14ac:dyDescent="0.25">
      <c r="A107" t="s">
        <v>1151</v>
      </c>
      <c r="B107" t="s">
        <v>1315</v>
      </c>
      <c r="C107" t="s">
        <v>1204</v>
      </c>
      <c r="D107" s="6">
        <v>97044.998999999996</v>
      </c>
      <c r="E107" s="79">
        <v>0</v>
      </c>
      <c r="F107" s="8">
        <v>0</v>
      </c>
      <c r="G107" s="8">
        <v>0</v>
      </c>
      <c r="H107" s="8">
        <v>0</v>
      </c>
      <c r="I107" s="8">
        <v>32223.63</v>
      </c>
      <c r="J107" s="8">
        <v>-26725.592000000001</v>
      </c>
      <c r="K107" s="8">
        <v>32223.63</v>
      </c>
      <c r="L107" s="8">
        <v>-26725.592000000001</v>
      </c>
      <c r="M107" s="8">
        <v>-126.441</v>
      </c>
      <c r="N107" s="8">
        <v>-126.441</v>
      </c>
      <c r="O107" s="8">
        <f t="shared" si="12"/>
        <v>97044.998999999996</v>
      </c>
      <c r="P107" s="8">
        <f t="shared" si="13"/>
        <v>97044.998999999996</v>
      </c>
      <c r="Q107" s="9">
        <f t="shared" si="14"/>
        <v>25962.903350608303</v>
      </c>
      <c r="R107" s="9">
        <f t="shared" si="15"/>
        <v>-32841.243090576463</v>
      </c>
      <c r="S107" s="9">
        <f t="shared" si="16"/>
        <v>25962.903350608303</v>
      </c>
      <c r="T107" s="9">
        <f t="shared" si="17"/>
        <v>-32841.243090576463</v>
      </c>
      <c r="U107" s="9">
        <f t="shared" si="18"/>
        <v>-138.441</v>
      </c>
      <c r="V107" s="9">
        <f t="shared" si="19"/>
        <v>-138.441</v>
      </c>
      <c r="W107" s="9"/>
    </row>
    <row r="108" spans="1:23" x14ac:dyDescent="0.25">
      <c r="A108" t="s">
        <v>41</v>
      </c>
      <c r="B108" t="s">
        <v>1316</v>
      </c>
      <c r="C108" t="s">
        <v>1204</v>
      </c>
      <c r="D108" s="6">
        <v>97189.998999999996</v>
      </c>
      <c r="E108" s="79">
        <v>0</v>
      </c>
      <c r="F108" s="8">
        <v>0</v>
      </c>
      <c r="G108" s="8">
        <v>0</v>
      </c>
      <c r="H108" s="8">
        <v>0</v>
      </c>
      <c r="I108" s="8">
        <v>32137.501</v>
      </c>
      <c r="J108" s="8">
        <v>-26842.240000000002</v>
      </c>
      <c r="K108" s="8">
        <v>32137.501</v>
      </c>
      <c r="L108" s="8">
        <v>-26842.240000000002</v>
      </c>
      <c r="M108" s="8">
        <v>-126.441</v>
      </c>
      <c r="N108" s="8">
        <v>-126.441</v>
      </c>
      <c r="O108" s="8">
        <f t="shared" si="12"/>
        <v>97189.998999999996</v>
      </c>
      <c r="P108" s="8">
        <f t="shared" si="13"/>
        <v>97189.998999999996</v>
      </c>
      <c r="Q108" s="9">
        <f t="shared" si="14"/>
        <v>25854.40399299419</v>
      </c>
      <c r="R108" s="9">
        <f t="shared" si="15"/>
        <v>-32937.43482588842</v>
      </c>
      <c r="S108" s="9">
        <f t="shared" si="16"/>
        <v>25854.40399299419</v>
      </c>
      <c r="T108" s="9">
        <f t="shared" si="17"/>
        <v>-32937.43482588842</v>
      </c>
      <c r="U108" s="9">
        <f t="shared" si="18"/>
        <v>-138.441</v>
      </c>
      <c r="V108" s="9">
        <f t="shared" si="19"/>
        <v>-138.441</v>
      </c>
      <c r="W108" s="9"/>
    </row>
    <row r="109" spans="1:23" x14ac:dyDescent="0.25">
      <c r="A109" t="s">
        <v>1207</v>
      </c>
      <c r="B109" t="s">
        <v>1317</v>
      </c>
      <c r="C109" t="s">
        <v>1204</v>
      </c>
      <c r="D109" s="6">
        <v>97314.998999999996</v>
      </c>
      <c r="E109" s="79">
        <v>0</v>
      </c>
      <c r="F109" s="8">
        <v>0</v>
      </c>
      <c r="G109" s="8">
        <v>0</v>
      </c>
      <c r="H109" s="8">
        <v>0</v>
      </c>
      <c r="I109" s="8">
        <v>32063.252</v>
      </c>
      <c r="J109" s="8">
        <v>-26942.798999999999</v>
      </c>
      <c r="K109" s="8">
        <v>32063.252</v>
      </c>
      <c r="L109" s="8">
        <v>-26942.798999999999</v>
      </c>
      <c r="M109" s="8">
        <v>-126.441</v>
      </c>
      <c r="N109" s="8">
        <v>-126.441</v>
      </c>
      <c r="O109" s="8">
        <f t="shared" si="12"/>
        <v>97314.998999999996</v>
      </c>
      <c r="P109" s="8">
        <f t="shared" si="13"/>
        <v>97314.998999999996</v>
      </c>
      <c r="Q109" s="9">
        <f t="shared" si="14"/>
        <v>25760.870120070362</v>
      </c>
      <c r="R109" s="9">
        <f t="shared" si="15"/>
        <v>-33020.35913533908</v>
      </c>
      <c r="S109" s="9">
        <f t="shared" si="16"/>
        <v>25760.870120070362</v>
      </c>
      <c r="T109" s="9">
        <f t="shared" si="17"/>
        <v>-33020.35913533908</v>
      </c>
      <c r="U109" s="9">
        <f t="shared" si="18"/>
        <v>-138.441</v>
      </c>
      <c r="V109" s="9">
        <f t="shared" si="19"/>
        <v>-138.441</v>
      </c>
      <c r="W109" s="9"/>
    </row>
    <row r="110" spans="1:23" x14ac:dyDescent="0.25">
      <c r="A110" t="s">
        <v>54</v>
      </c>
      <c r="B110" t="s">
        <v>1318</v>
      </c>
      <c r="C110" t="s">
        <v>1204</v>
      </c>
      <c r="D110" s="6">
        <v>98779.998999999996</v>
      </c>
      <c r="E110" s="79">
        <v>1000</v>
      </c>
      <c r="F110" s="8">
        <v>-1.1295999999999999</v>
      </c>
      <c r="G110" s="8">
        <v>500.01600000000002</v>
      </c>
      <c r="H110" s="8">
        <v>500.01600000000002</v>
      </c>
      <c r="I110" s="8">
        <v>31490.046999999999</v>
      </c>
      <c r="J110" s="8">
        <v>-27719.111000000001</v>
      </c>
      <c r="K110" s="8">
        <v>30888.161</v>
      </c>
      <c r="L110" s="8">
        <v>-28517.672999999999</v>
      </c>
      <c r="M110" s="8">
        <v>-126.441</v>
      </c>
      <c r="N110" s="8">
        <v>-127.5706</v>
      </c>
      <c r="O110" s="8">
        <f t="shared" si="12"/>
        <v>98279.998999999996</v>
      </c>
      <c r="P110" s="8">
        <f t="shared" si="13"/>
        <v>99279.998999999996</v>
      </c>
      <c r="Q110" s="9">
        <f t="shared" si="14"/>
        <v>25038.786684069622</v>
      </c>
      <c r="R110" s="9">
        <f t="shared" si="15"/>
        <v>-33660.530834824756</v>
      </c>
      <c r="S110" s="9">
        <f t="shared" si="16"/>
        <v>24284.022961611543</v>
      </c>
      <c r="T110" s="9">
        <f t="shared" si="17"/>
        <v>-34316.503203222404</v>
      </c>
      <c r="U110" s="9">
        <f t="shared" si="18"/>
        <v>-138.441</v>
      </c>
      <c r="V110" s="9">
        <f t="shared" si="19"/>
        <v>-139.57060000000001</v>
      </c>
      <c r="W110" s="9"/>
    </row>
    <row r="111" spans="1:23" x14ac:dyDescent="0.25">
      <c r="A111" t="s">
        <v>54</v>
      </c>
      <c r="B111" t="s">
        <v>1319</v>
      </c>
      <c r="C111" t="s">
        <v>1204</v>
      </c>
      <c r="D111" s="6">
        <v>101589.999</v>
      </c>
      <c r="E111" s="79">
        <v>1260</v>
      </c>
      <c r="F111" s="8">
        <v>-6.4409999999999998</v>
      </c>
      <c r="G111" s="8">
        <v>630.66399999999999</v>
      </c>
      <c r="H111" s="8">
        <v>630.66399999999999</v>
      </c>
      <c r="I111" s="8">
        <v>29863.8</v>
      </c>
      <c r="J111" s="8">
        <v>-29849.244999999999</v>
      </c>
      <c r="K111" s="8">
        <v>29041.072</v>
      </c>
      <c r="L111" s="8">
        <v>-30802.685000000001</v>
      </c>
      <c r="M111" s="8">
        <v>-127.5706</v>
      </c>
      <c r="N111" s="8">
        <v>-134.01159999999999</v>
      </c>
      <c r="O111" s="8">
        <f t="shared" si="12"/>
        <v>100959.999</v>
      </c>
      <c r="P111" s="8">
        <f t="shared" si="13"/>
        <v>102219.999</v>
      </c>
      <c r="Q111" s="9">
        <f t="shared" si="14"/>
        <v>23005.197321210675</v>
      </c>
      <c r="R111" s="9">
        <f t="shared" si="15"/>
        <v>-35406.000532708946</v>
      </c>
      <c r="S111" s="9">
        <f t="shared" si="16"/>
        <v>22002.21657946087</v>
      </c>
      <c r="T111" s="9">
        <f t="shared" si="17"/>
        <v>-36167.55081158947</v>
      </c>
      <c r="U111" s="9">
        <f t="shared" si="18"/>
        <v>-139.57060000000001</v>
      </c>
      <c r="V111" s="9">
        <f t="shared" si="19"/>
        <v>-146.01159999999999</v>
      </c>
      <c r="W111" s="9"/>
    </row>
    <row r="112" spans="1:23" x14ac:dyDescent="0.25">
      <c r="A112" t="s">
        <v>1206</v>
      </c>
      <c r="B112" t="s">
        <v>1320</v>
      </c>
      <c r="C112" t="s">
        <v>1204</v>
      </c>
      <c r="D112" s="6">
        <v>102519.999</v>
      </c>
      <c r="E112" s="79">
        <v>200</v>
      </c>
      <c r="F112" s="8">
        <v>0</v>
      </c>
      <c r="G112" s="8">
        <v>100</v>
      </c>
      <c r="H112" s="8">
        <v>100</v>
      </c>
      <c r="I112" s="8">
        <v>28902.111000000001</v>
      </c>
      <c r="J112" s="8">
        <v>-30946.524000000001</v>
      </c>
      <c r="K112" s="8">
        <v>28763.15</v>
      </c>
      <c r="L112" s="8">
        <v>-31090.364000000001</v>
      </c>
      <c r="M112" s="8">
        <v>-134.01159999999999</v>
      </c>
      <c r="N112" s="8">
        <v>-134.01159999999999</v>
      </c>
      <c r="O112" s="8">
        <f t="shared" si="12"/>
        <v>102419.999</v>
      </c>
      <c r="P112" s="8">
        <f t="shared" si="13"/>
        <v>102619.999</v>
      </c>
      <c r="Q112" s="9">
        <f t="shared" si="14"/>
        <v>21836.386401019765</v>
      </c>
      <c r="R112" s="9">
        <f t="shared" si="15"/>
        <v>-36279.354967863699</v>
      </c>
      <c r="S112" s="9">
        <f t="shared" si="16"/>
        <v>21670.55601466697</v>
      </c>
      <c r="T112" s="9">
        <f t="shared" si="17"/>
        <v>-36391.160102285517</v>
      </c>
      <c r="U112" s="9">
        <f t="shared" si="18"/>
        <v>-146.01159999999999</v>
      </c>
      <c r="V112" s="9">
        <f t="shared" si="19"/>
        <v>-146.01159999999999</v>
      </c>
      <c r="W112" s="9"/>
    </row>
    <row r="113" spans="1:23" x14ac:dyDescent="0.25">
      <c r="A113" t="s">
        <v>41</v>
      </c>
      <c r="B113" t="s">
        <v>1321</v>
      </c>
      <c r="C113" t="s">
        <v>1204</v>
      </c>
      <c r="D113" s="6">
        <v>102939.999</v>
      </c>
      <c r="E113" s="79">
        <v>0</v>
      </c>
      <c r="F113" s="8">
        <v>0</v>
      </c>
      <c r="G113" s="8">
        <v>0</v>
      </c>
      <c r="H113" s="8">
        <v>0</v>
      </c>
      <c r="I113" s="8">
        <v>28540.812999999998</v>
      </c>
      <c r="J113" s="8">
        <v>-31320.508000000002</v>
      </c>
      <c r="K113" s="8">
        <v>28540.812999999998</v>
      </c>
      <c r="L113" s="8">
        <v>-31320.508000000002</v>
      </c>
      <c r="M113" s="8">
        <v>-134.01159999999999</v>
      </c>
      <c r="N113" s="8">
        <v>-134.01159999999999</v>
      </c>
      <c r="O113" s="8">
        <f t="shared" si="12"/>
        <v>102939.999</v>
      </c>
      <c r="P113" s="8">
        <f t="shared" si="13"/>
        <v>102939.999</v>
      </c>
      <c r="Q113" s="9">
        <f t="shared" si="14"/>
        <v>21405.227983391051</v>
      </c>
      <c r="R113" s="9">
        <f t="shared" si="15"/>
        <v>-36570.048442107451</v>
      </c>
      <c r="S113" s="9">
        <f t="shared" si="16"/>
        <v>21405.227983391051</v>
      </c>
      <c r="T113" s="9">
        <f t="shared" si="17"/>
        <v>-36570.048442107451</v>
      </c>
      <c r="U113" s="9">
        <f t="shared" si="18"/>
        <v>-146.01159999999999</v>
      </c>
      <c r="V113" s="9">
        <f t="shared" si="19"/>
        <v>-146.01159999999999</v>
      </c>
      <c r="W113" s="9"/>
    </row>
    <row r="114" spans="1:23" x14ac:dyDescent="0.25">
      <c r="A114" t="s">
        <v>1151</v>
      </c>
      <c r="B114" t="s">
        <v>1322</v>
      </c>
      <c r="C114" t="s">
        <v>1204</v>
      </c>
      <c r="D114" s="6">
        <v>103074.999</v>
      </c>
      <c r="E114" s="79">
        <v>0</v>
      </c>
      <c r="F114" s="8">
        <v>0</v>
      </c>
      <c r="G114" s="8">
        <v>0</v>
      </c>
      <c r="H114" s="8">
        <v>0</v>
      </c>
      <c r="I114" s="8">
        <v>28447.013999999999</v>
      </c>
      <c r="J114" s="8">
        <v>-31417.599999999999</v>
      </c>
      <c r="K114" s="8">
        <v>28447.013999999999</v>
      </c>
      <c r="L114" s="8">
        <v>-31417.599999999999</v>
      </c>
      <c r="M114" s="8">
        <v>-134.01159999999999</v>
      </c>
      <c r="N114" s="8">
        <v>-134.01159999999999</v>
      </c>
      <c r="O114" s="8">
        <f t="shared" si="12"/>
        <v>103074.999</v>
      </c>
      <c r="P114" s="8">
        <f t="shared" si="13"/>
        <v>103074.999</v>
      </c>
      <c r="Q114" s="9">
        <f t="shared" si="14"/>
        <v>21293.292154704941</v>
      </c>
      <c r="R114" s="9">
        <f t="shared" si="15"/>
        <v>-36645.516840270888</v>
      </c>
      <c r="S114" s="9">
        <f t="shared" si="16"/>
        <v>21293.292154704941</v>
      </c>
      <c r="T114" s="9">
        <f t="shared" si="17"/>
        <v>-36645.516840270888</v>
      </c>
      <c r="U114" s="9">
        <f t="shared" si="18"/>
        <v>-146.01159999999999</v>
      </c>
      <c r="V114" s="9">
        <f t="shared" si="19"/>
        <v>-146.01159999999999</v>
      </c>
      <c r="W114" s="9"/>
    </row>
    <row r="115" spans="1:23" x14ac:dyDescent="0.25">
      <c r="A115" t="s">
        <v>1207</v>
      </c>
      <c r="B115" t="s">
        <v>1323</v>
      </c>
      <c r="C115" t="s">
        <v>1204</v>
      </c>
      <c r="D115" s="6">
        <v>103344.999</v>
      </c>
      <c r="E115" s="79">
        <v>0</v>
      </c>
      <c r="F115" s="8">
        <v>0</v>
      </c>
      <c r="G115" s="8">
        <v>0</v>
      </c>
      <c r="H115" s="8">
        <v>0</v>
      </c>
      <c r="I115" s="8">
        <v>28259.417000000001</v>
      </c>
      <c r="J115" s="8">
        <v>-31611.784</v>
      </c>
      <c r="K115" s="8">
        <v>28259.417000000001</v>
      </c>
      <c r="L115" s="8">
        <v>-31611.784</v>
      </c>
      <c r="M115" s="8">
        <v>-134.01159999999999</v>
      </c>
      <c r="N115" s="8">
        <v>-134.01159999999999</v>
      </c>
      <c r="O115" s="8">
        <f t="shared" si="12"/>
        <v>103344.999</v>
      </c>
      <c r="P115" s="8">
        <f t="shared" si="13"/>
        <v>103344.999</v>
      </c>
      <c r="Q115" s="9">
        <f t="shared" si="14"/>
        <v>21069.421475480329</v>
      </c>
      <c r="R115" s="9">
        <f t="shared" si="15"/>
        <v>-36796.453844509437</v>
      </c>
      <c r="S115" s="9">
        <f t="shared" si="16"/>
        <v>21069.421475480329</v>
      </c>
      <c r="T115" s="9">
        <f t="shared" si="17"/>
        <v>-36796.453844509437</v>
      </c>
      <c r="U115" s="9">
        <f t="shared" si="18"/>
        <v>-146.01159999999999</v>
      </c>
      <c r="V115" s="9">
        <f t="shared" si="19"/>
        <v>-146.01159999999999</v>
      </c>
      <c r="W115" s="9"/>
    </row>
    <row r="116" spans="1:23" x14ac:dyDescent="0.25">
      <c r="A116" t="s">
        <v>54</v>
      </c>
      <c r="B116" t="s">
        <v>1324</v>
      </c>
      <c r="C116" t="s">
        <v>1204</v>
      </c>
      <c r="D116" s="6">
        <v>104159.999</v>
      </c>
      <c r="E116" s="79">
        <v>1000</v>
      </c>
      <c r="F116" s="8">
        <v>-1.1295999999999999</v>
      </c>
      <c r="G116" s="8">
        <v>500.01600000000002</v>
      </c>
      <c r="H116" s="8">
        <v>500.01600000000002</v>
      </c>
      <c r="I116" s="8">
        <v>28040.554</v>
      </c>
      <c r="J116" s="8">
        <v>-31838.330999999998</v>
      </c>
      <c r="K116" s="8">
        <v>27338.705000000002</v>
      </c>
      <c r="L116" s="8">
        <v>-32550.634999999998</v>
      </c>
      <c r="M116" s="8">
        <v>-134.01159999999999</v>
      </c>
      <c r="N116" s="8">
        <v>-135.1412</v>
      </c>
      <c r="O116" s="8">
        <f t="shared" si="12"/>
        <v>103659.999</v>
      </c>
      <c r="P116" s="8">
        <f t="shared" si="13"/>
        <v>104659.999</v>
      </c>
      <c r="Q116" s="9">
        <f t="shared" si="14"/>
        <v>20808.239387321235</v>
      </c>
      <c r="R116" s="9">
        <f t="shared" si="15"/>
        <v>-36972.546072625431</v>
      </c>
      <c r="S116" s="9">
        <f t="shared" si="16"/>
        <v>19973.631142877566</v>
      </c>
      <c r="T116" s="9">
        <f t="shared" si="17"/>
        <v>-37523.361908929772</v>
      </c>
      <c r="U116" s="9">
        <f t="shared" si="18"/>
        <v>-146.01159999999999</v>
      </c>
      <c r="V116" s="9">
        <f t="shared" si="19"/>
        <v>-147.1412</v>
      </c>
      <c r="W116" s="9"/>
    </row>
    <row r="117" spans="1:23" x14ac:dyDescent="0.25">
      <c r="A117" t="s">
        <v>54</v>
      </c>
      <c r="B117" t="s">
        <v>1325</v>
      </c>
      <c r="C117" t="s">
        <v>1204</v>
      </c>
      <c r="D117" s="6">
        <v>106729.999</v>
      </c>
      <c r="E117" s="79">
        <v>1260</v>
      </c>
      <c r="F117" s="8">
        <v>-6.4409999999999998</v>
      </c>
      <c r="G117" s="8">
        <v>630.66399999999999</v>
      </c>
      <c r="H117" s="8">
        <v>630.66399999999999</v>
      </c>
      <c r="I117" s="8">
        <v>26317.965</v>
      </c>
      <c r="J117" s="8">
        <v>-33566.356</v>
      </c>
      <c r="K117" s="8">
        <v>25376.794999999998</v>
      </c>
      <c r="L117" s="8">
        <v>-34403.091999999997</v>
      </c>
      <c r="M117" s="8">
        <v>-135.1412</v>
      </c>
      <c r="N117" s="8">
        <v>-141.5822</v>
      </c>
      <c r="O117" s="8">
        <f t="shared" si="12"/>
        <v>106099.999</v>
      </c>
      <c r="P117" s="8">
        <f t="shared" si="13"/>
        <v>107359.999</v>
      </c>
      <c r="Q117" s="9">
        <f t="shared" si="14"/>
        <v>18764.016490395432</v>
      </c>
      <c r="R117" s="9">
        <f t="shared" si="15"/>
        <v>-38304.663188809391</v>
      </c>
      <c r="S117" s="9">
        <f t="shared" si="16"/>
        <v>17669.446116484705</v>
      </c>
      <c r="T117" s="9">
        <f t="shared" si="17"/>
        <v>-38927.434253610045</v>
      </c>
      <c r="U117" s="9">
        <f t="shared" si="18"/>
        <v>-147.1412</v>
      </c>
      <c r="V117" s="9">
        <f t="shared" si="19"/>
        <v>-153.5822</v>
      </c>
      <c r="W117" s="9"/>
    </row>
    <row r="118" spans="1:23" x14ac:dyDescent="0.25">
      <c r="A118" t="s">
        <v>1151</v>
      </c>
      <c r="B118" t="s">
        <v>1326</v>
      </c>
      <c r="C118" t="s">
        <v>1204</v>
      </c>
      <c r="D118" s="6">
        <v>107944.999</v>
      </c>
      <c r="E118" s="79">
        <v>0</v>
      </c>
      <c r="F118" s="8">
        <v>0</v>
      </c>
      <c r="G118" s="8">
        <v>0</v>
      </c>
      <c r="H118" s="8">
        <v>0</v>
      </c>
      <c r="I118" s="8">
        <v>24918.447</v>
      </c>
      <c r="J118" s="8">
        <v>-34766.606</v>
      </c>
      <c r="K118" s="8">
        <v>24918.447</v>
      </c>
      <c r="L118" s="8">
        <v>-34766.606</v>
      </c>
      <c r="M118" s="8">
        <v>-141.5822</v>
      </c>
      <c r="N118" s="8">
        <v>-141.5822</v>
      </c>
      <c r="O118" s="8">
        <f t="shared" si="12"/>
        <v>107944.999</v>
      </c>
      <c r="P118" s="8">
        <f t="shared" si="13"/>
        <v>107944.999</v>
      </c>
      <c r="Q118" s="9">
        <f t="shared" si="14"/>
        <v>17145.53530960764</v>
      </c>
      <c r="R118" s="9">
        <f t="shared" si="15"/>
        <v>-39187.70869288026</v>
      </c>
      <c r="S118" s="9">
        <f t="shared" si="16"/>
        <v>17145.53530960764</v>
      </c>
      <c r="T118" s="9">
        <f t="shared" si="17"/>
        <v>-39187.70869288026</v>
      </c>
      <c r="U118" s="9">
        <f t="shared" si="18"/>
        <v>-153.5822</v>
      </c>
      <c r="V118" s="9">
        <f t="shared" si="19"/>
        <v>-153.5822</v>
      </c>
      <c r="W118" s="9"/>
    </row>
    <row r="119" spans="1:23" x14ac:dyDescent="0.25">
      <c r="A119" t="s">
        <v>41</v>
      </c>
      <c r="B119" t="s">
        <v>1327</v>
      </c>
      <c r="C119" t="s">
        <v>1204</v>
      </c>
      <c r="D119" s="6">
        <v>108079.999</v>
      </c>
      <c r="E119" s="79">
        <v>0</v>
      </c>
      <c r="F119" s="8">
        <v>0</v>
      </c>
      <c r="G119" s="8">
        <v>0</v>
      </c>
      <c r="H119" s="8">
        <v>0</v>
      </c>
      <c r="I119" s="8">
        <v>24812.674999999999</v>
      </c>
      <c r="J119" s="8">
        <v>-34850.493999999999</v>
      </c>
      <c r="K119" s="8">
        <v>24812.674999999999</v>
      </c>
      <c r="L119" s="8">
        <v>-34850.493999999999</v>
      </c>
      <c r="M119" s="8">
        <v>-141.5822</v>
      </c>
      <c r="N119" s="8">
        <v>-141.5822</v>
      </c>
      <c r="O119" s="8">
        <f t="shared" si="12"/>
        <v>108079.999</v>
      </c>
      <c r="P119" s="8">
        <f t="shared" si="13"/>
        <v>108079.999</v>
      </c>
      <c r="Q119" s="9">
        <f t="shared" si="14"/>
        <v>17024.633385663506</v>
      </c>
      <c r="R119" s="9">
        <f t="shared" si="15"/>
        <v>-39247.772303449434</v>
      </c>
      <c r="S119" s="9">
        <f t="shared" si="16"/>
        <v>17024.633385663506</v>
      </c>
      <c r="T119" s="9">
        <f t="shared" si="17"/>
        <v>-39247.772303449434</v>
      </c>
      <c r="U119" s="9">
        <f t="shared" si="18"/>
        <v>-153.5822</v>
      </c>
      <c r="V119" s="9">
        <f t="shared" si="19"/>
        <v>-153.5822</v>
      </c>
      <c r="W119" s="9"/>
    </row>
    <row r="120" spans="1:23" x14ac:dyDescent="0.25">
      <c r="A120" t="s">
        <v>1207</v>
      </c>
      <c r="B120" t="s">
        <v>1328</v>
      </c>
      <c r="C120" t="s">
        <v>1204</v>
      </c>
      <c r="D120" s="6">
        <v>108214.999</v>
      </c>
      <c r="E120" s="79">
        <v>0</v>
      </c>
      <c r="F120" s="8">
        <v>0</v>
      </c>
      <c r="G120" s="8">
        <v>0</v>
      </c>
      <c r="H120" s="8">
        <v>0</v>
      </c>
      <c r="I120" s="8">
        <v>24706.901999999998</v>
      </c>
      <c r="J120" s="8">
        <v>-34934.381999999998</v>
      </c>
      <c r="K120" s="8">
        <v>24706.901999999998</v>
      </c>
      <c r="L120" s="8">
        <v>-34934.381999999998</v>
      </c>
      <c r="M120" s="8">
        <v>-141.5822</v>
      </c>
      <c r="N120" s="8">
        <v>-141.5822</v>
      </c>
      <c r="O120" s="8">
        <f t="shared" si="12"/>
        <v>108214.999</v>
      </c>
      <c r="P120" s="8">
        <f t="shared" si="13"/>
        <v>108214.999</v>
      </c>
      <c r="Q120" s="9">
        <f t="shared" si="14"/>
        <v>16903.730483571766</v>
      </c>
      <c r="R120" s="9">
        <f t="shared" si="15"/>
        <v>-39307.835706106925</v>
      </c>
      <c r="S120" s="9">
        <f t="shared" si="16"/>
        <v>16903.730483571766</v>
      </c>
      <c r="T120" s="9">
        <f t="shared" si="17"/>
        <v>-39307.835706106925</v>
      </c>
      <c r="U120" s="9">
        <f t="shared" si="18"/>
        <v>-153.5822</v>
      </c>
      <c r="V120" s="9">
        <f t="shared" si="19"/>
        <v>-153.5822</v>
      </c>
      <c r="W120" s="9"/>
    </row>
    <row r="121" spans="1:23" x14ac:dyDescent="0.25">
      <c r="A121" t="s">
        <v>54</v>
      </c>
      <c r="B121" t="s">
        <v>1329</v>
      </c>
      <c r="C121" t="s">
        <v>1204</v>
      </c>
      <c r="D121" s="6">
        <v>109299.999</v>
      </c>
      <c r="E121" s="79">
        <v>1000</v>
      </c>
      <c r="F121" s="8">
        <v>-1.1295999999999999</v>
      </c>
      <c r="G121" s="8">
        <v>500.01600000000002</v>
      </c>
      <c r="H121" s="8">
        <v>500.01600000000002</v>
      </c>
      <c r="I121" s="8">
        <v>24248.554</v>
      </c>
      <c r="J121" s="8">
        <v>-35297.896000000001</v>
      </c>
      <c r="K121" s="8">
        <v>23458.978999999999</v>
      </c>
      <c r="L121" s="8">
        <v>-35911.523000000001</v>
      </c>
      <c r="M121" s="8">
        <v>-141.5822</v>
      </c>
      <c r="N121" s="8">
        <v>-142.71180000000001</v>
      </c>
      <c r="O121" s="8">
        <f t="shared" si="12"/>
        <v>108799.999</v>
      </c>
      <c r="P121" s="8">
        <f t="shared" si="13"/>
        <v>109799.999</v>
      </c>
      <c r="Q121" s="9">
        <f t="shared" si="14"/>
        <v>16379.819676694702</v>
      </c>
      <c r="R121" s="9">
        <f t="shared" si="15"/>
        <v>-39568.110145377141</v>
      </c>
      <c r="S121" s="9">
        <f t="shared" si="16"/>
        <v>15479.918557743878</v>
      </c>
      <c r="T121" s="9">
        <f t="shared" si="17"/>
        <v>-40004.16604989519</v>
      </c>
      <c r="U121" s="9">
        <f t="shared" si="18"/>
        <v>-153.5822</v>
      </c>
      <c r="V121" s="9">
        <f t="shared" si="19"/>
        <v>-154.71180000000001</v>
      </c>
      <c r="W121" s="9"/>
    </row>
    <row r="122" spans="1:23" x14ac:dyDescent="0.25">
      <c r="A122" t="s">
        <v>54</v>
      </c>
      <c r="B122" t="s">
        <v>1330</v>
      </c>
      <c r="C122" t="s">
        <v>1204</v>
      </c>
      <c r="D122" s="6">
        <v>111869.999</v>
      </c>
      <c r="E122" s="79">
        <v>1260</v>
      </c>
      <c r="F122" s="8">
        <v>-6.4409999999999998</v>
      </c>
      <c r="G122" s="8">
        <v>630.66399999999999</v>
      </c>
      <c r="H122" s="8">
        <v>630.66399999999999</v>
      </c>
      <c r="I122" s="8">
        <v>22313.317999999999</v>
      </c>
      <c r="J122" s="8">
        <v>-36783.911</v>
      </c>
      <c r="K122" s="8">
        <v>21270.113000000001</v>
      </c>
      <c r="L122" s="8">
        <v>-37489.356</v>
      </c>
      <c r="M122" s="8">
        <v>-142.71180000000001</v>
      </c>
      <c r="N122" s="8">
        <v>-149.15280000000001</v>
      </c>
      <c r="O122" s="8">
        <f t="shared" si="12"/>
        <v>111239.999</v>
      </c>
      <c r="P122" s="8">
        <f t="shared" si="13"/>
        <v>112499.999</v>
      </c>
      <c r="Q122" s="9">
        <f t="shared" si="14"/>
        <v>14177.913335210464</v>
      </c>
      <c r="R122" s="9">
        <f t="shared" si="15"/>
        <v>-40619.293963390191</v>
      </c>
      <c r="S122" s="9">
        <f t="shared" si="16"/>
        <v>13010.834604658021</v>
      </c>
      <c r="T122" s="9">
        <f t="shared" si="17"/>
        <v>-41092.428782170304</v>
      </c>
      <c r="U122" s="9">
        <f t="shared" si="18"/>
        <v>-154.71180000000001</v>
      </c>
      <c r="V122" s="9">
        <f t="shared" si="19"/>
        <v>-161.15280000000001</v>
      </c>
      <c r="W122" s="9"/>
    </row>
    <row r="123" spans="1:23" x14ac:dyDescent="0.25">
      <c r="A123" t="s">
        <v>1151</v>
      </c>
      <c r="B123" t="s">
        <v>1331</v>
      </c>
      <c r="C123" t="s">
        <v>1204</v>
      </c>
      <c r="D123" s="6">
        <v>113084.999</v>
      </c>
      <c r="E123" s="79">
        <v>0</v>
      </c>
      <c r="F123" s="8">
        <v>0</v>
      </c>
      <c r="G123" s="8">
        <v>0</v>
      </c>
      <c r="H123" s="8">
        <v>0</v>
      </c>
      <c r="I123" s="8">
        <v>20767.868999999999</v>
      </c>
      <c r="J123" s="8">
        <v>-37789.315000000002</v>
      </c>
      <c r="K123" s="8">
        <v>20767.868999999999</v>
      </c>
      <c r="L123" s="8">
        <v>-37789.315000000002</v>
      </c>
      <c r="M123" s="8">
        <v>-149.15280000000001</v>
      </c>
      <c r="N123" s="8">
        <v>-149.15280000000001</v>
      </c>
      <c r="O123" s="8">
        <f t="shared" si="12"/>
        <v>113084.999</v>
      </c>
      <c r="P123" s="8">
        <f t="shared" si="13"/>
        <v>113084.999</v>
      </c>
      <c r="Q123" s="9">
        <f t="shared" si="14"/>
        <v>12457.200858209062</v>
      </c>
      <c r="R123" s="9">
        <f t="shared" si="15"/>
        <v>-41281.410559095748</v>
      </c>
      <c r="S123" s="9">
        <f t="shared" si="16"/>
        <v>12457.200858209062</v>
      </c>
      <c r="T123" s="9">
        <f t="shared" si="17"/>
        <v>-41281.410559095748</v>
      </c>
      <c r="U123" s="9">
        <f t="shared" si="18"/>
        <v>-161.15280000000001</v>
      </c>
      <c r="V123" s="9">
        <f t="shared" si="19"/>
        <v>-161.15280000000001</v>
      </c>
      <c r="W123" s="9"/>
    </row>
    <row r="124" spans="1:23" x14ac:dyDescent="0.25">
      <c r="A124" t="s">
        <v>41</v>
      </c>
      <c r="B124" t="s">
        <v>1332</v>
      </c>
      <c r="C124" t="s">
        <v>1204</v>
      </c>
      <c r="D124" s="6">
        <v>113219.999</v>
      </c>
      <c r="E124" s="79">
        <v>0</v>
      </c>
      <c r="F124" s="8">
        <v>0</v>
      </c>
      <c r="G124" s="8">
        <v>0</v>
      </c>
      <c r="H124" s="8">
        <v>0</v>
      </c>
      <c r="I124" s="8">
        <v>20651.966</v>
      </c>
      <c r="J124" s="8">
        <v>-37858.536</v>
      </c>
      <c r="K124" s="8">
        <v>20651.966</v>
      </c>
      <c r="L124" s="8">
        <v>-37858.536</v>
      </c>
      <c r="M124" s="8">
        <v>-149.15280000000001</v>
      </c>
      <c r="N124" s="8">
        <v>-149.15280000000001</v>
      </c>
      <c r="O124" s="8">
        <f t="shared" si="12"/>
        <v>113219.999</v>
      </c>
      <c r="P124" s="8">
        <f t="shared" si="13"/>
        <v>113219.999</v>
      </c>
      <c r="Q124" s="9">
        <f t="shared" si="14"/>
        <v>12329.438761691119</v>
      </c>
      <c r="R124" s="9">
        <f t="shared" si="15"/>
        <v>-41325.021325465284</v>
      </c>
      <c r="S124" s="9">
        <f t="shared" si="16"/>
        <v>12329.438761691119</v>
      </c>
      <c r="T124" s="9">
        <f t="shared" si="17"/>
        <v>-41325.021325465284</v>
      </c>
      <c r="U124" s="9">
        <f t="shared" si="18"/>
        <v>-161.15280000000001</v>
      </c>
      <c r="V124" s="9">
        <f t="shared" si="19"/>
        <v>-161.15280000000001</v>
      </c>
      <c r="W124" s="9"/>
    </row>
    <row r="125" spans="1:23" x14ac:dyDescent="0.25">
      <c r="A125" t="s">
        <v>1207</v>
      </c>
      <c r="B125" t="s">
        <v>1333</v>
      </c>
      <c r="C125" t="s">
        <v>1204</v>
      </c>
      <c r="D125" s="6">
        <v>113354.999</v>
      </c>
      <c r="E125" s="79">
        <v>0</v>
      </c>
      <c r="F125" s="8">
        <v>0</v>
      </c>
      <c r="G125" s="8">
        <v>0</v>
      </c>
      <c r="H125" s="8">
        <v>0</v>
      </c>
      <c r="I125" s="8">
        <v>20536.063999999998</v>
      </c>
      <c r="J125" s="8">
        <v>-37927.758000000002</v>
      </c>
      <c r="K125" s="8">
        <v>20536.063999999998</v>
      </c>
      <c r="L125" s="8">
        <v>-37927.758000000002</v>
      </c>
      <c r="M125" s="8">
        <v>-149.15280000000001</v>
      </c>
      <c r="N125" s="8">
        <v>-149.15280000000001</v>
      </c>
      <c r="O125" s="8">
        <f t="shared" si="12"/>
        <v>113354.999</v>
      </c>
      <c r="P125" s="8">
        <f t="shared" si="13"/>
        <v>113354.999</v>
      </c>
      <c r="Q125" s="9">
        <f t="shared" si="14"/>
        <v>12201.677435409081</v>
      </c>
      <c r="R125" s="9">
        <f t="shared" si="15"/>
        <v>-41368.633277894121</v>
      </c>
      <c r="S125" s="9">
        <f t="shared" si="16"/>
        <v>12201.677435409081</v>
      </c>
      <c r="T125" s="9">
        <f t="shared" si="17"/>
        <v>-41368.633277894121</v>
      </c>
      <c r="U125" s="9">
        <f t="shared" si="18"/>
        <v>-161.15280000000001</v>
      </c>
      <c r="V125" s="9">
        <f t="shared" si="19"/>
        <v>-161.15280000000001</v>
      </c>
      <c r="W125" s="9"/>
    </row>
    <row r="126" spans="1:23" x14ac:dyDescent="0.25">
      <c r="A126" t="s">
        <v>54</v>
      </c>
      <c r="B126" t="s">
        <v>1334</v>
      </c>
      <c r="C126" t="s">
        <v>1204</v>
      </c>
      <c r="D126" s="6">
        <v>114439.999</v>
      </c>
      <c r="E126" s="79">
        <v>1000</v>
      </c>
      <c r="F126" s="8">
        <v>-1.1295999999999999</v>
      </c>
      <c r="G126" s="8">
        <v>500.01600000000002</v>
      </c>
      <c r="H126" s="8">
        <v>500.01600000000002</v>
      </c>
      <c r="I126" s="8">
        <v>20033.819</v>
      </c>
      <c r="J126" s="8">
        <v>-38227.716</v>
      </c>
      <c r="K126" s="8">
        <v>19170.281999999999</v>
      </c>
      <c r="L126" s="8">
        <v>-38731.970999999998</v>
      </c>
      <c r="M126" s="8">
        <v>-149.15280000000001</v>
      </c>
      <c r="N126" s="8">
        <v>-150.2824</v>
      </c>
      <c r="O126" s="8">
        <f t="shared" si="12"/>
        <v>113939.999</v>
      </c>
      <c r="P126" s="8">
        <f t="shared" si="13"/>
        <v>114939.999</v>
      </c>
      <c r="Q126" s="9">
        <f t="shared" si="14"/>
        <v>11648.042918724219</v>
      </c>
      <c r="R126" s="9">
        <f t="shared" si="15"/>
        <v>-41557.613868760265</v>
      </c>
      <c r="S126" s="9">
        <f t="shared" si="16"/>
        <v>10698.53576437604</v>
      </c>
      <c r="T126" s="9">
        <f t="shared" si="17"/>
        <v>-41871.310249414593</v>
      </c>
      <c r="U126" s="9">
        <f t="shared" si="18"/>
        <v>-161.15280000000001</v>
      </c>
      <c r="V126" s="9">
        <f t="shared" si="19"/>
        <v>-162.2824</v>
      </c>
      <c r="W126" s="9"/>
    </row>
    <row r="127" spans="1:23" x14ac:dyDescent="0.25">
      <c r="A127" t="s">
        <v>54</v>
      </c>
      <c r="B127" t="s">
        <v>1335</v>
      </c>
      <c r="C127" t="s">
        <v>1204</v>
      </c>
      <c r="D127" s="6">
        <v>117009.999</v>
      </c>
      <c r="E127" s="79">
        <v>1260</v>
      </c>
      <c r="F127" s="8">
        <v>-6.4409999999999998</v>
      </c>
      <c r="G127" s="8">
        <v>630.66399999999999</v>
      </c>
      <c r="H127" s="8">
        <v>630.66399999999999</v>
      </c>
      <c r="I127" s="8">
        <v>17919.671999999999</v>
      </c>
      <c r="J127" s="8">
        <v>-39445.815000000002</v>
      </c>
      <c r="K127" s="8">
        <v>16792.62</v>
      </c>
      <c r="L127" s="8">
        <v>-40007.671999999999</v>
      </c>
      <c r="M127" s="8">
        <v>-150.2824</v>
      </c>
      <c r="N127" s="8">
        <v>-156.7234</v>
      </c>
      <c r="O127" s="8">
        <f t="shared" si="12"/>
        <v>116379.999</v>
      </c>
      <c r="P127" s="8">
        <f t="shared" si="13"/>
        <v>117639.999</v>
      </c>
      <c r="Q127" s="9">
        <f t="shared" si="14"/>
        <v>9326.8380804022217</v>
      </c>
      <c r="R127" s="9">
        <f t="shared" si="15"/>
        <v>-42309.538605659225</v>
      </c>
      <c r="S127" s="9">
        <f t="shared" si="16"/>
        <v>8107.5982318321912</v>
      </c>
      <c r="T127" s="9">
        <f t="shared" si="17"/>
        <v>-42624.790395205178</v>
      </c>
      <c r="U127" s="9">
        <f t="shared" si="18"/>
        <v>-162.2824</v>
      </c>
      <c r="V127" s="9">
        <f t="shared" si="19"/>
        <v>-168.7234</v>
      </c>
      <c r="W127" s="9"/>
    </row>
    <row r="128" spans="1:23" x14ac:dyDescent="0.25">
      <c r="A128" t="s">
        <v>1206</v>
      </c>
      <c r="B128" t="s">
        <v>1336</v>
      </c>
      <c r="C128" t="s">
        <v>1204</v>
      </c>
      <c r="D128" s="6">
        <v>117939.999</v>
      </c>
      <c r="E128" s="79">
        <v>200</v>
      </c>
      <c r="F128" s="8">
        <v>0</v>
      </c>
      <c r="G128" s="8">
        <v>100</v>
      </c>
      <c r="H128" s="8">
        <v>100</v>
      </c>
      <c r="I128" s="8">
        <v>16608.899000000001</v>
      </c>
      <c r="J128" s="8">
        <v>-40086.705999999998</v>
      </c>
      <c r="K128" s="8">
        <v>16425.177</v>
      </c>
      <c r="L128" s="8">
        <v>-40165.74</v>
      </c>
      <c r="M128" s="8">
        <v>-156.7234</v>
      </c>
      <c r="N128" s="8">
        <v>-156.7234</v>
      </c>
      <c r="O128" s="8">
        <f t="shared" si="12"/>
        <v>117839.999</v>
      </c>
      <c r="P128" s="8">
        <f t="shared" si="13"/>
        <v>118039.999</v>
      </c>
      <c r="Q128" s="9">
        <f t="shared" si="14"/>
        <v>7911.4598839056889</v>
      </c>
      <c r="R128" s="9">
        <f t="shared" si="15"/>
        <v>-42663.899568932844</v>
      </c>
      <c r="S128" s="9">
        <f t="shared" si="16"/>
        <v>7715.3205578315792</v>
      </c>
      <c r="T128" s="9">
        <f t="shared" si="17"/>
        <v>-42703.00853474882</v>
      </c>
      <c r="U128" s="9">
        <f t="shared" si="18"/>
        <v>-168.7234</v>
      </c>
      <c r="V128" s="9">
        <f t="shared" si="19"/>
        <v>-168.7234</v>
      </c>
      <c r="W128" s="9"/>
    </row>
    <row r="129" spans="1:23" x14ac:dyDescent="0.25">
      <c r="A129" t="s">
        <v>41</v>
      </c>
      <c r="B129" t="s">
        <v>1337</v>
      </c>
      <c r="C129" t="s">
        <v>1204</v>
      </c>
      <c r="D129" s="6">
        <v>118359.999</v>
      </c>
      <c r="E129" s="79">
        <v>0</v>
      </c>
      <c r="F129" s="8">
        <v>0</v>
      </c>
      <c r="G129" s="8">
        <v>0</v>
      </c>
      <c r="H129" s="8">
        <v>0</v>
      </c>
      <c r="I129" s="8">
        <v>16131.223</v>
      </c>
      <c r="J129" s="8">
        <v>-40292.194000000003</v>
      </c>
      <c r="K129" s="8">
        <v>16131.223</v>
      </c>
      <c r="L129" s="8">
        <v>-40292.194000000003</v>
      </c>
      <c r="M129" s="8">
        <v>-156.7234</v>
      </c>
      <c r="N129" s="8">
        <v>-156.7234</v>
      </c>
      <c r="O129" s="8">
        <f t="shared" si="12"/>
        <v>118359.999</v>
      </c>
      <c r="P129" s="8">
        <f t="shared" si="13"/>
        <v>118359.999</v>
      </c>
      <c r="Q129" s="9">
        <f t="shared" si="14"/>
        <v>7401.4988930548043</v>
      </c>
      <c r="R129" s="9">
        <f t="shared" si="15"/>
        <v>-42765.582738289377</v>
      </c>
      <c r="S129" s="9">
        <f t="shared" si="16"/>
        <v>7401.4988930548043</v>
      </c>
      <c r="T129" s="9">
        <f t="shared" si="17"/>
        <v>-42765.582738289377</v>
      </c>
      <c r="U129" s="9">
        <f t="shared" si="18"/>
        <v>-168.7234</v>
      </c>
      <c r="V129" s="9">
        <f t="shared" si="19"/>
        <v>-168.7234</v>
      </c>
      <c r="W129" s="9"/>
    </row>
    <row r="130" spans="1:23" x14ac:dyDescent="0.25">
      <c r="A130" t="s">
        <v>1151</v>
      </c>
      <c r="B130" t="s">
        <v>1338</v>
      </c>
      <c r="C130" t="s">
        <v>1204</v>
      </c>
      <c r="D130" s="6">
        <v>118494.999</v>
      </c>
      <c r="E130" s="79">
        <v>0</v>
      </c>
      <c r="F130" s="8">
        <v>0</v>
      </c>
      <c r="G130" s="8">
        <v>0</v>
      </c>
      <c r="H130" s="8">
        <v>0</v>
      </c>
      <c r="I130" s="8">
        <v>16007.21</v>
      </c>
      <c r="J130" s="8">
        <v>-40345.542000000001</v>
      </c>
      <c r="K130" s="8">
        <v>16007.21</v>
      </c>
      <c r="L130" s="8">
        <v>-40345.542000000001</v>
      </c>
      <c r="M130" s="8">
        <v>-156.7234</v>
      </c>
      <c r="N130" s="8">
        <v>-156.7234</v>
      </c>
      <c r="O130" s="8">
        <f t="shared" si="12"/>
        <v>118494.999</v>
      </c>
      <c r="P130" s="8">
        <f t="shared" si="13"/>
        <v>118494.999</v>
      </c>
      <c r="Q130" s="9">
        <f t="shared" si="14"/>
        <v>7269.1042017632572</v>
      </c>
      <c r="R130" s="9">
        <f t="shared" si="15"/>
        <v>-42791.981203979936</v>
      </c>
      <c r="S130" s="9">
        <f t="shared" si="16"/>
        <v>7269.1042017632572</v>
      </c>
      <c r="T130" s="9">
        <f t="shared" si="17"/>
        <v>-42791.981203979936</v>
      </c>
      <c r="U130" s="9">
        <f t="shared" si="18"/>
        <v>-168.7234</v>
      </c>
      <c r="V130" s="9">
        <f t="shared" si="19"/>
        <v>-168.7234</v>
      </c>
      <c r="W130" s="9"/>
    </row>
    <row r="131" spans="1:23" x14ac:dyDescent="0.25">
      <c r="A131" t="s">
        <v>1207</v>
      </c>
      <c r="B131" t="s">
        <v>1339</v>
      </c>
      <c r="C131" t="s">
        <v>1204</v>
      </c>
      <c r="D131" s="6">
        <v>118764.999</v>
      </c>
      <c r="E131" s="79">
        <v>0</v>
      </c>
      <c r="F131" s="8">
        <v>0</v>
      </c>
      <c r="G131" s="8">
        <v>0</v>
      </c>
      <c r="H131" s="8">
        <v>0</v>
      </c>
      <c r="I131" s="8">
        <v>15759.186</v>
      </c>
      <c r="J131" s="8">
        <v>-40452.237999999998</v>
      </c>
      <c r="K131" s="8">
        <v>15759.186</v>
      </c>
      <c r="L131" s="8">
        <v>-40452.237999999998</v>
      </c>
      <c r="M131" s="8">
        <v>-156.7234</v>
      </c>
      <c r="N131" s="8">
        <v>-156.7234</v>
      </c>
      <c r="O131" s="8">
        <f t="shared" ref="O131:O194" si="20">D131-E131/2</f>
        <v>118764.999</v>
      </c>
      <c r="P131" s="8">
        <f t="shared" ref="P131:P194" si="21">D131+E131/2</f>
        <v>118764.999</v>
      </c>
      <c r="Q131" s="9">
        <f t="shared" ref="Q131:Q194" si="22">I131*$AB$7+J131*$AC$7</f>
        <v>7004.3167754753649</v>
      </c>
      <c r="R131" s="9">
        <f t="shared" ref="R131:R194" si="23">J131*$AB$7-I131*$AC$7+$Z$8</f>
        <v>-42844.778551184441</v>
      </c>
      <c r="S131" s="9">
        <f t="shared" ref="S131:S194" si="24">K131*$AB$7+L131*$AC$7</f>
        <v>7004.3167754753649</v>
      </c>
      <c r="T131" s="9">
        <f t="shared" ref="T131:T194" si="25">L131*$AB$7-K131*$AC$7+$Z$8</f>
        <v>-42844.778551184441</v>
      </c>
      <c r="U131" s="9">
        <f t="shared" ref="U131:U194" si="26">M131+$Z$7</f>
        <v>-168.7234</v>
      </c>
      <c r="V131" s="9">
        <f t="shared" ref="V131:V194" si="27">N131+$Z$7</f>
        <v>-168.7234</v>
      </c>
      <c r="W131" s="9"/>
    </row>
    <row r="132" spans="1:23" x14ac:dyDescent="0.25">
      <c r="A132" t="s">
        <v>54</v>
      </c>
      <c r="B132" t="s">
        <v>1340</v>
      </c>
      <c r="C132" t="s">
        <v>1204</v>
      </c>
      <c r="D132" s="6">
        <v>119579.999</v>
      </c>
      <c r="E132" s="79">
        <v>1000</v>
      </c>
      <c r="F132" s="8">
        <v>-1.1295999999999999</v>
      </c>
      <c r="G132" s="8">
        <v>500.01600000000002</v>
      </c>
      <c r="H132" s="8">
        <v>500.01600000000002</v>
      </c>
      <c r="I132" s="8">
        <v>15469.825000000001</v>
      </c>
      <c r="J132" s="8">
        <v>-40576.716999999997</v>
      </c>
      <c r="K132" s="8">
        <v>14547.380999999999</v>
      </c>
      <c r="L132" s="8">
        <v>-40962.807000000001</v>
      </c>
      <c r="M132" s="8">
        <v>-156.7234</v>
      </c>
      <c r="N132" s="8">
        <v>-157.85300000000001</v>
      </c>
      <c r="O132" s="8">
        <f t="shared" si="20"/>
        <v>119079.999</v>
      </c>
      <c r="P132" s="8">
        <f t="shared" si="21"/>
        <v>120079.999</v>
      </c>
      <c r="Q132" s="9">
        <f t="shared" si="22"/>
        <v>6695.3983682181279</v>
      </c>
      <c r="R132" s="9">
        <f t="shared" si="23"/>
        <v>-42906.375851609468</v>
      </c>
      <c r="S132" s="9">
        <f t="shared" si="24"/>
        <v>5712.8393580990014</v>
      </c>
      <c r="T132" s="9">
        <f t="shared" si="25"/>
        <v>-43092.24196705209</v>
      </c>
      <c r="U132" s="9">
        <f t="shared" si="26"/>
        <v>-168.7234</v>
      </c>
      <c r="V132" s="9">
        <f t="shared" si="27"/>
        <v>-169.85300000000001</v>
      </c>
      <c r="W132" s="9"/>
    </row>
    <row r="133" spans="1:23" x14ac:dyDescent="0.25">
      <c r="A133" t="s">
        <v>54</v>
      </c>
      <c r="B133" t="s">
        <v>1341</v>
      </c>
      <c r="C133" t="s">
        <v>1204</v>
      </c>
      <c r="D133" s="6">
        <v>122149.999</v>
      </c>
      <c r="E133" s="79">
        <v>1260</v>
      </c>
      <c r="F133" s="8">
        <v>-6.4409999999999998</v>
      </c>
      <c r="G133" s="8">
        <v>630.66399999999999</v>
      </c>
      <c r="H133" s="8">
        <v>630.66399999999999</v>
      </c>
      <c r="I133" s="8">
        <v>13213.625</v>
      </c>
      <c r="J133" s="8">
        <v>-41505.663999999997</v>
      </c>
      <c r="K133" s="8">
        <v>12022.374</v>
      </c>
      <c r="L133" s="8">
        <v>-41914.135999999999</v>
      </c>
      <c r="M133" s="8">
        <v>-157.85300000000001</v>
      </c>
      <c r="N133" s="8">
        <v>-164.29400000000001</v>
      </c>
      <c r="O133" s="8">
        <f t="shared" si="20"/>
        <v>121519.999</v>
      </c>
      <c r="P133" s="8">
        <f t="shared" si="21"/>
        <v>122779.999</v>
      </c>
      <c r="Q133" s="9">
        <f t="shared" si="22"/>
        <v>4295.3628099924281</v>
      </c>
      <c r="R133" s="9">
        <f t="shared" si="23"/>
        <v>-43345.932774045308</v>
      </c>
      <c r="S133" s="9">
        <f t="shared" si="24"/>
        <v>3045.2173982989698</v>
      </c>
      <c r="T133" s="9">
        <f t="shared" si="25"/>
        <v>-43497.803671213893</v>
      </c>
      <c r="U133" s="9">
        <f t="shared" si="26"/>
        <v>-169.85300000000001</v>
      </c>
      <c r="V133" s="9">
        <f t="shared" si="27"/>
        <v>-176.29400000000001</v>
      </c>
      <c r="W133" s="9"/>
    </row>
    <row r="134" spans="1:23" x14ac:dyDescent="0.25">
      <c r="A134" t="s">
        <v>1151</v>
      </c>
      <c r="B134" t="s">
        <v>1342</v>
      </c>
      <c r="C134" t="s">
        <v>1204</v>
      </c>
      <c r="D134" s="6">
        <v>123364.999</v>
      </c>
      <c r="E134" s="79">
        <v>0</v>
      </c>
      <c r="F134" s="8">
        <v>0</v>
      </c>
      <c r="G134" s="8">
        <v>0</v>
      </c>
      <c r="H134" s="8">
        <v>0</v>
      </c>
      <c r="I134" s="8">
        <v>11459.216</v>
      </c>
      <c r="J134" s="8">
        <v>-42072.495999999999</v>
      </c>
      <c r="K134" s="8">
        <v>11459.216</v>
      </c>
      <c r="L134" s="8">
        <v>-42072.495999999999</v>
      </c>
      <c r="M134" s="8">
        <v>-164.29400000000001</v>
      </c>
      <c r="N134" s="8">
        <v>-164.29400000000001</v>
      </c>
      <c r="O134" s="8">
        <f t="shared" si="20"/>
        <v>123364.999</v>
      </c>
      <c r="P134" s="8">
        <f t="shared" si="21"/>
        <v>123364.999</v>
      </c>
      <c r="Q134" s="9">
        <f t="shared" si="22"/>
        <v>2461.4408564070218</v>
      </c>
      <c r="R134" s="9">
        <f t="shared" si="23"/>
        <v>-43535.615993288557</v>
      </c>
      <c r="S134" s="9">
        <f t="shared" si="24"/>
        <v>2461.4408564070218</v>
      </c>
      <c r="T134" s="9">
        <f t="shared" si="25"/>
        <v>-43535.615993288557</v>
      </c>
      <c r="U134" s="9">
        <f t="shared" si="26"/>
        <v>-176.29400000000001</v>
      </c>
      <c r="V134" s="9">
        <f t="shared" si="27"/>
        <v>-176.29400000000001</v>
      </c>
      <c r="W134" s="9"/>
    </row>
    <row r="135" spans="1:23" x14ac:dyDescent="0.25">
      <c r="A135" t="s">
        <v>41</v>
      </c>
      <c r="B135" t="s">
        <v>1343</v>
      </c>
      <c r="C135" t="s">
        <v>1204</v>
      </c>
      <c r="D135" s="6">
        <v>123499.999</v>
      </c>
      <c r="E135" s="79">
        <v>0</v>
      </c>
      <c r="F135" s="8">
        <v>0</v>
      </c>
      <c r="G135" s="8">
        <v>0</v>
      </c>
      <c r="H135" s="8">
        <v>0</v>
      </c>
      <c r="I135" s="8">
        <v>11329.255999999999</v>
      </c>
      <c r="J135" s="8">
        <v>-42109.040999999997</v>
      </c>
      <c r="K135" s="8">
        <v>11329.255999999999</v>
      </c>
      <c r="L135" s="8">
        <v>-42109.040999999997</v>
      </c>
      <c r="M135" s="8">
        <v>-164.29400000000001</v>
      </c>
      <c r="N135" s="8">
        <v>-164.29400000000001</v>
      </c>
      <c r="O135" s="8">
        <f t="shared" si="20"/>
        <v>123499.999</v>
      </c>
      <c r="P135" s="8">
        <f t="shared" si="21"/>
        <v>123499.999</v>
      </c>
      <c r="Q135" s="9">
        <f t="shared" si="22"/>
        <v>2326.7226614747196</v>
      </c>
      <c r="R135" s="9">
        <f t="shared" si="23"/>
        <v>-43544.342194018696</v>
      </c>
      <c r="S135" s="9">
        <f t="shared" si="24"/>
        <v>2326.7226614747196</v>
      </c>
      <c r="T135" s="9">
        <f t="shared" si="25"/>
        <v>-43544.342194018696</v>
      </c>
      <c r="U135" s="9">
        <f t="shared" si="26"/>
        <v>-176.29400000000001</v>
      </c>
      <c r="V135" s="9">
        <f t="shared" si="27"/>
        <v>-176.29400000000001</v>
      </c>
      <c r="W135" s="9"/>
    </row>
    <row r="136" spans="1:23" x14ac:dyDescent="0.25">
      <c r="A136" t="s">
        <v>1207</v>
      </c>
      <c r="B136" t="s">
        <v>1344</v>
      </c>
      <c r="C136" t="s">
        <v>1204</v>
      </c>
      <c r="D136" s="6">
        <v>123634.999</v>
      </c>
      <c r="E136" s="79">
        <v>0</v>
      </c>
      <c r="F136" s="8">
        <v>0</v>
      </c>
      <c r="G136" s="8">
        <v>0</v>
      </c>
      <c r="H136" s="8">
        <v>0</v>
      </c>
      <c r="I136" s="8">
        <v>11199.297</v>
      </c>
      <c r="J136" s="8">
        <v>-42145.586000000003</v>
      </c>
      <c r="K136" s="8">
        <v>11199.297</v>
      </c>
      <c r="L136" s="8">
        <v>-42145.586000000003</v>
      </c>
      <c r="M136" s="8">
        <v>-164.29400000000001</v>
      </c>
      <c r="N136" s="8">
        <v>-164.29400000000001</v>
      </c>
      <c r="O136" s="8">
        <f t="shared" si="20"/>
        <v>123634.999</v>
      </c>
      <c r="P136" s="8">
        <f t="shared" si="21"/>
        <v>123634.999</v>
      </c>
      <c r="Q136" s="9">
        <f t="shared" si="22"/>
        <v>2192.0054446900212</v>
      </c>
      <c r="R136" s="9">
        <f t="shared" si="23"/>
        <v>-43553.068602660533</v>
      </c>
      <c r="S136" s="9">
        <f t="shared" si="24"/>
        <v>2192.0054446900212</v>
      </c>
      <c r="T136" s="9">
        <f t="shared" si="25"/>
        <v>-43553.068602660533</v>
      </c>
      <c r="U136" s="9">
        <f t="shared" si="26"/>
        <v>-176.29400000000001</v>
      </c>
      <c r="V136" s="9">
        <f t="shared" si="27"/>
        <v>-176.29400000000001</v>
      </c>
      <c r="W136" s="9"/>
    </row>
    <row r="137" spans="1:23" x14ac:dyDescent="0.25">
      <c r="A137" t="s">
        <v>54</v>
      </c>
      <c r="B137" t="s">
        <v>1345</v>
      </c>
      <c r="C137" t="s">
        <v>1204</v>
      </c>
      <c r="D137" s="6">
        <v>124719.999</v>
      </c>
      <c r="E137" s="79">
        <v>1000</v>
      </c>
      <c r="F137" s="8">
        <v>-1.1295999999999999</v>
      </c>
      <c r="G137" s="8">
        <v>500.01600000000002</v>
      </c>
      <c r="H137" s="8">
        <v>500.01600000000002</v>
      </c>
      <c r="I137" s="8">
        <v>10636.138000000001</v>
      </c>
      <c r="J137" s="8">
        <v>-42303.946000000004</v>
      </c>
      <c r="K137" s="8">
        <v>9670.8690000000006</v>
      </c>
      <c r="L137" s="8">
        <v>-42565.14</v>
      </c>
      <c r="M137" s="8">
        <v>-164.29400000000001</v>
      </c>
      <c r="N137" s="8">
        <v>-165.42359999999999</v>
      </c>
      <c r="O137" s="8">
        <f t="shared" si="20"/>
        <v>124219.999</v>
      </c>
      <c r="P137" s="8">
        <f t="shared" si="21"/>
        <v>125219.999</v>
      </c>
      <c r="Q137" s="9">
        <f t="shared" si="22"/>
        <v>1608.2279246504713</v>
      </c>
      <c r="R137" s="9">
        <f t="shared" si="23"/>
        <v>-43590.8807168235</v>
      </c>
      <c r="S137" s="9">
        <f t="shared" si="24"/>
        <v>609.74708206629839</v>
      </c>
      <c r="T137" s="9">
        <f t="shared" si="25"/>
        <v>-43645.676291365591</v>
      </c>
      <c r="U137" s="9">
        <f t="shared" si="26"/>
        <v>-176.29400000000001</v>
      </c>
      <c r="V137" s="9">
        <f t="shared" si="27"/>
        <v>-177.42359999999999</v>
      </c>
      <c r="W137" s="9"/>
    </row>
    <row r="138" spans="1:23" x14ac:dyDescent="0.25">
      <c r="A138" t="s">
        <v>54</v>
      </c>
      <c r="B138" t="s">
        <v>1346</v>
      </c>
      <c r="C138" t="s">
        <v>1204</v>
      </c>
      <c r="D138" s="6">
        <v>127289.999</v>
      </c>
      <c r="E138" s="79">
        <v>1260</v>
      </c>
      <c r="F138" s="8">
        <v>-6.4409999999999998</v>
      </c>
      <c r="G138" s="8">
        <v>630.66399999999999</v>
      </c>
      <c r="H138" s="8">
        <v>630.66399999999999</v>
      </c>
      <c r="I138" s="8">
        <v>8277.2180000000008</v>
      </c>
      <c r="J138" s="8">
        <v>-42927.546000000002</v>
      </c>
      <c r="K138" s="8">
        <v>7042.5360000000001</v>
      </c>
      <c r="L138" s="8">
        <v>-43175.512999999999</v>
      </c>
      <c r="M138" s="8">
        <v>-165.42359999999999</v>
      </c>
      <c r="N138" s="8">
        <v>-171.8646</v>
      </c>
      <c r="O138" s="8">
        <f t="shared" si="20"/>
        <v>126659.999</v>
      </c>
      <c r="P138" s="8">
        <f t="shared" si="21"/>
        <v>127919.999</v>
      </c>
      <c r="Q138" s="9">
        <f t="shared" si="22"/>
        <v>-828.79774406647266</v>
      </c>
      <c r="R138" s="9">
        <f t="shared" si="23"/>
        <v>-43710.406514937269</v>
      </c>
      <c r="S138" s="9">
        <f t="shared" si="24"/>
        <v>-2088.0542182726958</v>
      </c>
      <c r="T138" s="9">
        <f t="shared" si="25"/>
        <v>-43696.250018806175</v>
      </c>
      <c r="U138" s="9">
        <f t="shared" si="26"/>
        <v>-177.42359999999999</v>
      </c>
      <c r="V138" s="9">
        <f t="shared" si="27"/>
        <v>-183.8646</v>
      </c>
      <c r="W138" s="9"/>
    </row>
    <row r="139" spans="1:23" x14ac:dyDescent="0.25">
      <c r="A139" t="s">
        <v>1151</v>
      </c>
      <c r="B139" t="s">
        <v>1347</v>
      </c>
      <c r="C139" t="s">
        <v>1204</v>
      </c>
      <c r="D139" s="6">
        <v>128504.999</v>
      </c>
      <c r="E139" s="79">
        <v>0</v>
      </c>
      <c r="F139" s="8">
        <v>0</v>
      </c>
      <c r="G139" s="8">
        <v>0</v>
      </c>
      <c r="H139" s="8">
        <v>0</v>
      </c>
      <c r="I139" s="8">
        <v>6463.4229999999998</v>
      </c>
      <c r="J139" s="8">
        <v>-43258.298000000003</v>
      </c>
      <c r="K139" s="8">
        <v>6463.4229999999998</v>
      </c>
      <c r="L139" s="8">
        <v>-43258.298000000003</v>
      </c>
      <c r="M139" s="8">
        <v>-171.8646</v>
      </c>
      <c r="N139" s="8">
        <v>-171.8646</v>
      </c>
      <c r="O139" s="8">
        <f t="shared" si="20"/>
        <v>128504.999</v>
      </c>
      <c r="P139" s="8">
        <f t="shared" si="21"/>
        <v>128504.999</v>
      </c>
      <c r="Q139" s="9">
        <f t="shared" si="22"/>
        <v>-2671.7241791008018</v>
      </c>
      <c r="R139" s="9">
        <f t="shared" si="23"/>
        <v>-43656.82160492838</v>
      </c>
      <c r="S139" s="9">
        <f t="shared" si="24"/>
        <v>-2671.7241791008018</v>
      </c>
      <c r="T139" s="9">
        <f t="shared" si="25"/>
        <v>-43656.82160492838</v>
      </c>
      <c r="U139" s="9">
        <f t="shared" si="26"/>
        <v>-183.8646</v>
      </c>
      <c r="V139" s="9">
        <f t="shared" si="27"/>
        <v>-183.8646</v>
      </c>
      <c r="W139" s="9"/>
    </row>
    <row r="140" spans="1:23" x14ac:dyDescent="0.25">
      <c r="A140" t="s">
        <v>41</v>
      </c>
      <c r="B140" t="s">
        <v>1348</v>
      </c>
      <c r="C140" t="s">
        <v>1204</v>
      </c>
      <c r="D140" s="6">
        <v>128639.999</v>
      </c>
      <c r="E140" s="79">
        <v>0</v>
      </c>
      <c r="F140" s="8">
        <v>0</v>
      </c>
      <c r="G140" s="8">
        <v>0</v>
      </c>
      <c r="H140" s="8">
        <v>0</v>
      </c>
      <c r="I140" s="8">
        <v>6329.7820000000002</v>
      </c>
      <c r="J140" s="8">
        <v>-43277.402000000002</v>
      </c>
      <c r="K140" s="8">
        <v>6329.7820000000002</v>
      </c>
      <c r="L140" s="8">
        <v>-43277.402000000002</v>
      </c>
      <c r="M140" s="8">
        <v>-171.8646</v>
      </c>
      <c r="N140" s="8">
        <v>-171.8646</v>
      </c>
      <c r="O140" s="8">
        <f t="shared" si="20"/>
        <v>128639.999</v>
      </c>
      <c r="P140" s="8">
        <f t="shared" si="21"/>
        <v>128639.999</v>
      </c>
      <c r="Q140" s="9">
        <f t="shared" si="22"/>
        <v>-2806.4167475518507</v>
      </c>
      <c r="R140" s="9">
        <f t="shared" si="23"/>
        <v>-43647.72261042022</v>
      </c>
      <c r="S140" s="9">
        <f t="shared" si="24"/>
        <v>-2806.4167475518507</v>
      </c>
      <c r="T140" s="9">
        <f t="shared" si="25"/>
        <v>-43647.72261042022</v>
      </c>
      <c r="U140" s="9">
        <f t="shared" si="26"/>
        <v>-183.8646</v>
      </c>
      <c r="V140" s="9">
        <f t="shared" si="27"/>
        <v>-183.8646</v>
      </c>
      <c r="W140" s="9"/>
    </row>
    <row r="141" spans="1:23" x14ac:dyDescent="0.25">
      <c r="A141" t="s">
        <v>1207</v>
      </c>
      <c r="B141" t="s">
        <v>1349</v>
      </c>
      <c r="C141" t="s">
        <v>1204</v>
      </c>
      <c r="D141" s="6">
        <v>128774.999</v>
      </c>
      <c r="E141" s="79">
        <v>0</v>
      </c>
      <c r="F141" s="8">
        <v>0</v>
      </c>
      <c r="G141" s="8">
        <v>0</v>
      </c>
      <c r="H141" s="8">
        <v>0</v>
      </c>
      <c r="I141" s="8">
        <v>6196.14</v>
      </c>
      <c r="J141" s="8">
        <v>-43296.506999999998</v>
      </c>
      <c r="K141" s="8">
        <v>6196.14</v>
      </c>
      <c r="L141" s="8">
        <v>-43296.506999999998</v>
      </c>
      <c r="M141" s="8">
        <v>-171.8646</v>
      </c>
      <c r="N141" s="8">
        <v>-171.8646</v>
      </c>
      <c r="O141" s="8">
        <f t="shared" si="20"/>
        <v>128774.999</v>
      </c>
      <c r="P141" s="8">
        <f t="shared" si="21"/>
        <v>128774.999</v>
      </c>
      <c r="Q141" s="9">
        <f t="shared" si="22"/>
        <v>-2941.1105020621899</v>
      </c>
      <c r="R141" s="9">
        <f t="shared" si="23"/>
        <v>-43638.624386147967</v>
      </c>
      <c r="S141" s="9">
        <f t="shared" si="24"/>
        <v>-2941.1105020621899</v>
      </c>
      <c r="T141" s="9">
        <f t="shared" si="25"/>
        <v>-43638.624386147967</v>
      </c>
      <c r="U141" s="9">
        <f t="shared" si="26"/>
        <v>-183.8646</v>
      </c>
      <c r="V141" s="9">
        <f t="shared" si="27"/>
        <v>-183.8646</v>
      </c>
      <c r="W141" s="9"/>
    </row>
    <row r="142" spans="1:23" x14ac:dyDescent="0.25">
      <c r="A142" t="s">
        <v>1206</v>
      </c>
      <c r="B142" t="s">
        <v>1350</v>
      </c>
      <c r="C142" t="s">
        <v>1204</v>
      </c>
      <c r="D142" s="6">
        <v>129059.999</v>
      </c>
      <c r="E142" s="79">
        <v>200</v>
      </c>
      <c r="F142" s="8">
        <v>0</v>
      </c>
      <c r="G142" s="8">
        <v>100</v>
      </c>
      <c r="H142" s="8">
        <v>100</v>
      </c>
      <c r="I142" s="8">
        <v>6013.0020000000004</v>
      </c>
      <c r="J142" s="8">
        <v>-43322.686000000002</v>
      </c>
      <c r="K142" s="8">
        <v>5815.0150000000003</v>
      </c>
      <c r="L142" s="8">
        <v>-43350.989000000001</v>
      </c>
      <c r="M142" s="8">
        <v>-171.8646</v>
      </c>
      <c r="N142" s="8">
        <v>-171.8646</v>
      </c>
      <c r="O142" s="8">
        <f t="shared" si="20"/>
        <v>128959.999</v>
      </c>
      <c r="P142" s="8">
        <f t="shared" si="21"/>
        <v>129159.999</v>
      </c>
      <c r="Q142" s="9">
        <f t="shared" si="22"/>
        <v>-3125.6894175192956</v>
      </c>
      <c r="R142" s="9">
        <f t="shared" si="23"/>
        <v>-43626.154780954603</v>
      </c>
      <c r="S142" s="9">
        <f t="shared" si="24"/>
        <v>-3325.2344511309948</v>
      </c>
      <c r="T142" s="9">
        <f t="shared" si="25"/>
        <v>-43612.675480568236</v>
      </c>
      <c r="U142" s="9">
        <f t="shared" si="26"/>
        <v>-183.8646</v>
      </c>
      <c r="V142" s="9">
        <f t="shared" si="27"/>
        <v>-183.8646</v>
      </c>
      <c r="W142" s="9"/>
    </row>
    <row r="143" spans="1:23" x14ac:dyDescent="0.25">
      <c r="A143" t="s">
        <v>54</v>
      </c>
      <c r="B143" t="s">
        <v>1351</v>
      </c>
      <c r="C143" t="s">
        <v>1204</v>
      </c>
      <c r="D143" s="6">
        <v>129859.999</v>
      </c>
      <c r="E143" s="79">
        <v>1000</v>
      </c>
      <c r="F143" s="8">
        <v>-1.1295999999999999</v>
      </c>
      <c r="G143" s="8">
        <v>500.01600000000002</v>
      </c>
      <c r="H143" s="8">
        <v>500.01600000000002</v>
      </c>
      <c r="I143" s="8">
        <v>5617.027</v>
      </c>
      <c r="J143" s="8">
        <v>-43379.292000000001</v>
      </c>
      <c r="K143" s="8">
        <v>4625.76</v>
      </c>
      <c r="L143" s="8">
        <v>-43511.036999999997</v>
      </c>
      <c r="M143" s="8">
        <v>-171.8646</v>
      </c>
      <c r="N143" s="8">
        <v>-172.99420000000001</v>
      </c>
      <c r="O143" s="8">
        <f t="shared" si="20"/>
        <v>129359.999</v>
      </c>
      <c r="P143" s="8">
        <f t="shared" si="21"/>
        <v>130359.999</v>
      </c>
      <c r="Q143" s="9">
        <f t="shared" si="22"/>
        <v>-3524.7804628902959</v>
      </c>
      <c r="R143" s="9">
        <f t="shared" si="23"/>
        <v>-43599.195972270179</v>
      </c>
      <c r="S143" s="9">
        <f t="shared" si="24"/>
        <v>-4521.7772263336783</v>
      </c>
      <c r="T143" s="9">
        <f t="shared" si="25"/>
        <v>-43521.966029907002</v>
      </c>
      <c r="U143" s="9">
        <f t="shared" si="26"/>
        <v>-183.8646</v>
      </c>
      <c r="V143" s="9">
        <f t="shared" si="27"/>
        <v>-184.99420000000001</v>
      </c>
      <c r="W143" s="9"/>
    </row>
    <row r="144" spans="1:23" x14ac:dyDescent="0.25">
      <c r="A144" t="s">
        <v>54</v>
      </c>
      <c r="B144" t="s">
        <v>1352</v>
      </c>
      <c r="C144" t="s">
        <v>1204</v>
      </c>
      <c r="D144" s="6">
        <v>132429.99900000001</v>
      </c>
      <c r="E144" s="79">
        <v>1260</v>
      </c>
      <c r="F144" s="8">
        <v>-6.4409999999999998</v>
      </c>
      <c r="G144" s="8">
        <v>630.66399999999999</v>
      </c>
      <c r="H144" s="8">
        <v>630.66399999999999</v>
      </c>
      <c r="I144" s="8">
        <v>3196.511</v>
      </c>
      <c r="J144" s="8">
        <v>-43686.673999999999</v>
      </c>
      <c r="K144" s="8">
        <v>1939.922</v>
      </c>
      <c r="L144" s="8">
        <v>-43769.811999999998</v>
      </c>
      <c r="M144" s="8">
        <v>-172.99420000000001</v>
      </c>
      <c r="N144" s="8">
        <v>-179.43520000000001</v>
      </c>
      <c r="O144" s="8">
        <f t="shared" si="20"/>
        <v>131799.99900000001</v>
      </c>
      <c r="P144" s="8">
        <f t="shared" si="21"/>
        <v>133059.99900000001</v>
      </c>
      <c r="Q144" s="9">
        <f t="shared" si="22"/>
        <v>-5956.3106921750277</v>
      </c>
      <c r="R144" s="9">
        <f t="shared" si="23"/>
        <v>-43396.607363867493</v>
      </c>
      <c r="S144" s="9">
        <f t="shared" si="24"/>
        <v>-7202.7255697847258</v>
      </c>
      <c r="T144" s="9">
        <f t="shared" si="25"/>
        <v>-43216.669055444305</v>
      </c>
      <c r="U144" s="9">
        <f t="shared" si="26"/>
        <v>-184.99420000000001</v>
      </c>
      <c r="V144" s="9">
        <f t="shared" si="27"/>
        <v>-191.43520000000001</v>
      </c>
      <c r="W144" s="9"/>
    </row>
    <row r="145" spans="1:23" x14ac:dyDescent="0.25">
      <c r="A145" t="s">
        <v>1151</v>
      </c>
      <c r="B145" t="s">
        <v>1353</v>
      </c>
      <c r="C145" t="s">
        <v>1204</v>
      </c>
      <c r="D145" s="6">
        <v>133644.99900000001</v>
      </c>
      <c r="E145" s="79">
        <v>0</v>
      </c>
      <c r="F145" s="8">
        <v>0</v>
      </c>
      <c r="G145" s="8">
        <v>0</v>
      </c>
      <c r="H145" s="8">
        <v>0</v>
      </c>
      <c r="I145" s="8">
        <v>1354.951</v>
      </c>
      <c r="J145" s="8">
        <v>-43775.578999999998</v>
      </c>
      <c r="K145" s="8">
        <v>1354.951</v>
      </c>
      <c r="L145" s="8">
        <v>-43775.578999999998</v>
      </c>
      <c r="M145" s="8">
        <v>-179.43520000000001</v>
      </c>
      <c r="N145" s="8">
        <v>-179.43520000000001</v>
      </c>
      <c r="O145" s="8">
        <f t="shared" si="20"/>
        <v>133644.99900000001</v>
      </c>
      <c r="P145" s="8">
        <f t="shared" si="21"/>
        <v>133644.99900000001</v>
      </c>
      <c r="Q145" s="9">
        <f t="shared" si="22"/>
        <v>-7776.1125766545265</v>
      </c>
      <c r="R145" s="9">
        <f t="shared" si="23"/>
        <v>-43100.687722968381</v>
      </c>
      <c r="S145" s="9">
        <f t="shared" si="24"/>
        <v>-7776.1125766545265</v>
      </c>
      <c r="T145" s="9">
        <f t="shared" si="25"/>
        <v>-43100.687722968381</v>
      </c>
      <c r="U145" s="9">
        <f t="shared" si="26"/>
        <v>-191.43520000000001</v>
      </c>
      <c r="V145" s="9">
        <f t="shared" si="27"/>
        <v>-191.43520000000001</v>
      </c>
      <c r="W145" s="9"/>
    </row>
    <row r="146" spans="1:23" x14ac:dyDescent="0.25">
      <c r="A146" t="s">
        <v>41</v>
      </c>
      <c r="B146" t="s">
        <v>1354</v>
      </c>
      <c r="C146" t="s">
        <v>1204</v>
      </c>
      <c r="D146" s="6">
        <v>133779.99900000001</v>
      </c>
      <c r="E146" s="79">
        <v>0</v>
      </c>
      <c r="F146" s="8">
        <v>0</v>
      </c>
      <c r="G146" s="8">
        <v>0</v>
      </c>
      <c r="H146" s="8">
        <v>0</v>
      </c>
      <c r="I146" s="8">
        <v>1219.9570000000001</v>
      </c>
      <c r="J146" s="8">
        <v>-43776.91</v>
      </c>
      <c r="K146" s="8">
        <v>1219.9570000000001</v>
      </c>
      <c r="L146" s="8">
        <v>-43776.91</v>
      </c>
      <c r="M146" s="8">
        <v>-179.43520000000001</v>
      </c>
      <c r="N146" s="8">
        <v>-179.43520000000001</v>
      </c>
      <c r="O146" s="8">
        <f t="shared" si="20"/>
        <v>133779.99900000001</v>
      </c>
      <c r="P146" s="8">
        <f t="shared" si="21"/>
        <v>133779.99900000001</v>
      </c>
      <c r="Q146" s="9">
        <f t="shared" si="22"/>
        <v>-7908.4333643284663</v>
      </c>
      <c r="R146" s="9">
        <f t="shared" si="23"/>
        <v>-43073.922806634706</v>
      </c>
      <c r="S146" s="9">
        <f t="shared" si="24"/>
        <v>-7908.4333643284663</v>
      </c>
      <c r="T146" s="9">
        <f t="shared" si="25"/>
        <v>-43073.922806634706</v>
      </c>
      <c r="U146" s="9">
        <f t="shared" si="26"/>
        <v>-191.43520000000001</v>
      </c>
      <c r="V146" s="9">
        <f t="shared" si="27"/>
        <v>-191.43520000000001</v>
      </c>
      <c r="W146" s="9"/>
    </row>
    <row r="147" spans="1:23" x14ac:dyDescent="0.25">
      <c r="A147" t="s">
        <v>1207</v>
      </c>
      <c r="B147" t="s">
        <v>1355</v>
      </c>
      <c r="C147" t="s">
        <v>1204</v>
      </c>
      <c r="D147" s="6">
        <v>133914.99900000001</v>
      </c>
      <c r="E147" s="79">
        <v>0</v>
      </c>
      <c r="F147" s="8">
        <v>0</v>
      </c>
      <c r="G147" s="8">
        <v>0</v>
      </c>
      <c r="H147" s="8">
        <v>0</v>
      </c>
      <c r="I147" s="8">
        <v>1084.9639999999999</v>
      </c>
      <c r="J147" s="8">
        <v>-43778.241000000002</v>
      </c>
      <c r="K147" s="8">
        <v>1084.9639999999999</v>
      </c>
      <c r="L147" s="8">
        <v>-43778.241000000002</v>
      </c>
      <c r="M147" s="8">
        <v>-179.43520000000001</v>
      </c>
      <c r="N147" s="8">
        <v>-179.43520000000001</v>
      </c>
      <c r="O147" s="8">
        <f t="shared" si="20"/>
        <v>133914.99900000001</v>
      </c>
      <c r="P147" s="8">
        <f t="shared" si="21"/>
        <v>133914.99900000001</v>
      </c>
      <c r="Q147" s="9">
        <f t="shared" si="22"/>
        <v>-8040.7531738548041</v>
      </c>
      <c r="R147" s="9">
        <f t="shared" si="23"/>
        <v>-43047.158098212727</v>
      </c>
      <c r="S147" s="9">
        <f t="shared" si="24"/>
        <v>-8040.7531738548041</v>
      </c>
      <c r="T147" s="9">
        <f t="shared" si="25"/>
        <v>-43047.158098212727</v>
      </c>
      <c r="U147" s="9">
        <f t="shared" si="26"/>
        <v>-191.43520000000001</v>
      </c>
      <c r="V147" s="9">
        <f t="shared" si="27"/>
        <v>-191.43520000000001</v>
      </c>
      <c r="W147" s="9"/>
    </row>
    <row r="148" spans="1:23" x14ac:dyDescent="0.25">
      <c r="A148" t="s">
        <v>54</v>
      </c>
      <c r="B148" t="s">
        <v>1356</v>
      </c>
      <c r="C148" t="s">
        <v>1204</v>
      </c>
      <c r="D148" s="6">
        <v>134999.99900000001</v>
      </c>
      <c r="E148" s="79">
        <v>1000</v>
      </c>
      <c r="F148" s="8">
        <v>-1.1295999999999999</v>
      </c>
      <c r="G148" s="8">
        <v>500.01600000000002</v>
      </c>
      <c r="H148" s="8">
        <v>500.01600000000002</v>
      </c>
      <c r="I148" s="8">
        <v>499.99200000000002</v>
      </c>
      <c r="J148" s="8">
        <v>-43784.006999999998</v>
      </c>
      <c r="K148" s="8">
        <v>-499.99200000000002</v>
      </c>
      <c r="L148" s="8">
        <v>-43784.006999999998</v>
      </c>
      <c r="M148" s="8">
        <v>-179.43520000000001</v>
      </c>
      <c r="N148" s="8">
        <v>-180.56479999999999</v>
      </c>
      <c r="O148" s="8">
        <f t="shared" si="20"/>
        <v>134499.99900000001</v>
      </c>
      <c r="P148" s="8">
        <f t="shared" si="21"/>
        <v>135499.99900000001</v>
      </c>
      <c r="Q148" s="9">
        <f t="shared" si="22"/>
        <v>-8614.1409509605128</v>
      </c>
      <c r="R148" s="9">
        <f t="shared" si="23"/>
        <v>-42931.175579677503</v>
      </c>
      <c r="S148" s="9">
        <f t="shared" si="24"/>
        <v>-9592.2729013327062</v>
      </c>
      <c r="T148" s="9">
        <f t="shared" si="25"/>
        <v>-42723.267215446795</v>
      </c>
      <c r="U148" s="9">
        <f t="shared" si="26"/>
        <v>-191.43520000000001</v>
      </c>
      <c r="V148" s="9">
        <f t="shared" si="27"/>
        <v>-192.56479999999999</v>
      </c>
      <c r="W148" s="9"/>
    </row>
    <row r="149" spans="1:23" x14ac:dyDescent="0.25">
      <c r="A149" t="s">
        <v>1207</v>
      </c>
      <c r="B149" t="s">
        <v>1357</v>
      </c>
      <c r="C149" t="s">
        <v>1204</v>
      </c>
      <c r="D149" s="6">
        <v>136084.99900000001</v>
      </c>
      <c r="E149" s="79">
        <v>0</v>
      </c>
      <c r="F149" s="8">
        <v>0</v>
      </c>
      <c r="G149" s="8">
        <v>0</v>
      </c>
      <c r="H149" s="8">
        <v>0</v>
      </c>
      <c r="I149" s="8">
        <v>-1084.963</v>
      </c>
      <c r="J149" s="8">
        <v>-43778.241000000002</v>
      </c>
      <c r="K149" s="8">
        <v>-1084.963</v>
      </c>
      <c r="L149" s="8">
        <v>-43778.241000000002</v>
      </c>
      <c r="M149" s="8">
        <v>-180.56479999999999</v>
      </c>
      <c r="N149" s="8">
        <v>-180.56479999999999</v>
      </c>
      <c r="O149" s="8">
        <f t="shared" si="20"/>
        <v>136084.99900000001</v>
      </c>
      <c r="P149" s="8">
        <f t="shared" si="21"/>
        <v>136084.99900000001</v>
      </c>
      <c r="Q149" s="9">
        <f t="shared" si="22"/>
        <v>-10163.262062672309</v>
      </c>
      <c r="R149" s="9">
        <f t="shared" si="23"/>
        <v>-42596.004906691618</v>
      </c>
      <c r="S149" s="9">
        <f t="shared" si="24"/>
        <v>-10163.262062672309</v>
      </c>
      <c r="T149" s="9">
        <f t="shared" si="25"/>
        <v>-42596.004906691618</v>
      </c>
      <c r="U149" s="9">
        <f t="shared" si="26"/>
        <v>-192.56479999999999</v>
      </c>
      <c r="V149" s="9">
        <f t="shared" si="27"/>
        <v>-192.56479999999999</v>
      </c>
      <c r="W149" s="9"/>
    </row>
    <row r="150" spans="1:23" x14ac:dyDescent="0.25">
      <c r="A150" t="s">
        <v>41</v>
      </c>
      <c r="B150" t="s">
        <v>1358</v>
      </c>
      <c r="C150" t="s">
        <v>1204</v>
      </c>
      <c r="D150" s="6">
        <v>136219.99900000001</v>
      </c>
      <c r="E150" s="79">
        <v>0</v>
      </c>
      <c r="F150" s="8">
        <v>0</v>
      </c>
      <c r="G150" s="8">
        <v>0</v>
      </c>
      <c r="H150" s="8">
        <v>0</v>
      </c>
      <c r="I150" s="8">
        <v>-1219.9570000000001</v>
      </c>
      <c r="J150" s="8">
        <v>-43776.91</v>
      </c>
      <c r="K150" s="8">
        <v>-1219.9570000000001</v>
      </c>
      <c r="L150" s="8">
        <v>-43776.91</v>
      </c>
      <c r="M150" s="8">
        <v>-180.56479999999999</v>
      </c>
      <c r="N150" s="8">
        <v>-180.56479999999999</v>
      </c>
      <c r="O150" s="8">
        <f t="shared" si="20"/>
        <v>136219.99900000001</v>
      </c>
      <c r="P150" s="8">
        <f t="shared" si="21"/>
        <v>136219.99900000001</v>
      </c>
      <c r="Q150" s="9">
        <f t="shared" si="22"/>
        <v>-10295.02938942529</v>
      </c>
      <c r="R150" s="9">
        <f t="shared" si="23"/>
        <v>-42566.636161444789</v>
      </c>
      <c r="S150" s="9">
        <f t="shared" si="24"/>
        <v>-10295.02938942529</v>
      </c>
      <c r="T150" s="9">
        <f t="shared" si="25"/>
        <v>-42566.636161444789</v>
      </c>
      <c r="U150" s="9">
        <f t="shared" si="26"/>
        <v>-192.56479999999999</v>
      </c>
      <c r="V150" s="9">
        <f t="shared" si="27"/>
        <v>-192.56479999999999</v>
      </c>
      <c r="W150" s="9"/>
    </row>
    <row r="151" spans="1:23" x14ac:dyDescent="0.25">
      <c r="A151" t="s">
        <v>1151</v>
      </c>
      <c r="B151" t="s">
        <v>1359</v>
      </c>
      <c r="C151" t="s">
        <v>1204</v>
      </c>
      <c r="D151" s="6">
        <v>136354.99900000001</v>
      </c>
      <c r="E151" s="79">
        <v>0</v>
      </c>
      <c r="F151" s="8">
        <v>0</v>
      </c>
      <c r="G151" s="8">
        <v>0</v>
      </c>
      <c r="H151" s="8">
        <v>0</v>
      </c>
      <c r="I151" s="8">
        <v>-1354.95</v>
      </c>
      <c r="J151" s="8">
        <v>-43775.578999999998</v>
      </c>
      <c r="K151" s="8">
        <v>-1354.95</v>
      </c>
      <c r="L151" s="8">
        <v>-43775.578999999998</v>
      </c>
      <c r="M151" s="8">
        <v>-180.56479999999999</v>
      </c>
      <c r="N151" s="8">
        <v>-180.56479999999999</v>
      </c>
      <c r="O151" s="8">
        <f t="shared" si="20"/>
        <v>136354.99900000001</v>
      </c>
      <c r="P151" s="8">
        <f t="shared" si="21"/>
        <v>136354.99900000001</v>
      </c>
      <c r="Q151" s="9">
        <f t="shared" si="22"/>
        <v>-10426.795738030667</v>
      </c>
      <c r="R151" s="9">
        <f t="shared" si="23"/>
        <v>-42537.267624109649</v>
      </c>
      <c r="S151" s="9">
        <f t="shared" si="24"/>
        <v>-10426.795738030667</v>
      </c>
      <c r="T151" s="9">
        <f t="shared" si="25"/>
        <v>-42537.267624109649</v>
      </c>
      <c r="U151" s="9">
        <f t="shared" si="26"/>
        <v>-192.56479999999999</v>
      </c>
      <c r="V151" s="9">
        <f t="shared" si="27"/>
        <v>-192.56479999999999</v>
      </c>
      <c r="W151" s="9"/>
    </row>
    <row r="152" spans="1:23" x14ac:dyDescent="0.25">
      <c r="A152" t="s">
        <v>54</v>
      </c>
      <c r="B152" t="s">
        <v>1360</v>
      </c>
      <c r="C152" t="s">
        <v>1204</v>
      </c>
      <c r="D152" s="6">
        <v>137569.99900000001</v>
      </c>
      <c r="E152" s="79">
        <v>1260</v>
      </c>
      <c r="F152" s="8">
        <v>-6.4409999999999998</v>
      </c>
      <c r="G152" s="8">
        <v>630.66399999999999</v>
      </c>
      <c r="H152" s="8">
        <v>630.66399999999999</v>
      </c>
      <c r="I152" s="8">
        <v>-1939.922</v>
      </c>
      <c r="J152" s="8">
        <v>-43769.811999999998</v>
      </c>
      <c r="K152" s="8">
        <v>-3196.511</v>
      </c>
      <c r="L152" s="8">
        <v>-43686.673999999999</v>
      </c>
      <c r="M152" s="8">
        <v>-180.56479999999999</v>
      </c>
      <c r="N152" s="8">
        <v>-187.00579999999999</v>
      </c>
      <c r="O152" s="8">
        <f t="shared" si="20"/>
        <v>136939.99900000001</v>
      </c>
      <c r="P152" s="8">
        <f t="shared" si="21"/>
        <v>138199.99900000001</v>
      </c>
      <c r="Q152" s="9">
        <f t="shared" si="22"/>
        <v>-10997.785669606177</v>
      </c>
      <c r="R152" s="9">
        <f t="shared" si="23"/>
        <v>-42410.004129295165</v>
      </c>
      <c r="S152" s="9">
        <f t="shared" si="24"/>
        <v>-12209.629822913465</v>
      </c>
      <c r="T152" s="9">
        <f t="shared" si="25"/>
        <v>-42067.423350412362</v>
      </c>
      <c r="U152" s="9">
        <f t="shared" si="26"/>
        <v>-192.56479999999999</v>
      </c>
      <c r="V152" s="9">
        <f t="shared" si="27"/>
        <v>-199.00579999999999</v>
      </c>
      <c r="W152" s="9"/>
    </row>
    <row r="153" spans="1:23" x14ac:dyDescent="0.25">
      <c r="A153" t="s">
        <v>54</v>
      </c>
      <c r="B153" t="s">
        <v>1361</v>
      </c>
      <c r="C153" t="s">
        <v>1204</v>
      </c>
      <c r="D153" s="6">
        <v>140139.99900000001</v>
      </c>
      <c r="E153" s="79">
        <v>1000</v>
      </c>
      <c r="F153" s="8">
        <v>-1.1295999999999999</v>
      </c>
      <c r="G153" s="8">
        <v>500.01600000000002</v>
      </c>
      <c r="H153" s="8">
        <v>500.01600000000002</v>
      </c>
      <c r="I153" s="8">
        <v>-4625.76</v>
      </c>
      <c r="J153" s="8">
        <v>-43511.036999999997</v>
      </c>
      <c r="K153" s="8">
        <v>-5617.027</v>
      </c>
      <c r="L153" s="8">
        <v>-43379.292000000001</v>
      </c>
      <c r="M153" s="8">
        <v>-187.00579999999999</v>
      </c>
      <c r="N153" s="8">
        <v>-188.1354</v>
      </c>
      <c r="O153" s="8">
        <f t="shared" si="20"/>
        <v>139639.99900000001</v>
      </c>
      <c r="P153" s="8">
        <f t="shared" si="21"/>
        <v>140639.99900000001</v>
      </c>
      <c r="Q153" s="9">
        <f t="shared" si="22"/>
        <v>-13571.129317474497</v>
      </c>
      <c r="R153" s="9">
        <f t="shared" si="23"/>
        <v>-41598.466864072681</v>
      </c>
      <c r="S153" s="9">
        <f t="shared" si="24"/>
        <v>-14513.343429504308</v>
      </c>
      <c r="T153" s="9">
        <f t="shared" si="25"/>
        <v>-41263.504810392165</v>
      </c>
      <c r="U153" s="9">
        <f t="shared" si="26"/>
        <v>-199.00579999999999</v>
      </c>
      <c r="V153" s="9">
        <f t="shared" si="27"/>
        <v>-200.1354</v>
      </c>
      <c r="W153" s="9"/>
    </row>
    <row r="154" spans="1:23" x14ac:dyDescent="0.25">
      <c r="A154" t="s">
        <v>1206</v>
      </c>
      <c r="B154" t="s">
        <v>1362</v>
      </c>
      <c r="C154" t="s">
        <v>1204</v>
      </c>
      <c r="D154" s="6">
        <v>140939.99900000001</v>
      </c>
      <c r="E154" s="79">
        <v>200</v>
      </c>
      <c r="F154" s="8">
        <v>0</v>
      </c>
      <c r="G154" s="8">
        <v>100</v>
      </c>
      <c r="H154" s="8">
        <v>100</v>
      </c>
      <c r="I154" s="8">
        <v>-5815.0140000000001</v>
      </c>
      <c r="J154" s="8">
        <v>-43350.989000000001</v>
      </c>
      <c r="K154" s="8">
        <v>-6013.0020000000004</v>
      </c>
      <c r="L154" s="8">
        <v>-43322.686000000002</v>
      </c>
      <c r="M154" s="8">
        <v>-188.1354</v>
      </c>
      <c r="N154" s="8">
        <v>-188.1354</v>
      </c>
      <c r="O154" s="8">
        <f t="shared" si="20"/>
        <v>140839.99900000001</v>
      </c>
      <c r="P154" s="8">
        <f t="shared" si="21"/>
        <v>141039.99900000001</v>
      </c>
      <c r="Q154" s="9">
        <f t="shared" si="22"/>
        <v>-14701.119413945577</v>
      </c>
      <c r="R154" s="9">
        <f t="shared" si="23"/>
        <v>-41194.656486918655</v>
      </c>
      <c r="S154" s="9">
        <f t="shared" si="24"/>
        <v>-14888.896376534447</v>
      </c>
      <c r="T154" s="9">
        <f t="shared" si="25"/>
        <v>-41125.80795553347</v>
      </c>
      <c r="U154" s="9">
        <f t="shared" si="26"/>
        <v>-200.1354</v>
      </c>
      <c r="V154" s="9">
        <f t="shared" si="27"/>
        <v>-200.1354</v>
      </c>
      <c r="W154" s="9"/>
    </row>
    <row r="155" spans="1:23" x14ac:dyDescent="0.25">
      <c r="A155" t="s">
        <v>1207</v>
      </c>
      <c r="B155" t="s">
        <v>1363</v>
      </c>
      <c r="C155" t="s">
        <v>1204</v>
      </c>
      <c r="D155" s="6">
        <v>141224.99900000001</v>
      </c>
      <c r="E155" s="79">
        <v>0</v>
      </c>
      <c r="F155" s="8">
        <v>0</v>
      </c>
      <c r="G155" s="8">
        <v>0</v>
      </c>
      <c r="H155" s="8">
        <v>0</v>
      </c>
      <c r="I155" s="8">
        <v>-6196.14</v>
      </c>
      <c r="J155" s="8">
        <v>-43296.506999999998</v>
      </c>
      <c r="K155" s="8">
        <v>-6196.14</v>
      </c>
      <c r="L155" s="8">
        <v>-43296.506999999998</v>
      </c>
      <c r="M155" s="8">
        <v>-188.1354</v>
      </c>
      <c r="N155" s="8">
        <v>-188.1354</v>
      </c>
      <c r="O155" s="8">
        <f t="shared" si="20"/>
        <v>141224.99900000001</v>
      </c>
      <c r="P155" s="8">
        <f t="shared" si="21"/>
        <v>141224.99900000001</v>
      </c>
      <c r="Q155" s="9">
        <f t="shared" si="22"/>
        <v>-15062.589451683714</v>
      </c>
      <c r="R155" s="9">
        <f t="shared" si="23"/>
        <v>-41062.12449826087</v>
      </c>
      <c r="S155" s="9">
        <f t="shared" si="24"/>
        <v>-15062.589451683714</v>
      </c>
      <c r="T155" s="9">
        <f t="shared" si="25"/>
        <v>-41062.12449826087</v>
      </c>
      <c r="U155" s="9">
        <f t="shared" si="26"/>
        <v>-200.1354</v>
      </c>
      <c r="V155" s="9">
        <f t="shared" si="27"/>
        <v>-200.1354</v>
      </c>
      <c r="W155" s="9"/>
    </row>
    <row r="156" spans="1:23" x14ac:dyDescent="0.25">
      <c r="A156" t="s">
        <v>41</v>
      </c>
      <c r="B156" t="s">
        <v>1364</v>
      </c>
      <c r="C156" t="s">
        <v>1204</v>
      </c>
      <c r="D156" s="6">
        <v>141359.99900000001</v>
      </c>
      <c r="E156" s="79">
        <v>0</v>
      </c>
      <c r="F156" s="8">
        <v>0</v>
      </c>
      <c r="G156" s="8">
        <v>0</v>
      </c>
      <c r="H156" s="8">
        <v>0</v>
      </c>
      <c r="I156" s="8">
        <v>-6329.7809999999999</v>
      </c>
      <c r="J156" s="8">
        <v>-43277.402000000002</v>
      </c>
      <c r="K156" s="8">
        <v>-6329.7809999999999</v>
      </c>
      <c r="L156" s="8">
        <v>-43277.402000000002</v>
      </c>
      <c r="M156" s="8">
        <v>-188.1354</v>
      </c>
      <c r="N156" s="8">
        <v>-188.1354</v>
      </c>
      <c r="O156" s="8">
        <f t="shared" si="20"/>
        <v>141359.99900000001</v>
      </c>
      <c r="P156" s="8">
        <f t="shared" si="21"/>
        <v>141359.99900000001</v>
      </c>
      <c r="Q156" s="9">
        <f t="shared" si="22"/>
        <v>-15189.33792234031</v>
      </c>
      <c r="R156" s="9">
        <f t="shared" si="23"/>
        <v>-41015.651462076275</v>
      </c>
      <c r="S156" s="9">
        <f t="shared" si="24"/>
        <v>-15189.33792234031</v>
      </c>
      <c r="T156" s="9">
        <f t="shared" si="25"/>
        <v>-41015.651462076275</v>
      </c>
      <c r="U156" s="9">
        <f t="shared" si="26"/>
        <v>-200.1354</v>
      </c>
      <c r="V156" s="9">
        <f t="shared" si="27"/>
        <v>-200.1354</v>
      </c>
      <c r="W156" s="9"/>
    </row>
    <row r="157" spans="1:23" x14ac:dyDescent="0.25">
      <c r="A157" t="s">
        <v>1151</v>
      </c>
      <c r="B157" t="s">
        <v>1365</v>
      </c>
      <c r="C157" t="s">
        <v>1204</v>
      </c>
      <c r="D157" s="6">
        <v>141494.99900000001</v>
      </c>
      <c r="E157" s="79">
        <v>0</v>
      </c>
      <c r="F157" s="8">
        <v>0</v>
      </c>
      <c r="G157" s="8">
        <v>0</v>
      </c>
      <c r="H157" s="8">
        <v>0</v>
      </c>
      <c r="I157" s="8">
        <v>-6463.4229999999998</v>
      </c>
      <c r="J157" s="8">
        <v>-43258.298000000003</v>
      </c>
      <c r="K157" s="8">
        <v>-6463.4229999999998</v>
      </c>
      <c r="L157" s="8">
        <v>-43258.298000000003</v>
      </c>
      <c r="M157" s="8">
        <v>-188.1354</v>
      </c>
      <c r="N157" s="8">
        <v>-188.1354</v>
      </c>
      <c r="O157" s="8">
        <f t="shared" si="20"/>
        <v>141494.99900000001</v>
      </c>
      <c r="P157" s="8">
        <f t="shared" si="21"/>
        <v>141494.99900000001</v>
      </c>
      <c r="Q157" s="9">
        <f t="shared" si="22"/>
        <v>-15316.087579056195</v>
      </c>
      <c r="R157" s="9">
        <f t="shared" si="23"/>
        <v>-40969.179196127589</v>
      </c>
      <c r="S157" s="9">
        <f t="shared" si="24"/>
        <v>-15316.087579056195</v>
      </c>
      <c r="T157" s="9">
        <f t="shared" si="25"/>
        <v>-40969.179196127589</v>
      </c>
      <c r="U157" s="9">
        <f t="shared" si="26"/>
        <v>-200.1354</v>
      </c>
      <c r="V157" s="9">
        <f t="shared" si="27"/>
        <v>-200.1354</v>
      </c>
      <c r="W157" s="9"/>
    </row>
    <row r="158" spans="1:23" x14ac:dyDescent="0.25">
      <c r="A158" t="s">
        <v>54</v>
      </c>
      <c r="B158" t="s">
        <v>1366</v>
      </c>
      <c r="C158" t="s">
        <v>1204</v>
      </c>
      <c r="D158" s="6">
        <v>142709.99900000001</v>
      </c>
      <c r="E158" s="79">
        <v>1260</v>
      </c>
      <c r="F158" s="8">
        <v>-6.4409999999999998</v>
      </c>
      <c r="G158" s="8">
        <v>630.66399999999999</v>
      </c>
      <c r="H158" s="8">
        <v>630.66399999999999</v>
      </c>
      <c r="I158" s="8">
        <v>-7042.5349999999999</v>
      </c>
      <c r="J158" s="8">
        <v>-43175.512999999999</v>
      </c>
      <c r="K158" s="8">
        <v>-8277.2180000000008</v>
      </c>
      <c r="L158" s="8">
        <v>-42927.546000000002</v>
      </c>
      <c r="M158" s="8">
        <v>-188.1354</v>
      </c>
      <c r="N158" s="8">
        <v>-194.57640000000001</v>
      </c>
      <c r="O158" s="8">
        <f t="shared" si="20"/>
        <v>142079.99900000001</v>
      </c>
      <c r="P158" s="8">
        <f t="shared" si="21"/>
        <v>143339.99900000001</v>
      </c>
      <c r="Q158" s="9">
        <f t="shared" si="22"/>
        <v>-15865.332623088001</v>
      </c>
      <c r="R158" s="9">
        <f t="shared" si="23"/>
        <v>-40767.799091907989</v>
      </c>
      <c r="S158" s="9">
        <f t="shared" si="24"/>
        <v>-17021.479598967813</v>
      </c>
      <c r="T158" s="9">
        <f t="shared" si="25"/>
        <v>-40268.545735642889</v>
      </c>
      <c r="U158" s="9">
        <f t="shared" si="26"/>
        <v>-200.1354</v>
      </c>
      <c r="V158" s="9">
        <f t="shared" si="27"/>
        <v>-206.57640000000001</v>
      </c>
      <c r="W158" s="9"/>
    </row>
    <row r="159" spans="1:23" x14ac:dyDescent="0.25">
      <c r="A159" t="s">
        <v>54</v>
      </c>
      <c r="B159" t="s">
        <v>1367</v>
      </c>
      <c r="C159" t="s">
        <v>1204</v>
      </c>
      <c r="D159" s="6">
        <v>145279.99900000001</v>
      </c>
      <c r="E159" s="79">
        <v>1000</v>
      </c>
      <c r="F159" s="8">
        <v>-1.1295999999999999</v>
      </c>
      <c r="G159" s="8">
        <v>500.01600000000002</v>
      </c>
      <c r="H159" s="8">
        <v>500.01600000000002</v>
      </c>
      <c r="I159" s="8">
        <v>-9670.8690000000006</v>
      </c>
      <c r="J159" s="8">
        <v>-42565.14</v>
      </c>
      <c r="K159" s="8">
        <v>-10636.138000000001</v>
      </c>
      <c r="L159" s="8">
        <v>-42303.946000000004</v>
      </c>
      <c r="M159" s="8">
        <v>-194.57640000000001</v>
      </c>
      <c r="N159" s="8">
        <v>-195.70599999999999</v>
      </c>
      <c r="O159" s="8">
        <f t="shared" si="20"/>
        <v>144779.99900000001</v>
      </c>
      <c r="P159" s="8">
        <f t="shared" si="21"/>
        <v>145779.99900000001</v>
      </c>
      <c r="Q159" s="9">
        <f t="shared" si="22"/>
        <v>-18309.327536655583</v>
      </c>
      <c r="R159" s="9">
        <f t="shared" si="23"/>
        <v>-39624.30284043149</v>
      </c>
      <c r="S159" s="9">
        <f t="shared" si="24"/>
        <v>-19199.197806896846</v>
      </c>
      <c r="T159" s="9">
        <f t="shared" si="25"/>
        <v>-39168.125846121453</v>
      </c>
      <c r="U159" s="9">
        <f t="shared" si="26"/>
        <v>-206.57640000000001</v>
      </c>
      <c r="V159" s="9">
        <f t="shared" si="27"/>
        <v>-207.70599999999999</v>
      </c>
      <c r="W159" s="9"/>
    </row>
    <row r="160" spans="1:23" x14ac:dyDescent="0.25">
      <c r="A160" t="s">
        <v>1207</v>
      </c>
      <c r="B160" t="s">
        <v>1368</v>
      </c>
      <c r="C160" t="s">
        <v>1204</v>
      </c>
      <c r="D160" s="6">
        <v>146364.99900000001</v>
      </c>
      <c r="E160" s="79">
        <v>0</v>
      </c>
      <c r="F160" s="8">
        <v>0</v>
      </c>
      <c r="G160" s="8">
        <v>0</v>
      </c>
      <c r="H160" s="8">
        <v>0</v>
      </c>
      <c r="I160" s="8">
        <v>-11199.296</v>
      </c>
      <c r="J160" s="8">
        <v>-42145.586000000003</v>
      </c>
      <c r="K160" s="8">
        <v>-11199.296</v>
      </c>
      <c r="L160" s="8">
        <v>-42145.586000000003</v>
      </c>
      <c r="M160" s="8">
        <v>-195.70599999999999</v>
      </c>
      <c r="N160" s="8">
        <v>-195.70599999999999</v>
      </c>
      <c r="O160" s="8">
        <f t="shared" si="20"/>
        <v>146364.99900000001</v>
      </c>
      <c r="P160" s="8">
        <f t="shared" si="21"/>
        <v>146364.99900000001</v>
      </c>
      <c r="Q160" s="9">
        <f t="shared" si="22"/>
        <v>-19717.124558072996</v>
      </c>
      <c r="R160" s="9">
        <f t="shared" si="23"/>
        <v>-38896.139260091702</v>
      </c>
      <c r="S160" s="9">
        <f t="shared" si="24"/>
        <v>-19717.124558072996</v>
      </c>
      <c r="T160" s="9">
        <f t="shared" si="25"/>
        <v>-38896.139260091702</v>
      </c>
      <c r="U160" s="9">
        <f t="shared" si="26"/>
        <v>-207.70599999999999</v>
      </c>
      <c r="V160" s="9">
        <f t="shared" si="27"/>
        <v>-207.70599999999999</v>
      </c>
      <c r="W160" s="9"/>
    </row>
    <row r="161" spans="1:23" x14ac:dyDescent="0.25">
      <c r="A161" t="s">
        <v>41</v>
      </c>
      <c r="B161" t="s">
        <v>1369</v>
      </c>
      <c r="C161" t="s">
        <v>1204</v>
      </c>
      <c r="D161" s="6">
        <v>146499.99900000001</v>
      </c>
      <c r="E161" s="79">
        <v>0</v>
      </c>
      <c r="F161" s="8">
        <v>0</v>
      </c>
      <c r="G161" s="8">
        <v>0</v>
      </c>
      <c r="H161" s="8">
        <v>0</v>
      </c>
      <c r="I161" s="8">
        <v>-11329.255999999999</v>
      </c>
      <c r="J161" s="8">
        <v>-42109.040999999997</v>
      </c>
      <c r="K161" s="8">
        <v>-11329.255999999999</v>
      </c>
      <c r="L161" s="8">
        <v>-42109.040999999997</v>
      </c>
      <c r="M161" s="8">
        <v>-195.70599999999999</v>
      </c>
      <c r="N161" s="8">
        <v>-195.70599999999999</v>
      </c>
      <c r="O161" s="8">
        <f t="shared" si="20"/>
        <v>146499.99900000001</v>
      </c>
      <c r="P161" s="8">
        <f t="shared" si="21"/>
        <v>146499.99900000001</v>
      </c>
      <c r="Q161" s="9">
        <f t="shared" si="22"/>
        <v>-19836.646487523423</v>
      </c>
      <c r="R161" s="9">
        <f t="shared" si="23"/>
        <v>-38833.372652684207</v>
      </c>
      <c r="S161" s="9">
        <f t="shared" si="24"/>
        <v>-19836.646487523423</v>
      </c>
      <c r="T161" s="9">
        <f t="shared" si="25"/>
        <v>-38833.372652684207</v>
      </c>
      <c r="U161" s="9">
        <f t="shared" si="26"/>
        <v>-207.70599999999999</v>
      </c>
      <c r="V161" s="9">
        <f t="shared" si="27"/>
        <v>-207.70599999999999</v>
      </c>
      <c r="W161" s="9"/>
    </row>
    <row r="162" spans="1:23" x14ac:dyDescent="0.25">
      <c r="A162" t="s">
        <v>1151</v>
      </c>
      <c r="B162" t="s">
        <v>1370</v>
      </c>
      <c r="C162" t="s">
        <v>1204</v>
      </c>
      <c r="D162" s="6">
        <v>146634.99900000001</v>
      </c>
      <c r="E162" s="79">
        <v>0</v>
      </c>
      <c r="F162" s="8">
        <v>0</v>
      </c>
      <c r="G162" s="8">
        <v>0</v>
      </c>
      <c r="H162" s="8">
        <v>0</v>
      </c>
      <c r="I162" s="8">
        <v>-11459.215</v>
      </c>
      <c r="J162" s="8">
        <v>-42072.495999999999</v>
      </c>
      <c r="K162" s="8">
        <v>-11459.215</v>
      </c>
      <c r="L162" s="8">
        <v>-42072.495999999999</v>
      </c>
      <c r="M162" s="8">
        <v>-195.70599999999999</v>
      </c>
      <c r="N162" s="8">
        <v>-195.70599999999999</v>
      </c>
      <c r="O162" s="8">
        <f t="shared" si="20"/>
        <v>146634.99900000001</v>
      </c>
      <c r="P162" s="8">
        <f t="shared" si="21"/>
        <v>146634.99900000001</v>
      </c>
      <c r="Q162" s="9">
        <f t="shared" si="22"/>
        <v>-19956.167438826255</v>
      </c>
      <c r="R162" s="9">
        <f t="shared" si="23"/>
        <v>-38770.606253188409</v>
      </c>
      <c r="S162" s="9">
        <f t="shared" si="24"/>
        <v>-19956.167438826255</v>
      </c>
      <c r="T162" s="9">
        <f t="shared" si="25"/>
        <v>-38770.606253188409</v>
      </c>
      <c r="U162" s="9">
        <f t="shared" si="26"/>
        <v>-207.70599999999999</v>
      </c>
      <c r="V162" s="9">
        <f t="shared" si="27"/>
        <v>-207.70599999999999</v>
      </c>
      <c r="W162" s="9"/>
    </row>
    <row r="163" spans="1:23" x14ac:dyDescent="0.25">
      <c r="A163" t="s">
        <v>54</v>
      </c>
      <c r="B163" t="s">
        <v>1371</v>
      </c>
      <c r="C163" t="s">
        <v>1204</v>
      </c>
      <c r="D163" s="6">
        <v>147849.99900000001</v>
      </c>
      <c r="E163" s="79">
        <v>1260</v>
      </c>
      <c r="F163" s="8">
        <v>-6.4409999999999998</v>
      </c>
      <c r="G163" s="8">
        <v>630.66399999999999</v>
      </c>
      <c r="H163" s="8">
        <v>630.66399999999999</v>
      </c>
      <c r="I163" s="8">
        <v>-12022.373</v>
      </c>
      <c r="J163" s="8">
        <v>-41914.135999999999</v>
      </c>
      <c r="K163" s="8">
        <v>-13213.625</v>
      </c>
      <c r="L163" s="8">
        <v>-41505.663999999997</v>
      </c>
      <c r="M163" s="8">
        <v>-195.70599999999999</v>
      </c>
      <c r="N163" s="8">
        <v>-202.14699999999999</v>
      </c>
      <c r="O163" s="8">
        <f t="shared" si="20"/>
        <v>147219.99900000001</v>
      </c>
      <c r="P163" s="8">
        <f t="shared" si="21"/>
        <v>148479.99900000001</v>
      </c>
      <c r="Q163" s="9">
        <f t="shared" si="22"/>
        <v>-20474.094190002401</v>
      </c>
      <c r="R163" s="9">
        <f t="shared" si="23"/>
        <v>-38498.619667158651</v>
      </c>
      <c r="S163" s="9">
        <f t="shared" si="24"/>
        <v>-21554.388371500037</v>
      </c>
      <c r="T163" s="9">
        <f t="shared" si="25"/>
        <v>-37851.398542881674</v>
      </c>
      <c r="U163" s="9">
        <f t="shared" si="26"/>
        <v>-207.70599999999999</v>
      </c>
      <c r="V163" s="9">
        <f t="shared" si="27"/>
        <v>-214.14699999999999</v>
      </c>
      <c r="W163" s="9"/>
    </row>
    <row r="164" spans="1:23" x14ac:dyDescent="0.25">
      <c r="A164" t="s">
        <v>54</v>
      </c>
      <c r="B164" t="s">
        <v>1372</v>
      </c>
      <c r="C164" t="s">
        <v>1204</v>
      </c>
      <c r="D164" s="6">
        <v>150419.99900000001</v>
      </c>
      <c r="E164" s="79">
        <v>1000</v>
      </c>
      <c r="F164" s="8">
        <v>-1.1295999999999999</v>
      </c>
      <c r="G164" s="8">
        <v>500.01600000000002</v>
      </c>
      <c r="H164" s="8">
        <v>500.01600000000002</v>
      </c>
      <c r="I164" s="8">
        <v>-14547.380999999999</v>
      </c>
      <c r="J164" s="8">
        <v>-40962.807000000001</v>
      </c>
      <c r="K164" s="8">
        <v>-15469.825000000001</v>
      </c>
      <c r="L164" s="8">
        <v>-40576.716999999997</v>
      </c>
      <c r="M164" s="8">
        <v>-202.14699999999999</v>
      </c>
      <c r="N164" s="8">
        <v>-203.2766</v>
      </c>
      <c r="O164" s="8">
        <f t="shared" si="20"/>
        <v>149919.99900000001</v>
      </c>
      <c r="P164" s="8">
        <f t="shared" si="21"/>
        <v>150919.99900000001</v>
      </c>
      <c r="Q164" s="9">
        <f t="shared" si="22"/>
        <v>-22746.132286122098</v>
      </c>
      <c r="R164" s="9">
        <f t="shared" si="23"/>
        <v>-37043.100805691793</v>
      </c>
      <c r="S164" s="9">
        <f t="shared" si="24"/>
        <v>-23568.146046825565</v>
      </c>
      <c r="T164" s="9">
        <f t="shared" si="25"/>
        <v>-36473.660906799778</v>
      </c>
      <c r="U164" s="9">
        <f t="shared" si="26"/>
        <v>-214.14699999999999</v>
      </c>
      <c r="V164" s="9">
        <f t="shared" si="27"/>
        <v>-215.2766</v>
      </c>
      <c r="W164" s="9"/>
    </row>
    <row r="165" spans="1:23" x14ac:dyDescent="0.25">
      <c r="A165" t="s">
        <v>1207</v>
      </c>
      <c r="B165" t="s">
        <v>1373</v>
      </c>
      <c r="C165" t="s">
        <v>1204</v>
      </c>
      <c r="D165" s="6">
        <v>151334.99900000001</v>
      </c>
      <c r="E165" s="79">
        <v>0</v>
      </c>
      <c r="F165" s="8">
        <v>0</v>
      </c>
      <c r="G165" s="8">
        <v>0</v>
      </c>
      <c r="H165" s="8">
        <v>0</v>
      </c>
      <c r="I165" s="8">
        <v>-15851.047</v>
      </c>
      <c r="J165" s="8">
        <v>-40412.720999999998</v>
      </c>
      <c r="K165" s="8">
        <v>-15851.047</v>
      </c>
      <c r="L165" s="8">
        <v>-40412.720999999998</v>
      </c>
      <c r="M165" s="8">
        <v>-203.2766</v>
      </c>
      <c r="N165" s="8">
        <v>-203.2766</v>
      </c>
      <c r="O165" s="8">
        <f t="shared" si="20"/>
        <v>151334.99900000001</v>
      </c>
      <c r="P165" s="8">
        <f t="shared" si="21"/>
        <v>151334.99900000001</v>
      </c>
      <c r="Q165" s="9">
        <f t="shared" si="22"/>
        <v>-23906.940745825159</v>
      </c>
      <c r="R165" s="9">
        <f t="shared" si="23"/>
        <v>-36233.98810227291</v>
      </c>
      <c r="S165" s="9">
        <f t="shared" si="24"/>
        <v>-23906.940745825159</v>
      </c>
      <c r="T165" s="9">
        <f t="shared" si="25"/>
        <v>-36233.98810227291</v>
      </c>
      <c r="U165" s="9">
        <f t="shared" si="26"/>
        <v>-215.2766</v>
      </c>
      <c r="V165" s="9">
        <f t="shared" si="27"/>
        <v>-215.2766</v>
      </c>
      <c r="W165" s="9"/>
    </row>
    <row r="166" spans="1:23" x14ac:dyDescent="0.25">
      <c r="A166" t="s">
        <v>1151</v>
      </c>
      <c r="B166" t="s">
        <v>1374</v>
      </c>
      <c r="C166" t="s">
        <v>1204</v>
      </c>
      <c r="D166" s="6">
        <v>151504.99900000001</v>
      </c>
      <c r="E166" s="79">
        <v>0</v>
      </c>
      <c r="F166" s="8">
        <v>0</v>
      </c>
      <c r="G166" s="8">
        <v>0</v>
      </c>
      <c r="H166" s="8">
        <v>0</v>
      </c>
      <c r="I166" s="8">
        <v>-16007.21</v>
      </c>
      <c r="J166" s="8">
        <v>-40345.542000000001</v>
      </c>
      <c r="K166" s="8">
        <v>-16007.21</v>
      </c>
      <c r="L166" s="8">
        <v>-40345.542000000001</v>
      </c>
      <c r="M166" s="8">
        <v>-203.2766</v>
      </c>
      <c r="N166" s="8">
        <v>-203.2766</v>
      </c>
      <c r="O166" s="8">
        <f t="shared" si="20"/>
        <v>151504.99900000001</v>
      </c>
      <c r="P166" s="8">
        <f t="shared" si="21"/>
        <v>151504.99900000001</v>
      </c>
      <c r="Q166" s="9">
        <f t="shared" si="22"/>
        <v>-24045.723910121105</v>
      </c>
      <c r="R166" s="9">
        <f t="shared" si="23"/>
        <v>-36135.809011230049</v>
      </c>
      <c r="S166" s="9">
        <f t="shared" si="24"/>
        <v>-24045.723910121105</v>
      </c>
      <c r="T166" s="9">
        <f t="shared" si="25"/>
        <v>-36135.809011230049</v>
      </c>
      <c r="U166" s="9">
        <f t="shared" si="26"/>
        <v>-215.2766</v>
      </c>
      <c r="V166" s="9">
        <f t="shared" si="27"/>
        <v>-215.2766</v>
      </c>
      <c r="W166" s="9"/>
    </row>
    <row r="167" spans="1:23" x14ac:dyDescent="0.25">
      <c r="A167" t="s">
        <v>41</v>
      </c>
      <c r="B167" t="s">
        <v>1375</v>
      </c>
      <c r="C167" t="s">
        <v>1204</v>
      </c>
      <c r="D167" s="6">
        <v>151639.99900000001</v>
      </c>
      <c r="E167" s="79">
        <v>0</v>
      </c>
      <c r="F167" s="8">
        <v>0</v>
      </c>
      <c r="G167" s="8">
        <v>0</v>
      </c>
      <c r="H167" s="8">
        <v>0</v>
      </c>
      <c r="I167" s="8">
        <v>-16131.222</v>
      </c>
      <c r="J167" s="8">
        <v>-40292.194000000003</v>
      </c>
      <c r="K167" s="8">
        <v>-16131.222</v>
      </c>
      <c r="L167" s="8">
        <v>-40292.194000000003</v>
      </c>
      <c r="M167" s="8">
        <v>-203.2766</v>
      </c>
      <c r="N167" s="8">
        <v>-203.2766</v>
      </c>
      <c r="O167" s="8">
        <f t="shared" si="20"/>
        <v>151639.99900000001</v>
      </c>
      <c r="P167" s="8">
        <f t="shared" si="21"/>
        <v>151639.99900000001</v>
      </c>
      <c r="Q167" s="9">
        <f t="shared" si="22"/>
        <v>-24155.934277501561</v>
      </c>
      <c r="R167" s="9">
        <f t="shared" si="23"/>
        <v>-36057.843248424411</v>
      </c>
      <c r="S167" s="9">
        <f t="shared" si="24"/>
        <v>-24155.934277501561</v>
      </c>
      <c r="T167" s="9">
        <f t="shared" si="25"/>
        <v>-36057.843248424411</v>
      </c>
      <c r="U167" s="9">
        <f t="shared" si="26"/>
        <v>-215.2766</v>
      </c>
      <c r="V167" s="9">
        <f t="shared" si="27"/>
        <v>-215.2766</v>
      </c>
      <c r="W167" s="9"/>
    </row>
    <row r="168" spans="1:23" x14ac:dyDescent="0.25">
      <c r="A168" t="s">
        <v>1206</v>
      </c>
      <c r="B168" t="s">
        <v>1376</v>
      </c>
      <c r="C168" t="s">
        <v>1204</v>
      </c>
      <c r="D168" s="6">
        <v>152059.99900000001</v>
      </c>
      <c r="E168" s="79">
        <v>200</v>
      </c>
      <c r="F168" s="8">
        <v>0</v>
      </c>
      <c r="G168" s="8">
        <v>100</v>
      </c>
      <c r="H168" s="8">
        <v>100</v>
      </c>
      <c r="I168" s="8">
        <v>-16425.177</v>
      </c>
      <c r="J168" s="8">
        <v>-40165.74</v>
      </c>
      <c r="K168" s="8">
        <v>-16608.898000000001</v>
      </c>
      <c r="L168" s="8">
        <v>-40086.705999999998</v>
      </c>
      <c r="M168" s="8">
        <v>-203.2766</v>
      </c>
      <c r="N168" s="8">
        <v>-203.2766</v>
      </c>
      <c r="O168" s="8">
        <f t="shared" si="20"/>
        <v>151959.99900000001</v>
      </c>
      <c r="P168" s="8">
        <f t="shared" si="21"/>
        <v>152159.99900000001</v>
      </c>
      <c r="Q168" s="9">
        <f t="shared" si="22"/>
        <v>-24417.174390524597</v>
      </c>
      <c r="R168" s="9">
        <f t="shared" si="23"/>
        <v>-35873.035890646875</v>
      </c>
      <c r="S168" s="9">
        <f t="shared" si="24"/>
        <v>-24580.448553306924</v>
      </c>
      <c r="T168" s="9">
        <f t="shared" si="25"/>
        <v>-35757.531229421751</v>
      </c>
      <c r="U168" s="9">
        <f t="shared" si="26"/>
        <v>-215.2766</v>
      </c>
      <c r="V168" s="9">
        <f t="shared" si="27"/>
        <v>-215.2766</v>
      </c>
      <c r="W168" s="9"/>
    </row>
    <row r="169" spans="1:23" x14ac:dyDescent="0.25">
      <c r="A169" t="s">
        <v>54</v>
      </c>
      <c r="B169" t="s">
        <v>1377</v>
      </c>
      <c r="C169" t="s">
        <v>1204</v>
      </c>
      <c r="D169" s="6">
        <v>152989.99900000001</v>
      </c>
      <c r="E169" s="79">
        <v>1260</v>
      </c>
      <c r="F169" s="8">
        <v>-6.4409999999999998</v>
      </c>
      <c r="G169" s="8">
        <v>630.66399999999999</v>
      </c>
      <c r="H169" s="8">
        <v>630.66399999999999</v>
      </c>
      <c r="I169" s="8">
        <v>-16792.62</v>
      </c>
      <c r="J169" s="8">
        <v>-40007.671999999999</v>
      </c>
      <c r="K169" s="8">
        <v>-17919.671999999999</v>
      </c>
      <c r="L169" s="8">
        <v>-39445.815000000002</v>
      </c>
      <c r="M169" s="8">
        <v>-203.2766</v>
      </c>
      <c r="N169" s="8">
        <v>-209.7176</v>
      </c>
      <c r="O169" s="8">
        <f t="shared" si="20"/>
        <v>152359.99900000001</v>
      </c>
      <c r="P169" s="8">
        <f t="shared" si="21"/>
        <v>153619.99900000001</v>
      </c>
      <c r="Q169" s="9">
        <f t="shared" si="22"/>
        <v>-24743.723694236847</v>
      </c>
      <c r="R169" s="9">
        <f t="shared" si="23"/>
        <v>-35642.026360284937</v>
      </c>
      <c r="S169" s="9">
        <f t="shared" si="24"/>
        <v>-25729.330265071287</v>
      </c>
      <c r="T169" s="9">
        <f t="shared" si="25"/>
        <v>-34858.119996819907</v>
      </c>
      <c r="U169" s="9">
        <f t="shared" si="26"/>
        <v>-215.2766</v>
      </c>
      <c r="V169" s="9">
        <f t="shared" si="27"/>
        <v>-221.7176</v>
      </c>
      <c r="W169" s="9"/>
    </row>
    <row r="170" spans="1:23" x14ac:dyDescent="0.25">
      <c r="A170" t="s">
        <v>54</v>
      </c>
      <c r="B170" t="s">
        <v>1378</v>
      </c>
      <c r="C170" t="s">
        <v>1204</v>
      </c>
      <c r="D170" s="6">
        <v>155559.99900000001</v>
      </c>
      <c r="E170" s="79">
        <v>1000</v>
      </c>
      <c r="F170" s="8">
        <v>-1.1295999999999999</v>
      </c>
      <c r="G170" s="8">
        <v>500.01600000000002</v>
      </c>
      <c r="H170" s="8">
        <v>500.01600000000002</v>
      </c>
      <c r="I170" s="8">
        <v>-19170.281999999999</v>
      </c>
      <c r="J170" s="8">
        <v>-38731.970999999998</v>
      </c>
      <c r="K170" s="8">
        <v>-20033.819</v>
      </c>
      <c r="L170" s="8">
        <v>-38227.716</v>
      </c>
      <c r="M170" s="8">
        <v>-209.7176</v>
      </c>
      <c r="N170" s="8">
        <v>-210.84719999999999</v>
      </c>
      <c r="O170" s="8">
        <f t="shared" si="20"/>
        <v>155059.99900000001</v>
      </c>
      <c r="P170" s="8">
        <f t="shared" si="21"/>
        <v>156059.99900000001</v>
      </c>
      <c r="Q170" s="9">
        <f t="shared" si="22"/>
        <v>-26804.194923004881</v>
      </c>
      <c r="R170" s="9">
        <f t="shared" si="23"/>
        <v>-33899.858761268079</v>
      </c>
      <c r="S170" s="9">
        <f t="shared" si="24"/>
        <v>-27544.021058046441</v>
      </c>
      <c r="T170" s="9">
        <f t="shared" si="25"/>
        <v>-33227.083505106362</v>
      </c>
      <c r="U170" s="9">
        <f t="shared" si="26"/>
        <v>-221.7176</v>
      </c>
      <c r="V170" s="9">
        <f t="shared" si="27"/>
        <v>-222.84719999999999</v>
      </c>
      <c r="W170" s="9"/>
    </row>
    <row r="171" spans="1:23" x14ac:dyDescent="0.25">
      <c r="A171" t="s">
        <v>1207</v>
      </c>
      <c r="B171" t="s">
        <v>1379</v>
      </c>
      <c r="C171" t="s">
        <v>1204</v>
      </c>
      <c r="D171" s="6">
        <v>156644.99900000001</v>
      </c>
      <c r="E171" s="79">
        <v>0</v>
      </c>
      <c r="F171" s="8">
        <v>0</v>
      </c>
      <c r="G171" s="8">
        <v>0</v>
      </c>
      <c r="H171" s="8">
        <v>0</v>
      </c>
      <c r="I171" s="8">
        <v>-20536.062999999998</v>
      </c>
      <c r="J171" s="8">
        <v>-37927.758000000002</v>
      </c>
      <c r="K171" s="8">
        <v>-20536.062999999998</v>
      </c>
      <c r="L171" s="8">
        <v>-37927.758000000002</v>
      </c>
      <c r="M171" s="8">
        <v>-210.84719999999999</v>
      </c>
      <c r="N171" s="8">
        <v>-210.84719999999999</v>
      </c>
      <c r="O171" s="8">
        <f t="shared" si="20"/>
        <v>156644.99900000001</v>
      </c>
      <c r="P171" s="8">
        <f t="shared" si="21"/>
        <v>156644.99900000001</v>
      </c>
      <c r="Q171" s="9">
        <f t="shared" si="22"/>
        <v>-27972.925046675078</v>
      </c>
      <c r="R171" s="9">
        <f t="shared" si="23"/>
        <v>-32829.257907842373</v>
      </c>
      <c r="S171" s="9">
        <f t="shared" si="24"/>
        <v>-27972.925046675078</v>
      </c>
      <c r="T171" s="9">
        <f t="shared" si="25"/>
        <v>-32829.257907842373</v>
      </c>
      <c r="U171" s="9">
        <f t="shared" si="26"/>
        <v>-222.84719999999999</v>
      </c>
      <c r="V171" s="9">
        <f t="shared" si="27"/>
        <v>-222.84719999999999</v>
      </c>
      <c r="W171" s="9"/>
    </row>
    <row r="172" spans="1:23" x14ac:dyDescent="0.25">
      <c r="A172" t="s">
        <v>41</v>
      </c>
      <c r="B172" t="s">
        <v>1380</v>
      </c>
      <c r="C172" t="s">
        <v>1204</v>
      </c>
      <c r="D172" s="6">
        <v>156779.99900000001</v>
      </c>
      <c r="E172" s="79">
        <v>0</v>
      </c>
      <c r="F172" s="8">
        <v>0</v>
      </c>
      <c r="G172" s="8">
        <v>0</v>
      </c>
      <c r="H172" s="8">
        <v>0</v>
      </c>
      <c r="I172" s="8">
        <v>-20651.966</v>
      </c>
      <c r="J172" s="8">
        <v>-37858.536</v>
      </c>
      <c r="K172" s="8">
        <v>-20651.966</v>
      </c>
      <c r="L172" s="8">
        <v>-37858.536</v>
      </c>
      <c r="M172" s="8">
        <v>-210.84719999999999</v>
      </c>
      <c r="N172" s="8">
        <v>-210.84719999999999</v>
      </c>
      <c r="O172" s="8">
        <f t="shared" si="20"/>
        <v>156779.99900000001</v>
      </c>
      <c r="P172" s="8">
        <f t="shared" si="21"/>
        <v>156779.99900000001</v>
      </c>
      <c r="Q172" s="9">
        <f t="shared" si="22"/>
        <v>-28071.903224981143</v>
      </c>
      <c r="R172" s="9">
        <f t="shared" si="23"/>
        <v>-32737.45098592353</v>
      </c>
      <c r="S172" s="9">
        <f t="shared" si="24"/>
        <v>-28071.903224981143</v>
      </c>
      <c r="T172" s="9">
        <f t="shared" si="25"/>
        <v>-32737.45098592353</v>
      </c>
      <c r="U172" s="9">
        <f t="shared" si="26"/>
        <v>-222.84719999999999</v>
      </c>
      <c r="V172" s="9">
        <f t="shared" si="27"/>
        <v>-222.84719999999999</v>
      </c>
      <c r="W172" s="9"/>
    </row>
    <row r="173" spans="1:23" x14ac:dyDescent="0.25">
      <c r="A173" t="s">
        <v>1151</v>
      </c>
      <c r="B173" t="s">
        <v>1381</v>
      </c>
      <c r="C173" t="s">
        <v>1204</v>
      </c>
      <c r="D173" s="6">
        <v>156914.99900000001</v>
      </c>
      <c r="E173" s="79">
        <v>0</v>
      </c>
      <c r="F173" s="8">
        <v>0</v>
      </c>
      <c r="G173" s="8">
        <v>0</v>
      </c>
      <c r="H173" s="8">
        <v>0</v>
      </c>
      <c r="I173" s="8">
        <v>-20767.867999999999</v>
      </c>
      <c r="J173" s="8">
        <v>-37789.315000000002</v>
      </c>
      <c r="K173" s="8">
        <v>-20767.867999999999</v>
      </c>
      <c r="L173" s="8">
        <v>-37789.315000000002</v>
      </c>
      <c r="M173" s="8">
        <v>-210.84719999999999</v>
      </c>
      <c r="N173" s="8">
        <v>-210.84719999999999</v>
      </c>
      <c r="O173" s="8">
        <f t="shared" si="20"/>
        <v>156914.99900000001</v>
      </c>
      <c r="P173" s="8">
        <f t="shared" si="21"/>
        <v>156914.99900000001</v>
      </c>
      <c r="Q173" s="9">
        <f t="shared" si="22"/>
        <v>-28170.880633051296</v>
      </c>
      <c r="R173" s="9">
        <f t="shared" si="23"/>
        <v>-32645.645250063979</v>
      </c>
      <c r="S173" s="9">
        <f t="shared" si="24"/>
        <v>-28170.880633051296</v>
      </c>
      <c r="T173" s="9">
        <f t="shared" si="25"/>
        <v>-32645.645250063979</v>
      </c>
      <c r="U173" s="9">
        <f t="shared" si="26"/>
        <v>-222.84719999999999</v>
      </c>
      <c r="V173" s="9">
        <f t="shared" si="27"/>
        <v>-222.84719999999999</v>
      </c>
      <c r="W173" s="9"/>
    </row>
    <row r="174" spans="1:23" x14ac:dyDescent="0.25">
      <c r="A174" t="s">
        <v>54</v>
      </c>
      <c r="B174" t="s">
        <v>1382</v>
      </c>
      <c r="C174" t="s">
        <v>1204</v>
      </c>
      <c r="D174" s="6">
        <v>158129.99900000001</v>
      </c>
      <c r="E174" s="79">
        <v>1260</v>
      </c>
      <c r="F174" s="8">
        <v>-6.4409999999999998</v>
      </c>
      <c r="G174" s="8">
        <v>630.66399999999999</v>
      </c>
      <c r="H174" s="8">
        <v>630.66399999999999</v>
      </c>
      <c r="I174" s="8">
        <v>-21270.113000000001</v>
      </c>
      <c r="J174" s="8">
        <v>-37489.356</v>
      </c>
      <c r="K174" s="8">
        <v>-22313.317999999999</v>
      </c>
      <c r="L174" s="8">
        <v>-36783.911</v>
      </c>
      <c r="M174" s="8">
        <v>-210.84719999999999</v>
      </c>
      <c r="N174" s="8">
        <v>-217.28819999999999</v>
      </c>
      <c r="O174" s="8">
        <f t="shared" si="20"/>
        <v>157499.99900000001</v>
      </c>
      <c r="P174" s="8">
        <f t="shared" si="21"/>
        <v>158759.99900000001</v>
      </c>
      <c r="Q174" s="9">
        <f t="shared" si="22"/>
        <v>-28599.785391915844</v>
      </c>
      <c r="R174" s="9">
        <f t="shared" si="23"/>
        <v>-32247.8184667407</v>
      </c>
      <c r="S174" s="9">
        <f t="shared" si="24"/>
        <v>-29473.523597010419</v>
      </c>
      <c r="T174" s="9">
        <f t="shared" si="25"/>
        <v>-31340.894617121499</v>
      </c>
      <c r="U174" s="9">
        <f t="shared" si="26"/>
        <v>-222.84719999999999</v>
      </c>
      <c r="V174" s="9">
        <f t="shared" si="27"/>
        <v>-229.28819999999999</v>
      </c>
      <c r="W174" s="9"/>
    </row>
    <row r="175" spans="1:23" x14ac:dyDescent="0.25">
      <c r="A175" t="s">
        <v>54</v>
      </c>
      <c r="B175" t="s">
        <v>1383</v>
      </c>
      <c r="C175" t="s">
        <v>1204</v>
      </c>
      <c r="D175" s="6">
        <v>160699.99900000001</v>
      </c>
      <c r="E175" s="79">
        <v>1000</v>
      </c>
      <c r="F175" s="8">
        <v>-1.1295999999999999</v>
      </c>
      <c r="G175" s="8">
        <v>500.01600000000002</v>
      </c>
      <c r="H175" s="8">
        <v>500.01600000000002</v>
      </c>
      <c r="I175" s="8">
        <v>-23458.978999999999</v>
      </c>
      <c r="J175" s="8">
        <v>-35911.523000000001</v>
      </c>
      <c r="K175" s="8">
        <v>-24248.554</v>
      </c>
      <c r="L175" s="8">
        <v>-35297.896000000001</v>
      </c>
      <c r="M175" s="8">
        <v>-217.28819999999999</v>
      </c>
      <c r="N175" s="8">
        <v>-218.4178</v>
      </c>
      <c r="O175" s="8">
        <f t="shared" si="20"/>
        <v>160199.99900000001</v>
      </c>
      <c r="P175" s="8">
        <f t="shared" si="21"/>
        <v>161199.99900000001</v>
      </c>
      <c r="Q175" s="9">
        <f t="shared" si="22"/>
        <v>-30412.769491285588</v>
      </c>
      <c r="R175" s="9">
        <f t="shared" si="23"/>
        <v>-30249.374072398576</v>
      </c>
      <c r="S175" s="9">
        <f t="shared" si="24"/>
        <v>-31057.510156033553</v>
      </c>
      <c r="T175" s="9">
        <f t="shared" si="25"/>
        <v>-29484.994421325653</v>
      </c>
      <c r="U175" s="9">
        <f t="shared" si="26"/>
        <v>-229.28819999999999</v>
      </c>
      <c r="V175" s="9">
        <f t="shared" si="27"/>
        <v>-230.4178</v>
      </c>
      <c r="W175" s="9"/>
    </row>
    <row r="176" spans="1:23" x14ac:dyDescent="0.25">
      <c r="A176" t="s">
        <v>1207</v>
      </c>
      <c r="B176" t="s">
        <v>1384</v>
      </c>
      <c r="C176" t="s">
        <v>1204</v>
      </c>
      <c r="D176" s="6">
        <v>161784.99900000001</v>
      </c>
      <c r="E176" s="79">
        <v>0</v>
      </c>
      <c r="F176" s="8">
        <v>0</v>
      </c>
      <c r="G176" s="8">
        <v>0</v>
      </c>
      <c r="H176" s="8">
        <v>0</v>
      </c>
      <c r="I176" s="8">
        <v>-24706.901999999998</v>
      </c>
      <c r="J176" s="8">
        <v>-34934.381999999998</v>
      </c>
      <c r="K176" s="8">
        <v>-24706.901999999998</v>
      </c>
      <c r="L176" s="8">
        <v>-34934.381999999998</v>
      </c>
      <c r="M176" s="8">
        <v>-218.4178</v>
      </c>
      <c r="N176" s="8">
        <v>-218.4178</v>
      </c>
      <c r="O176" s="8">
        <f t="shared" si="20"/>
        <v>161784.99900000001</v>
      </c>
      <c r="P176" s="8">
        <f t="shared" si="21"/>
        <v>161784.99900000001</v>
      </c>
      <c r="Q176" s="9">
        <f t="shared" si="22"/>
        <v>-31430.26334215876</v>
      </c>
      <c r="R176" s="9">
        <f t="shared" si="23"/>
        <v>-29034.12816672957</v>
      </c>
      <c r="S176" s="9">
        <f t="shared" si="24"/>
        <v>-31430.26334215876</v>
      </c>
      <c r="T176" s="9">
        <f t="shared" si="25"/>
        <v>-29034.12816672957</v>
      </c>
      <c r="U176" s="9">
        <f t="shared" si="26"/>
        <v>-230.4178</v>
      </c>
      <c r="V176" s="9">
        <f t="shared" si="27"/>
        <v>-230.4178</v>
      </c>
      <c r="W176" s="9"/>
    </row>
    <row r="177" spans="1:26" x14ac:dyDescent="0.25">
      <c r="A177" t="s">
        <v>41</v>
      </c>
      <c r="B177" t="s">
        <v>1385</v>
      </c>
      <c r="C177" t="s">
        <v>1204</v>
      </c>
      <c r="D177" s="6">
        <v>161919.99900000001</v>
      </c>
      <c r="E177" s="79">
        <v>0</v>
      </c>
      <c r="F177" s="8">
        <v>0</v>
      </c>
      <c r="G177" s="8">
        <v>0</v>
      </c>
      <c r="H177" s="8">
        <v>0</v>
      </c>
      <c r="I177" s="8">
        <v>-24812.673999999999</v>
      </c>
      <c r="J177" s="8">
        <v>-34850.493999999999</v>
      </c>
      <c r="K177" s="8">
        <v>-24812.673999999999</v>
      </c>
      <c r="L177" s="8">
        <v>-34850.493999999999</v>
      </c>
      <c r="M177" s="8">
        <v>-218.4178</v>
      </c>
      <c r="N177" s="8">
        <v>-218.4178</v>
      </c>
      <c r="O177" s="8">
        <f t="shared" si="20"/>
        <v>161919.99900000001</v>
      </c>
      <c r="P177" s="8">
        <f t="shared" si="21"/>
        <v>161919.99900000001</v>
      </c>
      <c r="Q177" s="9">
        <f t="shared" si="22"/>
        <v>-31516.282674264257</v>
      </c>
      <c r="R177" s="9">
        <f t="shared" si="23"/>
        <v>-28930.082085438029</v>
      </c>
      <c r="S177" s="9">
        <f t="shared" si="24"/>
        <v>-31516.282674264257</v>
      </c>
      <c r="T177" s="9">
        <f t="shared" si="25"/>
        <v>-28930.082085438029</v>
      </c>
      <c r="U177" s="9">
        <f t="shared" si="26"/>
        <v>-230.4178</v>
      </c>
      <c r="V177" s="9">
        <f t="shared" si="27"/>
        <v>-230.4178</v>
      </c>
      <c r="W177" s="9"/>
    </row>
    <row r="178" spans="1:26" x14ac:dyDescent="0.25">
      <c r="A178" t="s">
        <v>1151</v>
      </c>
      <c r="B178" t="s">
        <v>1386</v>
      </c>
      <c r="C178" t="s">
        <v>1204</v>
      </c>
      <c r="D178" s="6">
        <v>162054.99900000001</v>
      </c>
      <c r="E178" s="79">
        <v>0</v>
      </c>
      <c r="F178" s="8">
        <v>0</v>
      </c>
      <c r="G178" s="8">
        <v>0</v>
      </c>
      <c r="H178" s="8">
        <v>0</v>
      </c>
      <c r="I178" s="8">
        <v>-24918.447</v>
      </c>
      <c r="J178" s="8">
        <v>-34766.606</v>
      </c>
      <c r="K178" s="8">
        <v>-24918.447</v>
      </c>
      <c r="L178" s="8">
        <v>-34766.606</v>
      </c>
      <c r="M178" s="8">
        <v>-218.4178</v>
      </c>
      <c r="N178" s="8">
        <v>-218.4178</v>
      </c>
      <c r="O178" s="8">
        <f t="shared" si="20"/>
        <v>162054.99900000001</v>
      </c>
      <c r="P178" s="8">
        <f t="shared" si="21"/>
        <v>162054.99900000001</v>
      </c>
      <c r="Q178" s="9">
        <f t="shared" si="22"/>
        <v>-31602.302984517355</v>
      </c>
      <c r="R178" s="9">
        <f t="shared" si="23"/>
        <v>-28826.03579623481</v>
      </c>
      <c r="S178" s="9">
        <f t="shared" si="24"/>
        <v>-31602.302984517355</v>
      </c>
      <c r="T178" s="9">
        <f t="shared" si="25"/>
        <v>-28826.03579623481</v>
      </c>
      <c r="U178" s="9">
        <f t="shared" si="26"/>
        <v>-230.4178</v>
      </c>
      <c r="V178" s="9">
        <f t="shared" si="27"/>
        <v>-230.4178</v>
      </c>
      <c r="W178" s="9"/>
    </row>
    <row r="179" spans="1:26" x14ac:dyDescent="0.25">
      <c r="A179" t="s">
        <v>54</v>
      </c>
      <c r="B179" t="s">
        <v>1387</v>
      </c>
      <c r="C179" t="s">
        <v>1204</v>
      </c>
      <c r="D179" s="6">
        <v>163269.99900000001</v>
      </c>
      <c r="E179" s="79">
        <v>1260</v>
      </c>
      <c r="F179" s="8">
        <v>-6.4409999999999998</v>
      </c>
      <c r="G179" s="8">
        <v>630.66399999999999</v>
      </c>
      <c r="H179" s="8">
        <v>630.66399999999999</v>
      </c>
      <c r="I179" s="8">
        <v>-25376.794999999998</v>
      </c>
      <c r="J179" s="8">
        <v>-34403.091999999997</v>
      </c>
      <c r="K179" s="8">
        <v>-26317.965</v>
      </c>
      <c r="L179" s="8">
        <v>-33566.356</v>
      </c>
      <c r="M179" s="8">
        <v>-218.4178</v>
      </c>
      <c r="N179" s="8">
        <v>-224.8588</v>
      </c>
      <c r="O179" s="8">
        <f t="shared" si="20"/>
        <v>162639.99900000001</v>
      </c>
      <c r="P179" s="8">
        <f t="shared" si="21"/>
        <v>163899.99900000001</v>
      </c>
      <c r="Q179" s="9">
        <f t="shared" si="22"/>
        <v>-31975.056170642561</v>
      </c>
      <c r="R179" s="9">
        <f t="shared" si="23"/>
        <v>-28375.169541638723</v>
      </c>
      <c r="S179" s="9">
        <f t="shared" si="24"/>
        <v>-32721.692151497115</v>
      </c>
      <c r="T179" s="9">
        <f t="shared" si="25"/>
        <v>-27361.037984744169</v>
      </c>
      <c r="U179" s="9">
        <f t="shared" si="26"/>
        <v>-230.4178</v>
      </c>
      <c r="V179" s="9">
        <f t="shared" si="27"/>
        <v>-236.8588</v>
      </c>
      <c r="W179" s="9"/>
    </row>
    <row r="180" spans="1:26" x14ac:dyDescent="0.25">
      <c r="A180" t="s">
        <v>54</v>
      </c>
      <c r="B180" t="s">
        <v>1388</v>
      </c>
      <c r="C180" t="s">
        <v>1204</v>
      </c>
      <c r="D180" s="6">
        <v>165839.99900000001</v>
      </c>
      <c r="E180" s="79">
        <v>1000</v>
      </c>
      <c r="F180" s="8">
        <v>-1.1295999999999999</v>
      </c>
      <c r="G180" s="8">
        <v>500.01600000000002</v>
      </c>
      <c r="H180" s="8">
        <v>500.01600000000002</v>
      </c>
      <c r="I180" s="8">
        <v>-27338.705000000002</v>
      </c>
      <c r="J180" s="8">
        <v>-32550.634999999998</v>
      </c>
      <c r="K180" s="8">
        <v>-28040.553</v>
      </c>
      <c r="L180" s="8">
        <v>-31838.330999999998</v>
      </c>
      <c r="M180" s="8">
        <v>-224.8588</v>
      </c>
      <c r="N180" s="8">
        <v>-225.98840000000001</v>
      </c>
      <c r="O180" s="8">
        <f t="shared" si="20"/>
        <v>165339.99900000001</v>
      </c>
      <c r="P180" s="8">
        <f t="shared" si="21"/>
        <v>166339.99900000001</v>
      </c>
      <c r="Q180" s="9">
        <f t="shared" si="22"/>
        <v>-33508.946262961035</v>
      </c>
      <c r="R180" s="9">
        <f t="shared" si="23"/>
        <v>-26155.289146293908</v>
      </c>
      <c r="S180" s="9">
        <f t="shared" si="24"/>
        <v>-34047.360871224599</v>
      </c>
      <c r="T180" s="9">
        <f t="shared" si="25"/>
        <v>-25312.628293323753</v>
      </c>
      <c r="U180" s="9">
        <f t="shared" si="26"/>
        <v>-236.8588</v>
      </c>
      <c r="V180" s="9">
        <f t="shared" si="27"/>
        <v>-237.98840000000001</v>
      </c>
      <c r="W180" s="9"/>
      <c r="Y180" s="8"/>
    </row>
    <row r="181" spans="1:26" x14ac:dyDescent="0.25">
      <c r="A181" t="s">
        <v>1207</v>
      </c>
      <c r="B181" t="s">
        <v>1389</v>
      </c>
      <c r="C181" t="s">
        <v>1204</v>
      </c>
      <c r="D181" s="6">
        <v>166654.99900000001</v>
      </c>
      <c r="E181" s="79">
        <v>0</v>
      </c>
      <c r="F181" s="8">
        <v>0</v>
      </c>
      <c r="G181" s="8">
        <v>0</v>
      </c>
      <c r="H181" s="8">
        <v>0</v>
      </c>
      <c r="I181" s="8">
        <v>-28259.417000000001</v>
      </c>
      <c r="J181" s="8">
        <v>-31611.784</v>
      </c>
      <c r="K181" s="8">
        <v>-28259.417000000001</v>
      </c>
      <c r="L181" s="8">
        <v>-31611.784</v>
      </c>
      <c r="M181" s="8">
        <v>-225.98840000000001</v>
      </c>
      <c r="N181" s="8">
        <v>-225.98840000000001</v>
      </c>
      <c r="O181" s="8">
        <f t="shared" si="20"/>
        <v>166654.99900000001</v>
      </c>
      <c r="P181" s="8">
        <f t="shared" si="21"/>
        <v>166654.99900000001</v>
      </c>
      <c r="Q181" s="9">
        <f t="shared" si="22"/>
        <v>-34214.340397891909</v>
      </c>
      <c r="R181" s="9">
        <f t="shared" si="23"/>
        <v>-25045.527504521175</v>
      </c>
      <c r="S181" s="9">
        <f t="shared" si="24"/>
        <v>-34214.340397891909</v>
      </c>
      <c r="T181" s="9">
        <f t="shared" si="25"/>
        <v>-25045.527504521175</v>
      </c>
      <c r="U181" s="9">
        <f t="shared" si="26"/>
        <v>-237.98840000000001</v>
      </c>
      <c r="V181" s="9">
        <f t="shared" si="27"/>
        <v>-237.98840000000001</v>
      </c>
      <c r="W181" s="9"/>
      <c r="Y181" s="8"/>
    </row>
    <row r="182" spans="1:26" x14ac:dyDescent="0.25">
      <c r="A182" t="s">
        <v>1151</v>
      </c>
      <c r="B182" t="s">
        <v>1390</v>
      </c>
      <c r="C182" t="s">
        <v>1204</v>
      </c>
      <c r="D182" s="6">
        <v>166924.99900000001</v>
      </c>
      <c r="E182" s="79">
        <v>0</v>
      </c>
      <c r="F182" s="8">
        <v>0</v>
      </c>
      <c r="G182" s="8">
        <v>0</v>
      </c>
      <c r="H182" s="8">
        <v>0</v>
      </c>
      <c r="I182" s="8">
        <v>-28447.013999999999</v>
      </c>
      <c r="J182" s="8">
        <v>-31417.599999999999</v>
      </c>
      <c r="K182" s="8">
        <v>-28447.013999999999</v>
      </c>
      <c r="L182" s="8">
        <v>-31417.599999999999</v>
      </c>
      <c r="M182" s="8">
        <v>-225.98840000000001</v>
      </c>
      <c r="N182" s="8">
        <v>-225.98840000000001</v>
      </c>
      <c r="O182" s="8">
        <f t="shared" si="20"/>
        <v>166924.99900000001</v>
      </c>
      <c r="P182" s="8">
        <f t="shared" si="21"/>
        <v>166924.99900000001</v>
      </c>
      <c r="Q182" s="9">
        <f t="shared" si="22"/>
        <v>-34357.464829577017</v>
      </c>
      <c r="R182" s="9">
        <f t="shared" si="23"/>
        <v>-24816.583281357944</v>
      </c>
      <c r="S182" s="9">
        <f t="shared" si="24"/>
        <v>-34357.464829577017</v>
      </c>
      <c r="T182" s="9">
        <f t="shared" si="25"/>
        <v>-24816.583281357944</v>
      </c>
      <c r="U182" s="9">
        <f t="shared" si="26"/>
        <v>-237.98840000000001</v>
      </c>
      <c r="V182" s="9">
        <f t="shared" si="27"/>
        <v>-237.98840000000001</v>
      </c>
      <c r="W182" s="9"/>
      <c r="Y182" s="8">
        <f>Q182-Q$183</f>
        <v>71.561726768755761</v>
      </c>
    </row>
    <row r="183" spans="1:26" x14ac:dyDescent="0.25">
      <c r="A183" t="s">
        <v>41</v>
      </c>
      <c r="B183" t="s">
        <v>1391</v>
      </c>
      <c r="C183" t="s">
        <v>1204</v>
      </c>
      <c r="D183" s="6">
        <v>167059.99900000001</v>
      </c>
      <c r="E183" s="79">
        <v>0</v>
      </c>
      <c r="F183" s="8">
        <v>0</v>
      </c>
      <c r="G183" s="8">
        <v>0</v>
      </c>
      <c r="H183" s="8">
        <v>0</v>
      </c>
      <c r="I183" s="8">
        <v>-28540.812000000002</v>
      </c>
      <c r="J183" s="8">
        <v>-31320.508000000002</v>
      </c>
      <c r="K183" s="8">
        <v>-28540.812000000002</v>
      </c>
      <c r="L183" s="8">
        <v>-31320.508000000002</v>
      </c>
      <c r="M183" s="8">
        <v>-225.98840000000001</v>
      </c>
      <c r="N183" s="8">
        <v>-225.98840000000001</v>
      </c>
      <c r="O183" s="8">
        <f t="shared" si="20"/>
        <v>167059.99900000001</v>
      </c>
      <c r="P183" s="8">
        <f t="shared" si="21"/>
        <v>167059.99900000001</v>
      </c>
      <c r="Q183" s="9">
        <f t="shared" si="22"/>
        <v>-34429.026556345772</v>
      </c>
      <c r="R183" s="9">
        <f t="shared" si="23"/>
        <v>-24702.111273732171</v>
      </c>
      <c r="S183" s="9">
        <f t="shared" si="24"/>
        <v>-34429.026556345772</v>
      </c>
      <c r="T183" s="9">
        <f t="shared" si="25"/>
        <v>-24702.111273732171</v>
      </c>
      <c r="U183" s="9">
        <f t="shared" si="26"/>
        <v>-237.98840000000001</v>
      </c>
      <c r="V183" s="9">
        <f t="shared" si="27"/>
        <v>-237.98840000000001</v>
      </c>
      <c r="W183" s="9"/>
      <c r="Y183" s="8">
        <f t="shared" ref="Y183:Y184" si="28">Q183-Q$183</f>
        <v>0</v>
      </c>
    </row>
    <row r="184" spans="1:26" x14ac:dyDescent="0.25">
      <c r="A184" t="s">
        <v>1206</v>
      </c>
      <c r="B184" t="s">
        <v>1392</v>
      </c>
      <c r="C184" t="s">
        <v>1204</v>
      </c>
      <c r="D184" s="6">
        <v>167479.99900000001</v>
      </c>
      <c r="E184" s="79">
        <v>200</v>
      </c>
      <c r="F184" s="8">
        <v>0</v>
      </c>
      <c r="G184" s="8">
        <v>100</v>
      </c>
      <c r="H184" s="8">
        <v>100</v>
      </c>
      <c r="I184" s="8">
        <v>-28763.15</v>
      </c>
      <c r="J184" s="8">
        <v>-31090.364000000001</v>
      </c>
      <c r="K184" s="8">
        <v>-28902.11</v>
      </c>
      <c r="L184" s="8">
        <v>-30946.524000000001</v>
      </c>
      <c r="M184" s="8">
        <v>-225.98840000000001</v>
      </c>
      <c r="N184" s="8">
        <v>-225.98840000000001</v>
      </c>
      <c r="O184" s="8">
        <f t="shared" si="20"/>
        <v>167379.99900000001</v>
      </c>
      <c r="P184" s="8">
        <f t="shared" si="21"/>
        <v>167579.99900000001</v>
      </c>
      <c r="Q184" s="9">
        <f t="shared" si="22"/>
        <v>-34598.656309426166</v>
      </c>
      <c r="R184" s="9">
        <f t="shared" si="23"/>
        <v>-24430.76980279585</v>
      </c>
      <c r="S184" s="9">
        <f t="shared" si="24"/>
        <v>-34704.673682416906</v>
      </c>
      <c r="T184" s="9">
        <f t="shared" si="25"/>
        <v>-24261.181643350264</v>
      </c>
      <c r="U184" s="9">
        <f t="shared" si="26"/>
        <v>-237.98840000000001</v>
      </c>
      <c r="V184" s="9">
        <f t="shared" si="27"/>
        <v>-237.98840000000001</v>
      </c>
      <c r="W184" s="9"/>
      <c r="Y184" s="8">
        <f t="shared" si="28"/>
        <v>-169.62975308039313</v>
      </c>
    </row>
    <row r="185" spans="1:26" x14ac:dyDescent="0.25">
      <c r="A185" t="s">
        <v>54</v>
      </c>
      <c r="B185" t="s">
        <v>1393</v>
      </c>
      <c r="C185" t="s">
        <v>1204</v>
      </c>
      <c r="D185" s="6">
        <v>168409.99900000001</v>
      </c>
      <c r="E185" s="79">
        <v>1260</v>
      </c>
      <c r="F185" s="8">
        <v>-6.4409999999999998</v>
      </c>
      <c r="G185" s="8">
        <v>630.66399999999999</v>
      </c>
      <c r="H185" s="8">
        <v>630.66399999999999</v>
      </c>
      <c r="I185" s="8">
        <v>-29041.071</v>
      </c>
      <c r="J185" s="8">
        <v>-30802.685000000001</v>
      </c>
      <c r="K185" s="8">
        <v>-29863.8</v>
      </c>
      <c r="L185" s="8">
        <v>-29849.244999999999</v>
      </c>
      <c r="M185" s="8">
        <v>-225.98840000000001</v>
      </c>
      <c r="N185" s="8">
        <v>-232.42939999999999</v>
      </c>
      <c r="O185" s="8">
        <f t="shared" si="20"/>
        <v>167779.99900000001</v>
      </c>
      <c r="P185" s="8">
        <f t="shared" si="21"/>
        <v>169039.99900000001</v>
      </c>
      <c r="Q185" s="9">
        <f t="shared" si="22"/>
        <v>-34810.692241466939</v>
      </c>
      <c r="R185" s="9">
        <f t="shared" si="23"/>
        <v>-24091.594254140589</v>
      </c>
      <c r="S185" s="9">
        <f t="shared" si="24"/>
        <v>-35417.211316377776</v>
      </c>
      <c r="T185" s="9">
        <f t="shared" si="25"/>
        <v>-22987.934228222141</v>
      </c>
      <c r="U185" s="9">
        <f t="shared" si="26"/>
        <v>-237.98840000000001</v>
      </c>
      <c r="V185" s="9">
        <f t="shared" si="27"/>
        <v>-244.42939999999999</v>
      </c>
      <c r="W185" s="9"/>
      <c r="Y185" s="8">
        <f>Q185-Q$183</f>
        <v>-381.66568512116646</v>
      </c>
    </row>
    <row r="186" spans="1:26" x14ac:dyDescent="0.25">
      <c r="A186" t="s">
        <v>54</v>
      </c>
      <c r="B186" t="s">
        <v>1394</v>
      </c>
      <c r="C186" t="s">
        <v>1204</v>
      </c>
      <c r="D186" s="6">
        <v>171219.99900000001</v>
      </c>
      <c r="E186" s="79">
        <v>1000</v>
      </c>
      <c r="F186" s="8">
        <v>-1.1295999999999999</v>
      </c>
      <c r="G186" s="8">
        <v>500.01600000000002</v>
      </c>
      <c r="H186" s="8">
        <v>500.01600000000002</v>
      </c>
      <c r="I186" s="8">
        <v>-30888.16</v>
      </c>
      <c r="J186" s="8">
        <v>-28517.672999999999</v>
      </c>
      <c r="K186" s="8">
        <v>-31490.045999999998</v>
      </c>
      <c r="L186" s="8">
        <v>-27719.111000000001</v>
      </c>
      <c r="M186" s="8">
        <v>-232.42939999999999</v>
      </c>
      <c r="N186" s="8">
        <v>-233.559</v>
      </c>
      <c r="O186" s="8">
        <f t="shared" si="20"/>
        <v>170719.99900000001</v>
      </c>
      <c r="P186" s="8">
        <f t="shared" si="21"/>
        <v>171719.99900000001</v>
      </c>
      <c r="Q186" s="9">
        <f t="shared" si="22"/>
        <v>-36142.337206699871</v>
      </c>
      <c r="R186" s="9">
        <f t="shared" si="23"/>
        <v>-21472.483851611749</v>
      </c>
      <c r="S186" s="9">
        <f t="shared" si="24"/>
        <v>-36565.040177872324</v>
      </c>
      <c r="T186" s="9">
        <f t="shared" si="25"/>
        <v>-20566.233211335024</v>
      </c>
      <c r="U186" s="9">
        <f t="shared" si="26"/>
        <v>-244.42939999999999</v>
      </c>
      <c r="V186" s="9">
        <f t="shared" si="27"/>
        <v>-245.559</v>
      </c>
      <c r="W186" s="9"/>
      <c r="Y186" s="8">
        <f>Q186-Q$183</f>
        <v>-1713.3106503540985</v>
      </c>
    </row>
    <row r="187" spans="1:26" x14ac:dyDescent="0.25">
      <c r="A187" t="s">
        <v>1207</v>
      </c>
      <c r="B187" t="s">
        <v>1395</v>
      </c>
      <c r="C187" t="s">
        <v>1204</v>
      </c>
      <c r="D187" s="6">
        <v>172674.99900000001</v>
      </c>
      <c r="E187" s="79">
        <v>0</v>
      </c>
      <c r="F187" s="8">
        <v>0</v>
      </c>
      <c r="G187" s="8">
        <v>0</v>
      </c>
      <c r="H187" s="8">
        <v>0</v>
      </c>
      <c r="I187" s="8">
        <v>-32057.311000000002</v>
      </c>
      <c r="J187" s="8">
        <v>-26950.843000000001</v>
      </c>
      <c r="K187" s="8">
        <v>-32057.311000000002</v>
      </c>
      <c r="L187" s="8">
        <v>-26950.843000000001</v>
      </c>
      <c r="M187" s="8">
        <v>-233.559</v>
      </c>
      <c r="N187" s="8">
        <v>-233.559</v>
      </c>
      <c r="O187" s="8">
        <f t="shared" si="20"/>
        <v>172674.99900000001</v>
      </c>
      <c r="P187" s="8">
        <f t="shared" si="21"/>
        <v>172674.99900000001</v>
      </c>
      <c r="Q187" s="9">
        <f t="shared" si="22"/>
        <v>-36960.177177721409</v>
      </c>
      <c r="R187" s="9">
        <f t="shared" si="23"/>
        <v>-19696.812685122724</v>
      </c>
      <c r="S187" s="9">
        <f t="shared" si="24"/>
        <v>-36960.177177721409</v>
      </c>
      <c r="T187" s="9">
        <f t="shared" si="25"/>
        <v>-19696.812685122724</v>
      </c>
      <c r="U187" s="9">
        <f t="shared" si="26"/>
        <v>-245.559</v>
      </c>
      <c r="V187" s="9">
        <f t="shared" si="27"/>
        <v>-245.559</v>
      </c>
      <c r="W187" s="9"/>
      <c r="Y187" s="8">
        <f>Q187-Q$183</f>
        <v>-2531.1506213756365</v>
      </c>
      <c r="Z187" s="8">
        <f>4980-Y187</f>
        <v>7511.1506213756365</v>
      </c>
    </row>
    <row r="188" spans="1:26" x14ac:dyDescent="0.25">
      <c r="A188" t="s">
        <v>41</v>
      </c>
      <c r="B188" t="s">
        <v>1396</v>
      </c>
      <c r="C188" t="s">
        <v>1204</v>
      </c>
      <c r="D188" s="6">
        <v>172809.99900000001</v>
      </c>
      <c r="E188" s="79">
        <v>0</v>
      </c>
      <c r="F188" s="8">
        <v>0</v>
      </c>
      <c r="G188" s="8">
        <v>0</v>
      </c>
      <c r="H188" s="8">
        <v>0</v>
      </c>
      <c r="I188" s="8">
        <v>-32137.501</v>
      </c>
      <c r="J188" s="8">
        <v>-26842.240000000002</v>
      </c>
      <c r="K188" s="8">
        <v>-32137.501</v>
      </c>
      <c r="L188" s="8">
        <v>-26842.240000000002</v>
      </c>
      <c r="M188" s="8">
        <v>-233.559</v>
      </c>
      <c r="N188" s="8">
        <v>-233.559</v>
      </c>
      <c r="O188" s="8">
        <f t="shared" si="20"/>
        <v>172809.99900000001</v>
      </c>
      <c r="P188" s="8">
        <f t="shared" si="21"/>
        <v>172809.99900000001</v>
      </c>
      <c r="Q188" s="9">
        <f t="shared" si="22"/>
        <v>-37016.035000466378</v>
      </c>
      <c r="R188" s="9">
        <f t="shared" si="23"/>
        <v>-19573.910482753559</v>
      </c>
      <c r="S188" s="9">
        <f t="shared" si="24"/>
        <v>-37016.035000466378</v>
      </c>
      <c r="T188" s="9">
        <f t="shared" si="25"/>
        <v>-19573.910482753559</v>
      </c>
      <c r="U188" s="9">
        <f t="shared" si="26"/>
        <v>-245.559</v>
      </c>
      <c r="V188" s="9">
        <f t="shared" si="27"/>
        <v>-245.559</v>
      </c>
      <c r="W188" s="9"/>
      <c r="Y188" s="8">
        <f>P188-Q$183</f>
        <v>207239.02555634579</v>
      </c>
    </row>
    <row r="189" spans="1:26" x14ac:dyDescent="0.25">
      <c r="A189" t="s">
        <v>1151</v>
      </c>
      <c r="B189" t="s">
        <v>1397</v>
      </c>
      <c r="C189" t="s">
        <v>1204</v>
      </c>
      <c r="D189" s="6">
        <v>172944.99900000001</v>
      </c>
      <c r="E189" s="79">
        <v>0</v>
      </c>
      <c r="F189" s="8">
        <v>0</v>
      </c>
      <c r="G189" s="8">
        <v>0</v>
      </c>
      <c r="H189" s="8">
        <v>0</v>
      </c>
      <c r="I189" s="8">
        <v>-32217.69</v>
      </c>
      <c r="J189" s="8">
        <v>-26733.636999999999</v>
      </c>
      <c r="K189" s="8">
        <v>-32217.69</v>
      </c>
      <c r="L189" s="8">
        <v>-26733.636999999999</v>
      </c>
      <c r="M189" s="8">
        <v>-233.559</v>
      </c>
      <c r="N189" s="8">
        <v>-233.559</v>
      </c>
      <c r="O189" s="8">
        <f t="shared" si="20"/>
        <v>172944.99900000001</v>
      </c>
      <c r="P189" s="8">
        <f t="shared" si="21"/>
        <v>172944.99900000001</v>
      </c>
      <c r="Q189" s="9">
        <f t="shared" si="22"/>
        <v>-37071.891845063736</v>
      </c>
      <c r="R189" s="9">
        <f t="shared" si="23"/>
        <v>-19451.00848829608</v>
      </c>
      <c r="S189" s="9">
        <f t="shared" si="24"/>
        <v>-37071.891845063736</v>
      </c>
      <c r="T189" s="9">
        <f t="shared" si="25"/>
        <v>-19451.00848829608</v>
      </c>
      <c r="U189" s="9">
        <f t="shared" si="26"/>
        <v>-245.559</v>
      </c>
      <c r="V189" s="9">
        <f t="shared" si="27"/>
        <v>-245.559</v>
      </c>
      <c r="W189" s="9"/>
    </row>
    <row r="190" spans="1:26" x14ac:dyDescent="0.25">
      <c r="A190" t="s">
        <v>1205</v>
      </c>
      <c r="B190" t="s">
        <v>1398</v>
      </c>
      <c r="C190" t="s">
        <v>1204</v>
      </c>
      <c r="D190" s="6">
        <v>173999.99900000001</v>
      </c>
      <c r="E190" s="79">
        <v>220</v>
      </c>
      <c r="F190" s="8">
        <v>0</v>
      </c>
      <c r="G190" s="8">
        <v>110</v>
      </c>
      <c r="H190" s="8">
        <v>110</v>
      </c>
      <c r="I190" s="8">
        <v>-32779.014999999999</v>
      </c>
      <c r="J190" s="8">
        <v>-25973.414000000001</v>
      </c>
      <c r="K190" s="8">
        <v>-32909.694000000003</v>
      </c>
      <c r="L190" s="8">
        <v>-25796.43</v>
      </c>
      <c r="M190" s="8">
        <v>-233.559</v>
      </c>
      <c r="N190" s="8">
        <v>-233.559</v>
      </c>
      <c r="O190" s="8">
        <f t="shared" si="20"/>
        <v>173889.99900000001</v>
      </c>
      <c r="P190" s="8">
        <f t="shared" si="21"/>
        <v>174109.99900000001</v>
      </c>
      <c r="Q190" s="9">
        <f t="shared" si="22"/>
        <v>-37462.891297717084</v>
      </c>
      <c r="R190" s="9">
        <f t="shared" si="23"/>
        <v>-18590.692154975142</v>
      </c>
      <c r="S190" s="9">
        <f t="shared" si="24"/>
        <v>-37553.917605345698</v>
      </c>
      <c r="T190" s="9">
        <f t="shared" si="25"/>
        <v>-18390.4059881625</v>
      </c>
      <c r="U190" s="9">
        <f t="shared" si="26"/>
        <v>-245.559</v>
      </c>
      <c r="V190" s="9">
        <f t="shared" si="27"/>
        <v>-245.559</v>
      </c>
      <c r="W190" s="9"/>
      <c r="Y190" s="8">
        <f>P190-Q$183</f>
        <v>208539.02555634579</v>
      </c>
    </row>
    <row r="191" spans="1:26" x14ac:dyDescent="0.25">
      <c r="A191" t="s">
        <v>54</v>
      </c>
      <c r="B191" t="s">
        <v>1399</v>
      </c>
      <c r="C191" t="s">
        <v>1204</v>
      </c>
      <c r="D191" s="6">
        <v>175029.99900000001</v>
      </c>
      <c r="E191" s="79">
        <v>1260</v>
      </c>
      <c r="F191" s="8">
        <v>-6.4409999999999998</v>
      </c>
      <c r="G191" s="8">
        <v>630.66399999999999</v>
      </c>
      <c r="H191" s="8">
        <v>630.66399999999999</v>
      </c>
      <c r="I191" s="8">
        <v>-33081.951999999997</v>
      </c>
      <c r="J191" s="8">
        <v>-25563.133999999998</v>
      </c>
      <c r="K191" s="8">
        <v>-33771.896000000001</v>
      </c>
      <c r="L191" s="8">
        <v>-24509.613000000001</v>
      </c>
      <c r="M191" s="8">
        <v>-233.559</v>
      </c>
      <c r="N191" s="8">
        <v>-240</v>
      </c>
      <c r="O191" s="8">
        <f t="shared" si="20"/>
        <v>174399.99900000001</v>
      </c>
      <c r="P191" s="8">
        <f t="shared" si="21"/>
        <v>175659.99900000001</v>
      </c>
      <c r="Q191" s="9">
        <f t="shared" si="22"/>
        <v>-37673.906388931871</v>
      </c>
      <c r="R191" s="9">
        <f t="shared" si="23"/>
        <v>-18126.393613464814</v>
      </c>
      <c r="S191" s="9">
        <f t="shared" si="24"/>
        <v>-38129.734124750546</v>
      </c>
      <c r="T191" s="9">
        <f t="shared" si="25"/>
        <v>-16952.44715138257</v>
      </c>
      <c r="U191" s="9">
        <f t="shared" si="26"/>
        <v>-245.559</v>
      </c>
      <c r="V191" s="9">
        <f t="shared" si="27"/>
        <v>-252</v>
      </c>
      <c r="W191" s="9"/>
      <c r="Y191" s="8">
        <f>Q190-P191</f>
        <v>-213122.89029771709</v>
      </c>
    </row>
    <row r="192" spans="1:26" x14ac:dyDescent="0.25">
      <c r="A192" t="s">
        <v>1151</v>
      </c>
      <c r="B192" t="s">
        <v>1400</v>
      </c>
      <c r="C192" t="s">
        <v>1204</v>
      </c>
      <c r="D192" s="6">
        <v>176139.99900000001</v>
      </c>
      <c r="E192" s="79">
        <v>0</v>
      </c>
      <c r="F192" s="8">
        <v>0</v>
      </c>
      <c r="G192" s="8">
        <v>0</v>
      </c>
      <c r="H192" s="8">
        <v>0</v>
      </c>
      <c r="I192" s="8">
        <v>-34011.896000000001</v>
      </c>
      <c r="J192" s="8">
        <v>-24093.920999999998</v>
      </c>
      <c r="K192" s="8">
        <v>-34011.896000000001</v>
      </c>
      <c r="L192" s="8">
        <v>-24093.920999999998</v>
      </c>
      <c r="M192" s="8">
        <v>-240</v>
      </c>
      <c r="N192" s="8">
        <v>-240</v>
      </c>
      <c r="O192" s="8">
        <f t="shared" si="20"/>
        <v>176139.99900000001</v>
      </c>
      <c r="P192" s="8">
        <f t="shared" si="21"/>
        <v>176139.99900000001</v>
      </c>
      <c r="Q192" s="9">
        <f t="shared" si="22"/>
        <v>-38278.062322347243</v>
      </c>
      <c r="R192" s="9">
        <f t="shared" si="23"/>
        <v>-16495.940213142068</v>
      </c>
      <c r="S192" s="9">
        <f t="shared" si="24"/>
        <v>-38278.062322347243</v>
      </c>
      <c r="T192" s="9">
        <f t="shared" si="25"/>
        <v>-16495.940213142068</v>
      </c>
      <c r="U192" s="9">
        <f t="shared" si="26"/>
        <v>-252</v>
      </c>
      <c r="V192" s="9">
        <f t="shared" si="27"/>
        <v>-252</v>
      </c>
      <c r="W192" s="9"/>
    </row>
    <row r="193" spans="1:25" x14ac:dyDescent="0.25">
      <c r="A193" t="s">
        <v>41</v>
      </c>
      <c r="B193" t="s">
        <v>1401</v>
      </c>
      <c r="C193" t="s">
        <v>1204</v>
      </c>
      <c r="D193" s="6">
        <v>176274.99900000001</v>
      </c>
      <c r="E193" s="79">
        <v>0</v>
      </c>
      <c r="F193" s="8">
        <v>0</v>
      </c>
      <c r="G193" s="8">
        <v>0</v>
      </c>
      <c r="H193" s="8">
        <v>0</v>
      </c>
      <c r="I193" s="8">
        <v>-34079.396000000001</v>
      </c>
      <c r="J193" s="8">
        <v>-23977.008000000002</v>
      </c>
      <c r="K193" s="8">
        <v>-34079.396000000001</v>
      </c>
      <c r="L193" s="8">
        <v>-23977.008000000002</v>
      </c>
      <c r="M193" s="8">
        <v>-240</v>
      </c>
      <c r="N193" s="8">
        <v>-240</v>
      </c>
      <c r="O193" s="8">
        <f t="shared" si="20"/>
        <v>176274.99900000001</v>
      </c>
      <c r="P193" s="8">
        <f t="shared" si="21"/>
        <v>176274.99900000001</v>
      </c>
      <c r="Q193" s="9">
        <f t="shared" si="22"/>
        <v>-38319.779705888199</v>
      </c>
      <c r="R193" s="9">
        <f t="shared" si="23"/>
        <v>-16367.548003567281</v>
      </c>
      <c r="S193" s="9">
        <f t="shared" si="24"/>
        <v>-38319.779705888199</v>
      </c>
      <c r="T193" s="9">
        <f t="shared" si="25"/>
        <v>-16367.548003567281</v>
      </c>
      <c r="U193" s="9">
        <f t="shared" si="26"/>
        <v>-252</v>
      </c>
      <c r="V193" s="9">
        <f t="shared" si="27"/>
        <v>-252</v>
      </c>
      <c r="W193" s="9"/>
    </row>
    <row r="194" spans="1:25" x14ac:dyDescent="0.25">
      <c r="A194" t="s">
        <v>1207</v>
      </c>
      <c r="B194" t="s">
        <v>1402</v>
      </c>
      <c r="C194" t="s">
        <v>1204</v>
      </c>
      <c r="D194" s="6">
        <v>176409.99900000001</v>
      </c>
      <c r="E194" s="79">
        <v>0</v>
      </c>
      <c r="F194" s="8">
        <v>0</v>
      </c>
      <c r="G194" s="8">
        <v>0</v>
      </c>
      <c r="H194" s="8">
        <v>0</v>
      </c>
      <c r="I194" s="8">
        <v>-34146.896000000001</v>
      </c>
      <c r="J194" s="8">
        <v>-23860.094000000001</v>
      </c>
      <c r="K194" s="8">
        <v>-34146.896000000001</v>
      </c>
      <c r="L194" s="8">
        <v>-23860.094000000001</v>
      </c>
      <c r="M194" s="8">
        <v>-240</v>
      </c>
      <c r="N194" s="8">
        <v>-240</v>
      </c>
      <c r="O194" s="8">
        <f t="shared" si="20"/>
        <v>176409.99900000001</v>
      </c>
      <c r="P194" s="8">
        <f t="shared" si="21"/>
        <v>176409.99900000001</v>
      </c>
      <c r="Q194" s="9">
        <f t="shared" si="22"/>
        <v>-38361.496881517465</v>
      </c>
      <c r="R194" s="9">
        <f t="shared" si="23"/>
        <v>-16239.154815844891</v>
      </c>
      <c r="S194" s="9">
        <f t="shared" si="24"/>
        <v>-38361.496881517465</v>
      </c>
      <c r="T194" s="9">
        <f t="shared" si="25"/>
        <v>-16239.154815844891</v>
      </c>
      <c r="U194" s="9">
        <f t="shared" si="26"/>
        <v>-252</v>
      </c>
      <c r="V194" s="9">
        <f t="shared" si="27"/>
        <v>-252</v>
      </c>
      <c r="W194" s="9"/>
      <c r="Y194" s="8"/>
    </row>
    <row r="195" spans="1:25" x14ac:dyDescent="0.25">
      <c r="A195" t="s">
        <v>1205</v>
      </c>
      <c r="B195" t="s">
        <v>1403</v>
      </c>
      <c r="C195" t="s">
        <v>1204</v>
      </c>
      <c r="D195" s="6">
        <v>177169.99900000001</v>
      </c>
      <c r="E195" s="79">
        <v>400</v>
      </c>
      <c r="F195" s="8">
        <v>0</v>
      </c>
      <c r="G195" s="8">
        <v>200</v>
      </c>
      <c r="H195" s="8">
        <v>200</v>
      </c>
      <c r="I195" s="8">
        <v>-34426.896000000001</v>
      </c>
      <c r="J195" s="8">
        <v>-23375.119999999999</v>
      </c>
      <c r="K195" s="8">
        <v>-34626.896000000001</v>
      </c>
      <c r="L195" s="8">
        <v>-23028.71</v>
      </c>
      <c r="M195" s="8">
        <v>-240</v>
      </c>
      <c r="N195" s="8">
        <v>-240</v>
      </c>
      <c r="O195" s="8">
        <f t="shared" ref="O195:O258" si="29">D195-E195/2</f>
        <v>176969.99900000001</v>
      </c>
      <c r="P195" s="8">
        <f t="shared" ref="P195:P258" si="30">D195+E195/2</f>
        <v>177369.99900000001</v>
      </c>
      <c r="Q195" s="9">
        <f t="shared" ref="Q195:Q258" si="31">I195*$AB$7+J195*$AC$7</f>
        <v>-38534.546445380271</v>
      </c>
      <c r="R195" s="9">
        <f t="shared" ref="R195:R258" si="32">J195*$AB$7-I195*$AC$7+$Z$8</f>
        <v>-15706.56338789764</v>
      </c>
      <c r="S195" s="9">
        <f t="shared" ref="S195:S258" si="33">K195*$AB$7+L195*$AC$7</f>
        <v>-38658.153276710858</v>
      </c>
      <c r="T195" s="9">
        <f t="shared" ref="T195:T258" si="34">L195*$AB$7-K195*$AC$7+$Z$8</f>
        <v>-15326.14093936389</v>
      </c>
      <c r="U195" s="9">
        <f t="shared" ref="U195:U258" si="35">M195+$Z$7</f>
        <v>-252</v>
      </c>
      <c r="V195" s="9">
        <f t="shared" ref="V195:V258" si="36">N195+$Z$7</f>
        <v>-252</v>
      </c>
      <c r="W195" s="9"/>
    </row>
    <row r="196" spans="1:25" x14ac:dyDescent="0.25">
      <c r="A196" t="s">
        <v>1205</v>
      </c>
      <c r="B196" t="s">
        <v>1404</v>
      </c>
      <c r="C196" t="s">
        <v>1204</v>
      </c>
      <c r="D196" s="6">
        <v>178729.99900000001</v>
      </c>
      <c r="E196" s="79">
        <v>220</v>
      </c>
      <c r="F196" s="8">
        <v>0</v>
      </c>
      <c r="G196" s="8">
        <v>110</v>
      </c>
      <c r="H196" s="8">
        <v>110</v>
      </c>
      <c r="I196" s="8">
        <v>-35251.896000000001</v>
      </c>
      <c r="J196" s="8">
        <v>-21946.178</v>
      </c>
      <c r="K196" s="8">
        <v>-35361.896000000001</v>
      </c>
      <c r="L196" s="8">
        <v>-21755.651999999998</v>
      </c>
      <c r="M196" s="8">
        <v>-240</v>
      </c>
      <c r="N196" s="8">
        <v>-240</v>
      </c>
      <c r="O196" s="8">
        <f t="shared" si="29"/>
        <v>178619.99900000001</v>
      </c>
      <c r="P196" s="8">
        <f t="shared" si="30"/>
        <v>178839.99900000001</v>
      </c>
      <c r="Q196" s="9">
        <f t="shared" si="31"/>
        <v>-39044.424468685153</v>
      </c>
      <c r="R196" s="9">
        <f t="shared" si="32"/>
        <v>-14137.320054085221</v>
      </c>
      <c r="S196" s="9">
        <f t="shared" si="33"/>
        <v>-39112.408121961125</v>
      </c>
      <c r="T196" s="9">
        <f t="shared" si="34"/>
        <v>-13928.08721831786</v>
      </c>
      <c r="U196" s="9">
        <f t="shared" si="35"/>
        <v>-252</v>
      </c>
      <c r="V196" s="9">
        <f t="shared" si="36"/>
        <v>-252</v>
      </c>
      <c r="W196" s="9"/>
    </row>
    <row r="197" spans="1:25" x14ac:dyDescent="0.25">
      <c r="A197" t="s">
        <v>1205</v>
      </c>
      <c r="B197" t="s">
        <v>1405</v>
      </c>
      <c r="C197" t="s">
        <v>1204</v>
      </c>
      <c r="D197" s="6">
        <v>181269.99900000001</v>
      </c>
      <c r="E197" s="79">
        <v>220</v>
      </c>
      <c r="F197" s="8">
        <v>0</v>
      </c>
      <c r="G197" s="8">
        <v>110</v>
      </c>
      <c r="H197" s="8">
        <v>110</v>
      </c>
      <c r="I197" s="8">
        <v>-36521.896000000001</v>
      </c>
      <c r="J197" s="8">
        <v>-19746.473000000002</v>
      </c>
      <c r="K197" s="8">
        <v>-36631.896000000001</v>
      </c>
      <c r="L197" s="8">
        <v>-19555.948</v>
      </c>
      <c r="M197" s="8">
        <v>-240</v>
      </c>
      <c r="N197" s="8">
        <v>-240</v>
      </c>
      <c r="O197" s="8">
        <f t="shared" si="29"/>
        <v>181159.99900000001</v>
      </c>
      <c r="P197" s="8">
        <f t="shared" si="30"/>
        <v>181379.99900000001</v>
      </c>
      <c r="Q197" s="9">
        <f t="shared" si="31"/>
        <v>-39829.327535766803</v>
      </c>
      <c r="R197" s="9">
        <f t="shared" si="32"/>
        <v>-11721.636038674515</v>
      </c>
      <c r="S197" s="9">
        <f t="shared" si="33"/>
        <v>-39897.311396954479</v>
      </c>
      <c r="T197" s="9">
        <f t="shared" si="34"/>
        <v>-11512.404181054753</v>
      </c>
      <c r="U197" s="9">
        <f t="shared" si="35"/>
        <v>-252</v>
      </c>
      <c r="V197" s="9">
        <f t="shared" si="36"/>
        <v>-252</v>
      </c>
      <c r="W197" s="9"/>
    </row>
    <row r="198" spans="1:25" x14ac:dyDescent="0.25">
      <c r="A198" t="s">
        <v>1205</v>
      </c>
      <c r="B198" t="s">
        <v>1406</v>
      </c>
      <c r="C198" t="s">
        <v>1204</v>
      </c>
      <c r="D198" s="6">
        <v>182829.99900000001</v>
      </c>
      <c r="E198" s="79">
        <v>400</v>
      </c>
      <c r="F198" s="8">
        <v>0</v>
      </c>
      <c r="G198" s="8">
        <v>200</v>
      </c>
      <c r="H198" s="8">
        <v>200</v>
      </c>
      <c r="I198" s="8">
        <v>-37256.896000000001</v>
      </c>
      <c r="J198" s="8">
        <v>-18473.416000000001</v>
      </c>
      <c r="K198" s="8">
        <v>-37456.896000000001</v>
      </c>
      <c r="L198" s="8">
        <v>-18127.006000000001</v>
      </c>
      <c r="M198" s="8">
        <v>-240</v>
      </c>
      <c r="N198" s="8">
        <v>-240</v>
      </c>
      <c r="O198" s="8">
        <f t="shared" si="29"/>
        <v>182629.99900000001</v>
      </c>
      <c r="P198" s="8">
        <f t="shared" si="30"/>
        <v>183029.99900000001</v>
      </c>
      <c r="Q198" s="9">
        <f t="shared" si="31"/>
        <v>-40283.582588928773</v>
      </c>
      <c r="R198" s="9">
        <f t="shared" si="32"/>
        <v>-10323.583295776083</v>
      </c>
      <c r="S198" s="9">
        <f t="shared" si="33"/>
        <v>-40407.189420259354</v>
      </c>
      <c r="T198" s="9">
        <f t="shared" si="34"/>
        <v>-9943.1608472423341</v>
      </c>
      <c r="U198" s="9">
        <f t="shared" si="35"/>
        <v>-252</v>
      </c>
      <c r="V198" s="9">
        <f t="shared" si="36"/>
        <v>-252</v>
      </c>
      <c r="W198" s="9"/>
    </row>
    <row r="199" spans="1:25" x14ac:dyDescent="0.25">
      <c r="A199" t="s">
        <v>1207</v>
      </c>
      <c r="B199" t="s">
        <v>1407</v>
      </c>
      <c r="C199" t="s">
        <v>1204</v>
      </c>
      <c r="D199" s="6">
        <v>183589.99900000001</v>
      </c>
      <c r="E199" s="79">
        <v>0</v>
      </c>
      <c r="F199" s="8">
        <v>0</v>
      </c>
      <c r="G199" s="8">
        <v>0</v>
      </c>
      <c r="H199" s="8">
        <v>0</v>
      </c>
      <c r="I199" s="8">
        <v>-37736.896000000001</v>
      </c>
      <c r="J199" s="8">
        <v>-17642.031999999999</v>
      </c>
      <c r="K199" s="8">
        <v>-37736.896000000001</v>
      </c>
      <c r="L199" s="8">
        <v>-17642.031999999999</v>
      </c>
      <c r="M199" s="8">
        <v>-240</v>
      </c>
      <c r="N199" s="8">
        <v>-240</v>
      </c>
      <c r="O199" s="8">
        <f t="shared" si="29"/>
        <v>183589.99900000001</v>
      </c>
      <c r="P199" s="8">
        <f t="shared" si="30"/>
        <v>183589.99900000001</v>
      </c>
      <c r="Q199" s="9">
        <f t="shared" si="31"/>
        <v>-40580.238984122167</v>
      </c>
      <c r="R199" s="9">
        <f t="shared" si="32"/>
        <v>-9410.5694192950832</v>
      </c>
      <c r="S199" s="9">
        <f t="shared" si="33"/>
        <v>-40580.238984122167</v>
      </c>
      <c r="T199" s="9">
        <f t="shared" si="34"/>
        <v>-9410.5694192950832</v>
      </c>
      <c r="U199" s="9">
        <f t="shared" si="35"/>
        <v>-252</v>
      </c>
      <c r="V199" s="9">
        <f t="shared" si="36"/>
        <v>-252</v>
      </c>
      <c r="W199" s="9"/>
    </row>
    <row r="200" spans="1:25" x14ac:dyDescent="0.25">
      <c r="A200" t="s">
        <v>41</v>
      </c>
      <c r="B200" t="s">
        <v>1408</v>
      </c>
      <c r="C200" t="s">
        <v>1204</v>
      </c>
      <c r="D200" s="6">
        <v>183724.99900000001</v>
      </c>
      <c r="E200" s="79">
        <v>0</v>
      </c>
      <c r="F200" s="8">
        <v>0</v>
      </c>
      <c r="G200" s="8">
        <v>0</v>
      </c>
      <c r="H200" s="8">
        <v>0</v>
      </c>
      <c r="I200" s="8">
        <v>-37804.396000000001</v>
      </c>
      <c r="J200" s="8">
        <v>-17525.117999999999</v>
      </c>
      <c r="K200" s="8">
        <v>-37804.396000000001</v>
      </c>
      <c r="L200" s="8">
        <v>-17525.117999999999</v>
      </c>
      <c r="M200" s="8">
        <v>-240</v>
      </c>
      <c r="N200" s="8">
        <v>-240</v>
      </c>
      <c r="O200" s="8">
        <f t="shared" si="29"/>
        <v>183724.99900000001</v>
      </c>
      <c r="P200" s="8">
        <f t="shared" si="30"/>
        <v>183724.99900000001</v>
      </c>
      <c r="Q200" s="9">
        <f t="shared" si="31"/>
        <v>-40621.956159751433</v>
      </c>
      <c r="R200" s="9">
        <f t="shared" si="32"/>
        <v>-9282.1762315726901</v>
      </c>
      <c r="S200" s="9">
        <f t="shared" si="33"/>
        <v>-40621.956159751433</v>
      </c>
      <c r="T200" s="9">
        <f t="shared" si="34"/>
        <v>-9282.1762315726901</v>
      </c>
      <c r="U200" s="9">
        <f t="shared" si="35"/>
        <v>-252</v>
      </c>
      <c r="V200" s="9">
        <f t="shared" si="36"/>
        <v>-252</v>
      </c>
      <c r="W200" s="9"/>
    </row>
    <row r="201" spans="1:25" x14ac:dyDescent="0.25">
      <c r="A201" t="s">
        <v>1151</v>
      </c>
      <c r="B201" t="s">
        <v>1409</v>
      </c>
      <c r="C201" t="s">
        <v>1204</v>
      </c>
      <c r="D201" s="6">
        <v>183859.99900000001</v>
      </c>
      <c r="E201" s="79">
        <v>0</v>
      </c>
      <c r="F201" s="8">
        <v>0</v>
      </c>
      <c r="G201" s="8">
        <v>0</v>
      </c>
      <c r="H201" s="8">
        <v>0</v>
      </c>
      <c r="I201" s="8">
        <v>-37871.896000000001</v>
      </c>
      <c r="J201" s="8">
        <v>-17408.205000000002</v>
      </c>
      <c r="K201" s="8">
        <v>-37871.896000000001</v>
      </c>
      <c r="L201" s="8">
        <v>-17408.205000000002</v>
      </c>
      <c r="M201" s="8">
        <v>-240</v>
      </c>
      <c r="N201" s="8">
        <v>-240</v>
      </c>
      <c r="O201" s="8">
        <f t="shared" si="29"/>
        <v>183859.99900000001</v>
      </c>
      <c r="P201" s="8">
        <f t="shared" si="30"/>
        <v>183859.99900000001</v>
      </c>
      <c r="Q201" s="9">
        <f t="shared" si="31"/>
        <v>-40663.673543292389</v>
      </c>
      <c r="R201" s="9">
        <f t="shared" si="32"/>
        <v>-9153.7840219979043</v>
      </c>
      <c r="S201" s="9">
        <f t="shared" si="33"/>
        <v>-40663.673543292389</v>
      </c>
      <c r="T201" s="9">
        <f t="shared" si="34"/>
        <v>-9153.7840219979043</v>
      </c>
      <c r="U201" s="9">
        <f t="shared" si="35"/>
        <v>-252</v>
      </c>
      <c r="V201" s="9">
        <f t="shared" si="36"/>
        <v>-252</v>
      </c>
      <c r="W201" s="9"/>
    </row>
    <row r="202" spans="1:25" x14ac:dyDescent="0.25">
      <c r="A202" t="s">
        <v>54</v>
      </c>
      <c r="B202" t="s">
        <v>1410</v>
      </c>
      <c r="C202" t="s">
        <v>1204</v>
      </c>
      <c r="D202" s="6">
        <v>184969.99900000001</v>
      </c>
      <c r="E202" s="79">
        <v>1260</v>
      </c>
      <c r="F202" s="8">
        <v>-6.4409999999999998</v>
      </c>
      <c r="G202" s="8">
        <v>630.66399999999999</v>
      </c>
      <c r="H202" s="8">
        <v>630.66399999999999</v>
      </c>
      <c r="I202" s="8">
        <v>-38111.896000000001</v>
      </c>
      <c r="J202" s="8">
        <v>-16992.512999999999</v>
      </c>
      <c r="K202" s="8">
        <v>-38679.300000000003</v>
      </c>
      <c r="L202" s="8">
        <v>-15868.244000000001</v>
      </c>
      <c r="M202" s="8">
        <v>-240</v>
      </c>
      <c r="N202" s="8">
        <v>-246.441</v>
      </c>
      <c r="O202" s="8">
        <f t="shared" si="29"/>
        <v>184339.99900000001</v>
      </c>
      <c r="P202" s="8">
        <f t="shared" si="30"/>
        <v>185599.99900000001</v>
      </c>
      <c r="Q202" s="9">
        <f t="shared" si="31"/>
        <v>-40812.001740889085</v>
      </c>
      <c r="R202" s="9">
        <f t="shared" si="32"/>
        <v>-8697.2770837574026</v>
      </c>
      <c r="S202" s="9">
        <f t="shared" si="33"/>
        <v>-41133.257933411864</v>
      </c>
      <c r="T202" s="9">
        <f t="shared" si="34"/>
        <v>-7479.6061338112486</v>
      </c>
      <c r="U202" s="9">
        <f t="shared" si="35"/>
        <v>-252</v>
      </c>
      <c r="V202" s="9">
        <f t="shared" si="36"/>
        <v>-258.44100000000003</v>
      </c>
      <c r="W202" s="9"/>
    </row>
    <row r="203" spans="1:25" x14ac:dyDescent="0.25">
      <c r="A203" t="s">
        <v>1205</v>
      </c>
      <c r="B203" t="s">
        <v>1411</v>
      </c>
      <c r="C203" t="s">
        <v>1204</v>
      </c>
      <c r="D203" s="6">
        <v>185999.99900000001</v>
      </c>
      <c r="E203" s="79">
        <v>220</v>
      </c>
      <c r="F203" s="8">
        <v>0</v>
      </c>
      <c r="G203" s="8">
        <v>110</v>
      </c>
      <c r="H203" s="8">
        <v>110</v>
      </c>
      <c r="I203" s="8">
        <v>-38795.211000000003</v>
      </c>
      <c r="J203" s="8">
        <v>-15602.415000000001</v>
      </c>
      <c r="K203" s="8">
        <v>-38883.144</v>
      </c>
      <c r="L203" s="8">
        <v>-15400.753000000001</v>
      </c>
      <c r="M203" s="8">
        <v>-246.441</v>
      </c>
      <c r="N203" s="8">
        <v>-246.441</v>
      </c>
      <c r="O203" s="8">
        <f t="shared" si="29"/>
        <v>185889.99900000001</v>
      </c>
      <c r="P203" s="8">
        <f t="shared" si="30"/>
        <v>186109.99900000001</v>
      </c>
      <c r="Q203" s="9">
        <f t="shared" si="31"/>
        <v>-41191.367043102124</v>
      </c>
      <c r="R203" s="9">
        <f t="shared" si="32"/>
        <v>-7195.4868832614047</v>
      </c>
      <c r="S203" s="9">
        <f t="shared" si="33"/>
        <v>-41235.45060868375</v>
      </c>
      <c r="T203" s="9">
        <f t="shared" si="34"/>
        <v>-6979.9493830935471</v>
      </c>
      <c r="U203" s="9">
        <f t="shared" si="35"/>
        <v>-258.44100000000003</v>
      </c>
      <c r="V203" s="9">
        <f t="shared" si="36"/>
        <v>-258.44100000000003</v>
      </c>
      <c r="W203" s="9"/>
    </row>
    <row r="204" spans="1:25" x14ac:dyDescent="0.25">
      <c r="A204" t="s">
        <v>1151</v>
      </c>
      <c r="B204" t="s">
        <v>1412</v>
      </c>
      <c r="C204" t="s">
        <v>1204</v>
      </c>
      <c r="D204" s="6">
        <v>187044.99900000001</v>
      </c>
      <c r="E204" s="79">
        <v>0</v>
      </c>
      <c r="F204" s="8">
        <v>0</v>
      </c>
      <c r="G204" s="8">
        <v>0</v>
      </c>
      <c r="H204" s="8">
        <v>0</v>
      </c>
      <c r="I204" s="8">
        <v>-39256.857000000004</v>
      </c>
      <c r="J204" s="8">
        <v>-14543.686</v>
      </c>
      <c r="K204" s="8">
        <v>-39256.857000000004</v>
      </c>
      <c r="L204" s="8">
        <v>-14543.686</v>
      </c>
      <c r="M204" s="8">
        <v>-246.441</v>
      </c>
      <c r="N204" s="8">
        <v>-246.441</v>
      </c>
      <c r="O204" s="8">
        <f t="shared" si="29"/>
        <v>187044.99900000001</v>
      </c>
      <c r="P204" s="8">
        <f t="shared" si="30"/>
        <v>187044.99900000001</v>
      </c>
      <c r="Q204" s="9">
        <f t="shared" si="31"/>
        <v>-41422.802833882684</v>
      </c>
      <c r="R204" s="9">
        <f t="shared" si="32"/>
        <v>-6063.9120516648463</v>
      </c>
      <c r="S204" s="9">
        <f t="shared" si="33"/>
        <v>-41422.802833882684</v>
      </c>
      <c r="T204" s="9">
        <f t="shared" si="34"/>
        <v>-6063.9120516648463</v>
      </c>
      <c r="U204" s="9">
        <f t="shared" si="35"/>
        <v>-258.44100000000003</v>
      </c>
      <c r="V204" s="9">
        <f t="shared" si="36"/>
        <v>-258.44100000000003</v>
      </c>
      <c r="W204" s="9"/>
    </row>
    <row r="205" spans="1:25" x14ac:dyDescent="0.25">
      <c r="A205" t="s">
        <v>41</v>
      </c>
      <c r="B205" t="s">
        <v>1413</v>
      </c>
      <c r="C205" t="s">
        <v>1204</v>
      </c>
      <c r="D205" s="6">
        <v>187189.99900000001</v>
      </c>
      <c r="E205" s="79">
        <v>0</v>
      </c>
      <c r="F205" s="8">
        <v>0</v>
      </c>
      <c r="G205" s="8">
        <v>0</v>
      </c>
      <c r="H205" s="8">
        <v>0</v>
      </c>
      <c r="I205" s="8">
        <v>-39314.811999999998</v>
      </c>
      <c r="J205" s="8">
        <v>-14410.772000000001</v>
      </c>
      <c r="K205" s="8">
        <v>-39314.811999999998</v>
      </c>
      <c r="L205" s="8">
        <v>-14410.772000000001</v>
      </c>
      <c r="M205" s="8">
        <v>-246.441</v>
      </c>
      <c r="N205" s="8">
        <v>-246.441</v>
      </c>
      <c r="O205" s="8">
        <f t="shared" si="29"/>
        <v>187189.99900000001</v>
      </c>
      <c r="P205" s="8">
        <f t="shared" si="30"/>
        <v>187189.99900000001</v>
      </c>
      <c r="Q205" s="9">
        <f t="shared" si="31"/>
        <v>-41451.857003609854</v>
      </c>
      <c r="R205" s="9">
        <f t="shared" si="32"/>
        <v>-5921.8530194195737</v>
      </c>
      <c r="S205" s="9">
        <f t="shared" si="33"/>
        <v>-41451.857003609854</v>
      </c>
      <c r="T205" s="9">
        <f t="shared" si="34"/>
        <v>-5921.8530194195737</v>
      </c>
      <c r="U205" s="9">
        <f t="shared" si="35"/>
        <v>-258.44100000000003</v>
      </c>
      <c r="V205" s="9">
        <f t="shared" si="36"/>
        <v>-258.44100000000003</v>
      </c>
      <c r="W205" s="9"/>
    </row>
    <row r="206" spans="1:25" x14ac:dyDescent="0.25">
      <c r="A206" t="s">
        <v>1207</v>
      </c>
      <c r="B206" t="s">
        <v>1414</v>
      </c>
      <c r="C206" t="s">
        <v>1204</v>
      </c>
      <c r="D206" s="6">
        <v>187314.99900000001</v>
      </c>
      <c r="E206" s="79">
        <v>0</v>
      </c>
      <c r="F206" s="8">
        <v>0</v>
      </c>
      <c r="G206" s="8">
        <v>0</v>
      </c>
      <c r="H206" s="8">
        <v>0</v>
      </c>
      <c r="I206" s="8">
        <v>-39364.773999999998</v>
      </c>
      <c r="J206" s="8">
        <v>-14296.191000000001</v>
      </c>
      <c r="K206" s="8">
        <v>-39364.773999999998</v>
      </c>
      <c r="L206" s="8">
        <v>-14296.191000000001</v>
      </c>
      <c r="M206" s="8">
        <v>-246.441</v>
      </c>
      <c r="N206" s="8">
        <v>-246.441</v>
      </c>
      <c r="O206" s="8">
        <f t="shared" si="29"/>
        <v>187314.99900000001</v>
      </c>
      <c r="P206" s="8">
        <f t="shared" si="30"/>
        <v>187314.99900000001</v>
      </c>
      <c r="Q206" s="9">
        <f t="shared" si="31"/>
        <v>-41476.904484592123</v>
      </c>
      <c r="R206" s="9">
        <f t="shared" si="32"/>
        <v>-5799.388205283256</v>
      </c>
      <c r="S206" s="9">
        <f t="shared" si="33"/>
        <v>-41476.904484592123</v>
      </c>
      <c r="T206" s="9">
        <f t="shared" si="34"/>
        <v>-5799.388205283256</v>
      </c>
      <c r="U206" s="9">
        <f t="shared" si="35"/>
        <v>-258.44100000000003</v>
      </c>
      <c r="V206" s="9">
        <f t="shared" si="36"/>
        <v>-258.44100000000003</v>
      </c>
      <c r="W206" s="9"/>
    </row>
    <row r="207" spans="1:25" x14ac:dyDescent="0.25">
      <c r="A207" t="s">
        <v>54</v>
      </c>
      <c r="B207" t="s">
        <v>1415</v>
      </c>
      <c r="C207" t="s">
        <v>1204</v>
      </c>
      <c r="D207" s="6">
        <v>188779.99900000001</v>
      </c>
      <c r="E207" s="79">
        <v>1000</v>
      </c>
      <c r="F207" s="8">
        <v>-1.1295999999999999</v>
      </c>
      <c r="G207" s="8">
        <v>500.01600000000002</v>
      </c>
      <c r="H207" s="8">
        <v>500.01600000000002</v>
      </c>
      <c r="I207" s="8">
        <v>-39750.478000000003</v>
      </c>
      <c r="J207" s="8">
        <v>-13411.624</v>
      </c>
      <c r="K207" s="8">
        <v>-40141.108999999997</v>
      </c>
      <c r="L207" s="8">
        <v>-12491.094999999999</v>
      </c>
      <c r="M207" s="8">
        <v>-246.441</v>
      </c>
      <c r="N207" s="8">
        <v>-247.57060000000001</v>
      </c>
      <c r="O207" s="8">
        <f t="shared" si="29"/>
        <v>188279.99900000001</v>
      </c>
      <c r="P207" s="8">
        <f t="shared" si="30"/>
        <v>189279.99900000001</v>
      </c>
      <c r="Q207" s="9">
        <f t="shared" si="31"/>
        <v>-41670.268106173971</v>
      </c>
      <c r="R207" s="9">
        <f t="shared" si="32"/>
        <v>-4853.9587457497801</v>
      </c>
      <c r="S207" s="9">
        <f t="shared" si="33"/>
        <v>-41860.974140759434</v>
      </c>
      <c r="T207" s="9">
        <f t="shared" si="34"/>
        <v>-3872.3287612980603</v>
      </c>
      <c r="U207" s="9">
        <f t="shared" si="35"/>
        <v>-258.44100000000003</v>
      </c>
      <c r="V207" s="9">
        <f t="shared" si="36"/>
        <v>-259.57060000000001</v>
      </c>
      <c r="W207" s="9"/>
    </row>
    <row r="208" spans="1:25" x14ac:dyDescent="0.25">
      <c r="A208" t="s">
        <v>54</v>
      </c>
      <c r="B208" t="s">
        <v>1416</v>
      </c>
      <c r="C208" t="s">
        <v>1204</v>
      </c>
      <c r="D208" s="6">
        <v>191589.99900000001</v>
      </c>
      <c r="E208" s="79">
        <v>1260</v>
      </c>
      <c r="F208" s="8">
        <v>-6.4409999999999998</v>
      </c>
      <c r="G208" s="8">
        <v>630.66399999999999</v>
      </c>
      <c r="H208" s="8">
        <v>630.66399999999999</v>
      </c>
      <c r="I208" s="8">
        <v>-40782.105000000003</v>
      </c>
      <c r="J208" s="8">
        <v>-10938.186</v>
      </c>
      <c r="K208" s="8">
        <v>-41196.442999999999</v>
      </c>
      <c r="L208" s="8">
        <v>-9748.9629999999997</v>
      </c>
      <c r="M208" s="8">
        <v>-247.57060000000001</v>
      </c>
      <c r="N208" s="8">
        <v>-254.01159999999999</v>
      </c>
      <c r="O208" s="8">
        <f t="shared" si="29"/>
        <v>190959.99900000001</v>
      </c>
      <c r="P208" s="8">
        <f t="shared" si="30"/>
        <v>192219.99900000001</v>
      </c>
      <c r="Q208" s="9">
        <f t="shared" si="31"/>
        <v>-42165.094904363294</v>
      </c>
      <c r="R208" s="9">
        <f t="shared" si="32"/>
        <v>-2220.0839866227034</v>
      </c>
      <c r="S208" s="9">
        <f t="shared" si="33"/>
        <v>-42323.125260266759</v>
      </c>
      <c r="T208" s="9">
        <f t="shared" si="34"/>
        <v>-970.70264828519794</v>
      </c>
      <c r="U208" s="9">
        <f t="shared" si="35"/>
        <v>-259.57060000000001</v>
      </c>
      <c r="V208" s="9">
        <f t="shared" si="36"/>
        <v>-266.01159999999999</v>
      </c>
      <c r="W208" s="9"/>
    </row>
    <row r="209" spans="1:23" x14ac:dyDescent="0.25">
      <c r="A209" t="s">
        <v>1206</v>
      </c>
      <c r="B209" t="s">
        <v>1417</v>
      </c>
      <c r="C209" t="s">
        <v>1204</v>
      </c>
      <c r="D209" s="6">
        <v>192519.99900000001</v>
      </c>
      <c r="E209" s="79">
        <v>200</v>
      </c>
      <c r="F209" s="8">
        <v>0</v>
      </c>
      <c r="G209" s="8">
        <v>100</v>
      </c>
      <c r="H209" s="8">
        <v>100</v>
      </c>
      <c r="I209" s="8">
        <v>-41251.531999999999</v>
      </c>
      <c r="J209" s="8">
        <v>-9556.6990000000005</v>
      </c>
      <c r="K209" s="8">
        <v>-41306.620000000003</v>
      </c>
      <c r="L209" s="8">
        <v>-9364.4359999999997</v>
      </c>
      <c r="M209" s="8">
        <v>-254.01159999999999</v>
      </c>
      <c r="N209" s="8">
        <v>-254.01159999999999</v>
      </c>
      <c r="O209" s="8">
        <f t="shared" si="29"/>
        <v>192419.99900000001</v>
      </c>
      <c r="P209" s="8">
        <f t="shared" si="30"/>
        <v>192619.99900000001</v>
      </c>
      <c r="Q209" s="9">
        <f t="shared" si="31"/>
        <v>-42337.036500120194</v>
      </c>
      <c r="R209" s="9">
        <f t="shared" si="32"/>
        <v>-771.18643084225369</v>
      </c>
      <c r="S209" s="9">
        <f t="shared" si="33"/>
        <v>-42350.946969737728</v>
      </c>
      <c r="T209" s="9">
        <f t="shared" si="34"/>
        <v>-571.67139945860072</v>
      </c>
      <c r="U209" s="9">
        <f t="shared" si="35"/>
        <v>-266.01159999999999</v>
      </c>
      <c r="V209" s="9">
        <f t="shared" si="36"/>
        <v>-266.01159999999999</v>
      </c>
      <c r="W209" s="9"/>
    </row>
    <row r="210" spans="1:23" x14ac:dyDescent="0.25">
      <c r="A210" t="s">
        <v>41</v>
      </c>
      <c r="B210" t="s">
        <v>1418</v>
      </c>
      <c r="C210" t="s">
        <v>1204</v>
      </c>
      <c r="D210" s="6">
        <v>192939.99900000001</v>
      </c>
      <c r="E210" s="79">
        <v>0</v>
      </c>
      <c r="F210" s="8">
        <v>0</v>
      </c>
      <c r="G210" s="8">
        <v>0</v>
      </c>
      <c r="H210" s="8">
        <v>0</v>
      </c>
      <c r="I210" s="8">
        <v>-41394.762000000002</v>
      </c>
      <c r="J210" s="8">
        <v>-9056.8140000000003</v>
      </c>
      <c r="K210" s="8">
        <v>-41394.762000000002</v>
      </c>
      <c r="L210" s="8">
        <v>-9056.8140000000003</v>
      </c>
      <c r="M210" s="8">
        <v>-254.01159999999999</v>
      </c>
      <c r="N210" s="8">
        <v>-254.01159999999999</v>
      </c>
      <c r="O210" s="8">
        <f t="shared" si="29"/>
        <v>192939.99900000001</v>
      </c>
      <c r="P210" s="8">
        <f t="shared" si="30"/>
        <v>192939.99900000001</v>
      </c>
      <c r="Q210" s="9">
        <f t="shared" si="31"/>
        <v>-42373.20464540887</v>
      </c>
      <c r="R210" s="9">
        <f t="shared" si="32"/>
        <v>-252.44592597360861</v>
      </c>
      <c r="S210" s="9">
        <f t="shared" si="33"/>
        <v>-42373.20464540887</v>
      </c>
      <c r="T210" s="9">
        <f t="shared" si="34"/>
        <v>-252.44592597360861</v>
      </c>
      <c r="U210" s="9">
        <f t="shared" si="35"/>
        <v>-266.01159999999999</v>
      </c>
      <c r="V210" s="9">
        <f t="shared" si="36"/>
        <v>-266.01159999999999</v>
      </c>
      <c r="W210" s="9"/>
    </row>
    <row r="211" spans="1:23" x14ac:dyDescent="0.25">
      <c r="A211" t="s">
        <v>1151</v>
      </c>
      <c r="B211" t="s">
        <v>1419</v>
      </c>
      <c r="C211" t="s">
        <v>1204</v>
      </c>
      <c r="D211" s="6">
        <v>193074.99900000001</v>
      </c>
      <c r="E211" s="79">
        <v>0</v>
      </c>
      <c r="F211" s="8">
        <v>0</v>
      </c>
      <c r="G211" s="8">
        <v>0</v>
      </c>
      <c r="H211" s="8">
        <v>0</v>
      </c>
      <c r="I211" s="8">
        <v>-41431.947</v>
      </c>
      <c r="J211" s="8">
        <v>-8927.0360000000001</v>
      </c>
      <c r="K211" s="8">
        <v>-41431.947</v>
      </c>
      <c r="L211" s="8">
        <v>-8927.0360000000001</v>
      </c>
      <c r="M211" s="8">
        <v>-254.01159999999999</v>
      </c>
      <c r="N211" s="8">
        <v>-254.01159999999999</v>
      </c>
      <c r="O211" s="8">
        <f t="shared" si="29"/>
        <v>193074.99900000001</v>
      </c>
      <c r="P211" s="8">
        <f t="shared" si="30"/>
        <v>193074.99900000001</v>
      </c>
      <c r="Q211" s="9">
        <f t="shared" si="31"/>
        <v>-42382.594700531205</v>
      </c>
      <c r="R211" s="9">
        <f t="shared" si="32"/>
        <v>-117.77269042251828</v>
      </c>
      <c r="S211" s="9">
        <f t="shared" si="33"/>
        <v>-42382.594700531205</v>
      </c>
      <c r="T211" s="9">
        <f t="shared" si="34"/>
        <v>-117.77269042251828</v>
      </c>
      <c r="U211" s="9">
        <f t="shared" si="35"/>
        <v>-266.01159999999999</v>
      </c>
      <c r="V211" s="9">
        <f t="shared" si="36"/>
        <v>-266.01159999999999</v>
      </c>
      <c r="W211" s="9"/>
    </row>
    <row r="212" spans="1:23" x14ac:dyDescent="0.25">
      <c r="A212" t="s">
        <v>1207</v>
      </c>
      <c r="B212" t="s">
        <v>1420</v>
      </c>
      <c r="C212" t="s">
        <v>1204</v>
      </c>
      <c r="D212" s="6">
        <v>193344.99900000001</v>
      </c>
      <c r="E212" s="79">
        <v>0</v>
      </c>
      <c r="F212" s="8">
        <v>0</v>
      </c>
      <c r="G212" s="8">
        <v>0</v>
      </c>
      <c r="H212" s="8">
        <v>0</v>
      </c>
      <c r="I212" s="8">
        <v>-41506.315999999999</v>
      </c>
      <c r="J212" s="8">
        <v>-8667.4809999999998</v>
      </c>
      <c r="K212" s="8">
        <v>-41506.315999999999</v>
      </c>
      <c r="L212" s="8">
        <v>-8667.4809999999998</v>
      </c>
      <c r="M212" s="8">
        <v>-254.01159999999999</v>
      </c>
      <c r="N212" s="8">
        <v>-254.01159999999999</v>
      </c>
      <c r="O212" s="8">
        <f t="shared" si="29"/>
        <v>193344.99900000001</v>
      </c>
      <c r="P212" s="8">
        <f t="shared" si="30"/>
        <v>193344.99900000001</v>
      </c>
      <c r="Q212" s="9">
        <f t="shared" si="31"/>
        <v>-42401.374040539973</v>
      </c>
      <c r="R212" s="9">
        <f t="shared" si="32"/>
        <v>151.57259462037109</v>
      </c>
      <c r="S212" s="9">
        <f t="shared" si="33"/>
        <v>-42401.374040539973</v>
      </c>
      <c r="T212" s="9">
        <f t="shared" si="34"/>
        <v>151.57259462037109</v>
      </c>
      <c r="U212" s="9">
        <f t="shared" si="35"/>
        <v>-266.01159999999999</v>
      </c>
      <c r="V212" s="9">
        <f t="shared" si="36"/>
        <v>-266.01159999999999</v>
      </c>
      <c r="W212" s="9"/>
    </row>
    <row r="213" spans="1:23" x14ac:dyDescent="0.25">
      <c r="A213" t="s">
        <v>54</v>
      </c>
      <c r="B213" t="s">
        <v>1421</v>
      </c>
      <c r="C213" t="s">
        <v>1204</v>
      </c>
      <c r="D213" s="6">
        <v>194159.99900000001</v>
      </c>
      <c r="E213" s="79">
        <v>1000</v>
      </c>
      <c r="F213" s="8">
        <v>-1.1295999999999999</v>
      </c>
      <c r="G213" s="8">
        <v>500.01600000000002</v>
      </c>
      <c r="H213" s="8">
        <v>500.01600000000002</v>
      </c>
      <c r="I213" s="8">
        <v>-41593.080999999998</v>
      </c>
      <c r="J213" s="8">
        <v>-8364.6659999999993</v>
      </c>
      <c r="K213" s="8">
        <v>-41859.03</v>
      </c>
      <c r="L213" s="8">
        <v>-7400.6949999999997</v>
      </c>
      <c r="M213" s="8">
        <v>-254.01159999999999</v>
      </c>
      <c r="N213" s="8">
        <v>-255.1412</v>
      </c>
      <c r="O213" s="8">
        <f t="shared" si="29"/>
        <v>193659.99900000001</v>
      </c>
      <c r="P213" s="8">
        <f t="shared" si="30"/>
        <v>194659.99900000001</v>
      </c>
      <c r="Q213" s="9">
        <f t="shared" si="31"/>
        <v>-42423.284238462657</v>
      </c>
      <c r="R213" s="9">
        <f t="shared" si="32"/>
        <v>465.80981819038243</v>
      </c>
      <c r="S213" s="9">
        <f t="shared" si="33"/>
        <v>-42483.000774220927</v>
      </c>
      <c r="T213" s="9">
        <f t="shared" si="34"/>
        <v>1464.0096452786411</v>
      </c>
      <c r="U213" s="9">
        <f t="shared" si="35"/>
        <v>-266.01159999999999</v>
      </c>
      <c r="V213" s="9">
        <f t="shared" si="36"/>
        <v>-267.14120000000003</v>
      </c>
      <c r="W213" s="9"/>
    </row>
    <row r="214" spans="1:23" x14ac:dyDescent="0.25">
      <c r="A214" t="s">
        <v>54</v>
      </c>
      <c r="B214" t="s">
        <v>1422</v>
      </c>
      <c r="C214" t="s">
        <v>1204</v>
      </c>
      <c r="D214" s="6">
        <v>196729.99900000001</v>
      </c>
      <c r="E214" s="79">
        <v>1260</v>
      </c>
      <c r="F214" s="8">
        <v>-6.4409999999999998</v>
      </c>
      <c r="G214" s="8">
        <v>630.66399999999999</v>
      </c>
      <c r="H214" s="8">
        <v>630.66399999999999</v>
      </c>
      <c r="I214" s="8">
        <v>-42228.3</v>
      </c>
      <c r="J214" s="8">
        <v>-6008.848</v>
      </c>
      <c r="K214" s="8">
        <v>-42482.349000000002</v>
      </c>
      <c r="L214" s="8">
        <v>-4775.402</v>
      </c>
      <c r="M214" s="8">
        <v>-255.1412</v>
      </c>
      <c r="N214" s="8">
        <v>-261.5822</v>
      </c>
      <c r="O214" s="8">
        <f t="shared" si="29"/>
        <v>196099.99900000001</v>
      </c>
      <c r="P214" s="8">
        <f t="shared" si="30"/>
        <v>197359.99900000001</v>
      </c>
      <c r="Q214" s="9">
        <f t="shared" si="31"/>
        <v>-42554.820075614283</v>
      </c>
      <c r="R214" s="9">
        <f t="shared" si="32"/>
        <v>2902.2169989854601</v>
      </c>
      <c r="S214" s="9">
        <f t="shared" si="33"/>
        <v>-42546.869652040703</v>
      </c>
      <c r="T214" s="9">
        <f t="shared" si="34"/>
        <v>4161.5290016607314</v>
      </c>
      <c r="U214" s="9">
        <f t="shared" si="35"/>
        <v>-267.14120000000003</v>
      </c>
      <c r="V214" s="9">
        <f t="shared" si="36"/>
        <v>-273.5822</v>
      </c>
      <c r="W214" s="9"/>
    </row>
    <row r="215" spans="1:23" x14ac:dyDescent="0.25">
      <c r="A215" t="s">
        <v>1151</v>
      </c>
      <c r="B215" t="s">
        <v>1423</v>
      </c>
      <c r="C215" t="s">
        <v>1204</v>
      </c>
      <c r="D215" s="6">
        <v>197944.99900000001</v>
      </c>
      <c r="E215" s="79">
        <v>0</v>
      </c>
      <c r="F215" s="8">
        <v>0</v>
      </c>
      <c r="G215" s="8">
        <v>0</v>
      </c>
      <c r="H215" s="8">
        <v>0</v>
      </c>
      <c r="I215" s="8">
        <v>-42567.987999999998</v>
      </c>
      <c r="J215" s="8">
        <v>-4196.7049999999999</v>
      </c>
      <c r="K215" s="8">
        <v>-42567.987999999998</v>
      </c>
      <c r="L215" s="8">
        <v>-4196.7049999999999</v>
      </c>
      <c r="M215" s="8">
        <v>-261.5822</v>
      </c>
      <c r="N215" s="8">
        <v>-261.5822</v>
      </c>
      <c r="O215" s="8">
        <f t="shared" si="29"/>
        <v>197944.99900000001</v>
      </c>
      <c r="P215" s="8">
        <f t="shared" si="30"/>
        <v>197944.99900000001</v>
      </c>
      <c r="Q215" s="9">
        <f t="shared" si="31"/>
        <v>-42510.319362678776</v>
      </c>
      <c r="R215" s="9">
        <f t="shared" si="32"/>
        <v>4745.3854330525237</v>
      </c>
      <c r="S215" s="9">
        <f t="shared" si="33"/>
        <v>-42510.319362678776</v>
      </c>
      <c r="T215" s="9">
        <f t="shared" si="34"/>
        <v>4745.3854330525237</v>
      </c>
      <c r="U215" s="9">
        <f t="shared" si="35"/>
        <v>-273.5822</v>
      </c>
      <c r="V215" s="9">
        <f t="shared" si="36"/>
        <v>-273.5822</v>
      </c>
      <c r="W215" s="9"/>
    </row>
    <row r="216" spans="1:23" x14ac:dyDescent="0.25">
      <c r="A216" t="s">
        <v>41</v>
      </c>
      <c r="B216" t="s">
        <v>1424</v>
      </c>
      <c r="C216" t="s">
        <v>1204</v>
      </c>
      <c r="D216" s="6">
        <v>198079.99900000001</v>
      </c>
      <c r="E216" s="79">
        <v>0</v>
      </c>
      <c r="F216" s="8">
        <v>0</v>
      </c>
      <c r="G216" s="8">
        <v>0</v>
      </c>
      <c r="H216" s="8">
        <v>0</v>
      </c>
      <c r="I216" s="8">
        <v>-42587.75</v>
      </c>
      <c r="J216" s="8">
        <v>-4063.1590000000001</v>
      </c>
      <c r="K216" s="8">
        <v>-42587.75</v>
      </c>
      <c r="L216" s="8">
        <v>-4063.1590000000001</v>
      </c>
      <c r="M216" s="8">
        <v>-261.5822</v>
      </c>
      <c r="N216" s="8">
        <v>-261.5822</v>
      </c>
      <c r="O216" s="8">
        <f t="shared" si="29"/>
        <v>198079.99900000001</v>
      </c>
      <c r="P216" s="8">
        <f t="shared" si="30"/>
        <v>198079.99900000001</v>
      </c>
      <c r="Q216" s="9">
        <f t="shared" si="31"/>
        <v>-42501.883740902529</v>
      </c>
      <c r="R216" s="9">
        <f t="shared" si="32"/>
        <v>4880.1218833740613</v>
      </c>
      <c r="S216" s="9">
        <f t="shared" si="33"/>
        <v>-42501.883740902529</v>
      </c>
      <c r="T216" s="9">
        <f t="shared" si="34"/>
        <v>4880.1218833740613</v>
      </c>
      <c r="U216" s="9">
        <f t="shared" si="35"/>
        <v>-273.5822</v>
      </c>
      <c r="V216" s="9">
        <f t="shared" si="36"/>
        <v>-273.5822</v>
      </c>
      <c r="W216" s="9"/>
    </row>
    <row r="217" spans="1:23" x14ac:dyDescent="0.25">
      <c r="A217" t="s">
        <v>1207</v>
      </c>
      <c r="B217" t="s">
        <v>1425</v>
      </c>
      <c r="C217" t="s">
        <v>1204</v>
      </c>
      <c r="D217" s="6">
        <v>198214.99900000001</v>
      </c>
      <c r="E217" s="79">
        <v>0</v>
      </c>
      <c r="F217" s="8">
        <v>0</v>
      </c>
      <c r="G217" s="8">
        <v>0</v>
      </c>
      <c r="H217" s="8">
        <v>0</v>
      </c>
      <c r="I217" s="8">
        <v>-42607.512999999999</v>
      </c>
      <c r="J217" s="8">
        <v>-3929.6129999999998</v>
      </c>
      <c r="K217" s="8">
        <v>-42607.512999999999</v>
      </c>
      <c r="L217" s="8">
        <v>-3929.6129999999998</v>
      </c>
      <c r="M217" s="8">
        <v>-261.5822</v>
      </c>
      <c r="N217" s="8">
        <v>-261.5822</v>
      </c>
      <c r="O217" s="8">
        <f t="shared" si="29"/>
        <v>198214.99900000001</v>
      </c>
      <c r="P217" s="8">
        <f t="shared" si="30"/>
        <v>198214.99900000001</v>
      </c>
      <c r="Q217" s="9">
        <f t="shared" si="31"/>
        <v>-42493.449097273886</v>
      </c>
      <c r="R217" s="9">
        <f t="shared" si="32"/>
        <v>5014.8585416072901</v>
      </c>
      <c r="S217" s="9">
        <f t="shared" si="33"/>
        <v>-42493.449097273886</v>
      </c>
      <c r="T217" s="9">
        <f t="shared" si="34"/>
        <v>5014.8585416072901</v>
      </c>
      <c r="U217" s="9">
        <f t="shared" si="35"/>
        <v>-273.5822</v>
      </c>
      <c r="V217" s="9">
        <f t="shared" si="36"/>
        <v>-273.5822</v>
      </c>
      <c r="W217" s="9"/>
    </row>
    <row r="218" spans="1:23" x14ac:dyDescent="0.25">
      <c r="A218" t="s">
        <v>54</v>
      </c>
      <c r="B218" t="s">
        <v>1426</v>
      </c>
      <c r="C218" t="s">
        <v>1204</v>
      </c>
      <c r="D218" s="6">
        <v>199299.99900000001</v>
      </c>
      <c r="E218" s="79">
        <v>1000</v>
      </c>
      <c r="F218" s="8">
        <v>-1.1295999999999999</v>
      </c>
      <c r="G218" s="8">
        <v>500.01600000000002</v>
      </c>
      <c r="H218" s="8">
        <v>500.01600000000002</v>
      </c>
      <c r="I218" s="8">
        <v>-42693.152000000002</v>
      </c>
      <c r="J218" s="8">
        <v>-3350.9160000000002</v>
      </c>
      <c r="K218" s="8">
        <v>-42829.781000000003</v>
      </c>
      <c r="L218" s="8">
        <v>-2360.31</v>
      </c>
      <c r="M218" s="8">
        <v>-261.5822</v>
      </c>
      <c r="N218" s="8">
        <v>-262.71179999999998</v>
      </c>
      <c r="O218" s="8">
        <f t="shared" si="29"/>
        <v>198799.99900000001</v>
      </c>
      <c r="P218" s="8">
        <f t="shared" si="30"/>
        <v>199799.99900000001</v>
      </c>
      <c r="Q218" s="9">
        <f t="shared" si="31"/>
        <v>-42456.898807911966</v>
      </c>
      <c r="R218" s="9">
        <f t="shared" si="32"/>
        <v>5598.7149729990833</v>
      </c>
      <c r="S218" s="9">
        <f t="shared" si="33"/>
        <v>-42384.583568058406</v>
      </c>
      <c r="T218" s="9">
        <f t="shared" si="34"/>
        <v>6596.080621576335</v>
      </c>
      <c r="U218" s="9">
        <f t="shared" si="35"/>
        <v>-273.5822</v>
      </c>
      <c r="V218" s="9">
        <f t="shared" si="36"/>
        <v>-274.71179999999998</v>
      </c>
      <c r="W218" s="9"/>
    </row>
    <row r="219" spans="1:23" x14ac:dyDescent="0.25">
      <c r="A219" t="s">
        <v>54</v>
      </c>
      <c r="B219" t="s">
        <v>1427</v>
      </c>
      <c r="C219" t="s">
        <v>1204</v>
      </c>
      <c r="D219" s="6">
        <v>201869.99900000001</v>
      </c>
      <c r="E219" s="79">
        <v>1260</v>
      </c>
      <c r="F219" s="8">
        <v>-6.4409999999999998</v>
      </c>
      <c r="G219" s="8">
        <v>630.66399999999999</v>
      </c>
      <c r="H219" s="8">
        <v>630.66399999999999</v>
      </c>
      <c r="I219" s="8">
        <v>-43012.46</v>
      </c>
      <c r="J219" s="8">
        <v>-931.94399999999996</v>
      </c>
      <c r="K219" s="8">
        <v>-43101.790999999997</v>
      </c>
      <c r="L219" s="8">
        <v>324.22000000000003</v>
      </c>
      <c r="M219" s="8">
        <v>-262.71179999999998</v>
      </c>
      <c r="N219" s="8">
        <v>-269.15280000000001</v>
      </c>
      <c r="O219" s="8">
        <f t="shared" si="29"/>
        <v>201239.99900000001</v>
      </c>
      <c r="P219" s="8">
        <f t="shared" si="30"/>
        <v>202499.99900000001</v>
      </c>
      <c r="Q219" s="9">
        <f t="shared" si="31"/>
        <v>-42266.296603446252</v>
      </c>
      <c r="R219" s="9">
        <f t="shared" si="32"/>
        <v>8031.2144972129754</v>
      </c>
      <c r="S219" s="9">
        <f t="shared" si="33"/>
        <v>-42092.504325583002</v>
      </c>
      <c r="T219" s="9">
        <f t="shared" si="34"/>
        <v>9278.5012591935956</v>
      </c>
      <c r="U219" s="9">
        <f t="shared" si="35"/>
        <v>-274.71179999999998</v>
      </c>
      <c r="V219" s="9">
        <f t="shared" si="36"/>
        <v>-281.15280000000001</v>
      </c>
      <c r="W219" s="9"/>
    </row>
    <row r="220" spans="1:23" x14ac:dyDescent="0.25">
      <c r="A220" t="s">
        <v>1151</v>
      </c>
      <c r="B220" t="s">
        <v>1428</v>
      </c>
      <c r="C220" t="s">
        <v>1204</v>
      </c>
      <c r="D220" s="6">
        <v>203084.99900000001</v>
      </c>
      <c r="E220" s="79">
        <v>0</v>
      </c>
      <c r="F220" s="8">
        <v>0</v>
      </c>
      <c r="G220" s="8">
        <v>0</v>
      </c>
      <c r="H220" s="8">
        <v>0</v>
      </c>
      <c r="I220" s="8">
        <v>-43110.440999999999</v>
      </c>
      <c r="J220" s="8">
        <v>909.15599999999995</v>
      </c>
      <c r="K220" s="8">
        <v>-43110.440999999999</v>
      </c>
      <c r="L220" s="8">
        <v>909.15599999999995</v>
      </c>
      <c r="M220" s="8">
        <v>-269.15280000000001</v>
      </c>
      <c r="N220" s="8">
        <v>-269.15280000000001</v>
      </c>
      <c r="O220" s="8">
        <f t="shared" si="29"/>
        <v>203084.99900000001</v>
      </c>
      <c r="P220" s="8">
        <f t="shared" si="30"/>
        <v>203084.99900000001</v>
      </c>
      <c r="Q220" s="9">
        <f t="shared" si="31"/>
        <v>-41979.35026954917</v>
      </c>
      <c r="R220" s="9">
        <f t="shared" si="32"/>
        <v>9852.4534403020007</v>
      </c>
      <c r="S220" s="9">
        <f t="shared" si="33"/>
        <v>-41979.35026954917</v>
      </c>
      <c r="T220" s="9">
        <f t="shared" si="34"/>
        <v>9852.4534403020007</v>
      </c>
      <c r="U220" s="9">
        <f t="shared" si="35"/>
        <v>-281.15280000000001</v>
      </c>
      <c r="V220" s="9">
        <f t="shared" si="36"/>
        <v>-281.15280000000001</v>
      </c>
      <c r="W220" s="9"/>
    </row>
    <row r="221" spans="1:23" x14ac:dyDescent="0.25">
      <c r="A221" t="s">
        <v>41</v>
      </c>
      <c r="B221" t="s">
        <v>1429</v>
      </c>
      <c r="C221" t="s">
        <v>1204</v>
      </c>
      <c r="D221" s="6">
        <v>203219.99900000001</v>
      </c>
      <c r="E221" s="79">
        <v>0</v>
      </c>
      <c r="F221" s="8">
        <v>0</v>
      </c>
      <c r="G221" s="8">
        <v>0</v>
      </c>
      <c r="H221" s="8">
        <v>0</v>
      </c>
      <c r="I221" s="8">
        <v>-43112.436999999998</v>
      </c>
      <c r="J221" s="8">
        <v>1044.1410000000001</v>
      </c>
      <c r="K221" s="8">
        <v>-43112.436999999998</v>
      </c>
      <c r="L221" s="8">
        <v>1044.1410000000001</v>
      </c>
      <c r="M221" s="8">
        <v>-269.15280000000001</v>
      </c>
      <c r="N221" s="8">
        <v>-269.15280000000001</v>
      </c>
      <c r="O221" s="8">
        <f t="shared" si="29"/>
        <v>203219.99900000001</v>
      </c>
      <c r="P221" s="8">
        <f t="shared" si="30"/>
        <v>203219.99900000001</v>
      </c>
      <c r="Q221" s="9">
        <f t="shared" si="31"/>
        <v>-41953.237692575203</v>
      </c>
      <c r="R221" s="9">
        <f t="shared" si="32"/>
        <v>9984.903685921925</v>
      </c>
      <c r="S221" s="9">
        <f t="shared" si="33"/>
        <v>-41953.237692575203</v>
      </c>
      <c r="T221" s="9">
        <f t="shared" si="34"/>
        <v>9984.903685921925</v>
      </c>
      <c r="U221" s="9">
        <f t="shared" si="35"/>
        <v>-281.15280000000001</v>
      </c>
      <c r="V221" s="9">
        <f t="shared" si="36"/>
        <v>-281.15280000000001</v>
      </c>
      <c r="W221" s="9"/>
    </row>
    <row r="222" spans="1:23" x14ac:dyDescent="0.25">
      <c r="A222" t="s">
        <v>1207</v>
      </c>
      <c r="B222" t="s">
        <v>1430</v>
      </c>
      <c r="C222" t="s">
        <v>1204</v>
      </c>
      <c r="D222" s="6">
        <v>203354.99900000001</v>
      </c>
      <c r="E222" s="79">
        <v>0</v>
      </c>
      <c r="F222" s="8">
        <v>0</v>
      </c>
      <c r="G222" s="8">
        <v>0</v>
      </c>
      <c r="H222" s="8">
        <v>0</v>
      </c>
      <c r="I222" s="8">
        <v>-43114.432999999997</v>
      </c>
      <c r="J222" s="8">
        <v>1179.127</v>
      </c>
      <c r="K222" s="8">
        <v>-43114.432999999997</v>
      </c>
      <c r="L222" s="8">
        <v>1179.127</v>
      </c>
      <c r="M222" s="8">
        <v>-269.15280000000001</v>
      </c>
      <c r="N222" s="8">
        <v>-269.15280000000001</v>
      </c>
      <c r="O222" s="8">
        <f t="shared" si="29"/>
        <v>203354.99900000001</v>
      </c>
      <c r="P222" s="8">
        <f t="shared" si="30"/>
        <v>203354.99900000001</v>
      </c>
      <c r="Q222" s="9">
        <f t="shared" si="31"/>
        <v>-41927.124907689547</v>
      </c>
      <c r="R222" s="9">
        <f t="shared" si="32"/>
        <v>10117.354909689449</v>
      </c>
      <c r="S222" s="9">
        <f t="shared" si="33"/>
        <v>-41927.124907689547</v>
      </c>
      <c r="T222" s="9">
        <f t="shared" si="34"/>
        <v>10117.354909689449</v>
      </c>
      <c r="U222" s="9">
        <f t="shared" si="35"/>
        <v>-281.15280000000001</v>
      </c>
      <c r="V222" s="9">
        <f t="shared" si="36"/>
        <v>-281.15280000000001</v>
      </c>
      <c r="W222" s="9"/>
    </row>
    <row r="223" spans="1:23" x14ac:dyDescent="0.25">
      <c r="A223" t="s">
        <v>54</v>
      </c>
      <c r="B223" t="s">
        <v>1431</v>
      </c>
      <c r="C223" t="s">
        <v>1204</v>
      </c>
      <c r="D223" s="6">
        <v>204439.99900000001</v>
      </c>
      <c r="E223" s="79">
        <v>1000</v>
      </c>
      <c r="F223" s="8">
        <v>-1.1295999999999999</v>
      </c>
      <c r="G223" s="8">
        <v>500.01600000000002</v>
      </c>
      <c r="H223" s="8">
        <v>500.01600000000002</v>
      </c>
      <c r="I223" s="8">
        <v>-43123.082999999999</v>
      </c>
      <c r="J223" s="8">
        <v>1764.0630000000001</v>
      </c>
      <c r="K223" s="8">
        <v>-43128.012000000002</v>
      </c>
      <c r="L223" s="8">
        <v>2764.0340000000001</v>
      </c>
      <c r="M223" s="8">
        <v>-269.15280000000001</v>
      </c>
      <c r="N223" s="8">
        <v>-270.2824</v>
      </c>
      <c r="O223" s="8">
        <f t="shared" si="29"/>
        <v>203939.99900000001</v>
      </c>
      <c r="P223" s="8">
        <f t="shared" si="30"/>
        <v>204939.99900000001</v>
      </c>
      <c r="Q223" s="9">
        <f t="shared" si="31"/>
        <v>-41813.970851655715</v>
      </c>
      <c r="R223" s="9">
        <f t="shared" si="32"/>
        <v>10691.307090797854</v>
      </c>
      <c r="S223" s="9">
        <f t="shared" si="33"/>
        <v>-41610.886479801011</v>
      </c>
      <c r="T223" s="9">
        <f t="shared" si="34"/>
        <v>11670.451121975279</v>
      </c>
      <c r="U223" s="9">
        <f t="shared" si="35"/>
        <v>-281.15280000000001</v>
      </c>
      <c r="V223" s="9">
        <f t="shared" si="36"/>
        <v>-282.2824</v>
      </c>
      <c r="W223" s="9"/>
    </row>
    <row r="224" spans="1:23" x14ac:dyDescent="0.25">
      <c r="A224" t="s">
        <v>54</v>
      </c>
      <c r="B224" t="s">
        <v>1432</v>
      </c>
      <c r="C224" t="s">
        <v>1204</v>
      </c>
      <c r="D224" s="6">
        <v>207009.99900000001</v>
      </c>
      <c r="E224" s="79">
        <v>1260</v>
      </c>
      <c r="F224" s="8">
        <v>-6.4409999999999998</v>
      </c>
      <c r="G224" s="8">
        <v>630.66399999999999</v>
      </c>
      <c r="H224" s="8">
        <v>630.66399999999999</v>
      </c>
      <c r="I224" s="8">
        <v>-43120.913999999997</v>
      </c>
      <c r="J224" s="8">
        <v>4204.0169999999998</v>
      </c>
      <c r="K224" s="8">
        <v>-43043.97</v>
      </c>
      <c r="L224" s="8">
        <v>5461.0010000000002</v>
      </c>
      <c r="M224" s="8">
        <v>-270.2824</v>
      </c>
      <c r="N224" s="8">
        <v>-276.72340000000003</v>
      </c>
      <c r="O224" s="8">
        <f t="shared" si="29"/>
        <v>206379.99900000001</v>
      </c>
      <c r="P224" s="8">
        <f t="shared" si="30"/>
        <v>207639.99900000001</v>
      </c>
      <c r="Q224" s="9">
        <f t="shared" si="31"/>
        <v>-41304.554287852159</v>
      </c>
      <c r="R224" s="9">
        <f t="shared" si="32"/>
        <v>13077.491281341321</v>
      </c>
      <c r="S224" s="9">
        <f t="shared" si="33"/>
        <v>-40967.95003009044</v>
      </c>
      <c r="T224" s="9">
        <f t="shared" si="34"/>
        <v>14291.009607963822</v>
      </c>
      <c r="U224" s="9">
        <f t="shared" si="35"/>
        <v>-282.2824</v>
      </c>
      <c r="V224" s="9">
        <f t="shared" si="36"/>
        <v>-288.72340000000003</v>
      </c>
      <c r="W224" s="9"/>
    </row>
    <row r="225" spans="1:23" x14ac:dyDescent="0.25">
      <c r="A225" t="s">
        <v>1206</v>
      </c>
      <c r="B225" t="s">
        <v>1433</v>
      </c>
      <c r="C225" t="s">
        <v>1204</v>
      </c>
      <c r="D225" s="6">
        <v>207939.99900000001</v>
      </c>
      <c r="E225" s="79">
        <v>200</v>
      </c>
      <c r="F225" s="8">
        <v>0</v>
      </c>
      <c r="G225" s="8">
        <v>100</v>
      </c>
      <c r="H225" s="8">
        <v>100</v>
      </c>
      <c r="I225" s="8">
        <v>-43020.555</v>
      </c>
      <c r="J225" s="8">
        <v>5659.625</v>
      </c>
      <c r="K225" s="8">
        <v>-42997.139000000003</v>
      </c>
      <c r="L225" s="8">
        <v>5858.25</v>
      </c>
      <c r="M225" s="8">
        <v>-276.72340000000003</v>
      </c>
      <c r="N225" s="8">
        <v>-276.72340000000003</v>
      </c>
      <c r="O225" s="8">
        <f t="shared" si="29"/>
        <v>207839.99900000001</v>
      </c>
      <c r="P225" s="8">
        <f t="shared" si="30"/>
        <v>208039.99900000001</v>
      </c>
      <c r="Q225" s="9">
        <f t="shared" si="31"/>
        <v>-40903.750452342269</v>
      </c>
      <c r="R225" s="9">
        <f t="shared" si="32"/>
        <v>14480.424944771476</v>
      </c>
      <c r="S225" s="9">
        <f t="shared" si="33"/>
        <v>-40839.549688534811</v>
      </c>
      <c r="T225" s="9">
        <f t="shared" si="34"/>
        <v>14669.841051815039</v>
      </c>
      <c r="U225" s="9">
        <f t="shared" si="35"/>
        <v>-288.72340000000003</v>
      </c>
      <c r="V225" s="9">
        <f t="shared" si="36"/>
        <v>-288.72340000000003</v>
      </c>
      <c r="W225" s="9"/>
    </row>
    <row r="226" spans="1:23" x14ac:dyDescent="0.25">
      <c r="A226" t="s">
        <v>41</v>
      </c>
      <c r="B226" t="s">
        <v>1434</v>
      </c>
      <c r="C226" t="s">
        <v>1204</v>
      </c>
      <c r="D226" s="6">
        <v>208359.99900000001</v>
      </c>
      <c r="E226" s="79">
        <v>0</v>
      </c>
      <c r="F226" s="8">
        <v>0</v>
      </c>
      <c r="G226" s="8">
        <v>0</v>
      </c>
      <c r="H226" s="8">
        <v>0</v>
      </c>
      <c r="I226" s="8">
        <v>-42959.675000000003</v>
      </c>
      <c r="J226" s="8">
        <v>6176.049</v>
      </c>
      <c r="K226" s="8">
        <v>-42959.675000000003</v>
      </c>
      <c r="L226" s="8">
        <v>6176.049</v>
      </c>
      <c r="M226" s="8">
        <v>-276.72340000000003</v>
      </c>
      <c r="N226" s="8">
        <v>-276.72340000000003</v>
      </c>
      <c r="O226" s="8">
        <f t="shared" si="29"/>
        <v>208359.99900000001</v>
      </c>
      <c r="P226" s="8">
        <f t="shared" si="30"/>
        <v>208359.99900000001</v>
      </c>
      <c r="Q226" s="9">
        <f t="shared" si="31"/>
        <v>-40736.830239390729</v>
      </c>
      <c r="R226" s="9">
        <f t="shared" si="32"/>
        <v>14972.906177595845</v>
      </c>
      <c r="S226" s="9">
        <f t="shared" si="33"/>
        <v>-40736.830239390729</v>
      </c>
      <c r="T226" s="9">
        <f t="shared" si="34"/>
        <v>14972.906177595845</v>
      </c>
      <c r="U226" s="9">
        <f t="shared" si="35"/>
        <v>-288.72340000000003</v>
      </c>
      <c r="V226" s="9">
        <f t="shared" si="36"/>
        <v>-288.72340000000003</v>
      </c>
      <c r="W226" s="9"/>
    </row>
    <row r="227" spans="1:23" x14ac:dyDescent="0.25">
      <c r="A227" t="s">
        <v>1151</v>
      </c>
      <c r="B227" t="s">
        <v>1435</v>
      </c>
      <c r="C227" t="s">
        <v>1204</v>
      </c>
      <c r="D227" s="6">
        <v>208494.99900000001</v>
      </c>
      <c r="E227" s="79">
        <v>0</v>
      </c>
      <c r="F227" s="8">
        <v>0</v>
      </c>
      <c r="G227" s="8">
        <v>0</v>
      </c>
      <c r="H227" s="8">
        <v>0</v>
      </c>
      <c r="I227" s="8">
        <v>-42943.87</v>
      </c>
      <c r="J227" s="8">
        <v>6310.1210000000001</v>
      </c>
      <c r="K227" s="8">
        <v>-42943.87</v>
      </c>
      <c r="L227" s="8">
        <v>6310.1210000000001</v>
      </c>
      <c r="M227" s="8">
        <v>-276.72340000000003</v>
      </c>
      <c r="N227" s="8">
        <v>-276.72340000000003</v>
      </c>
      <c r="O227" s="8">
        <f t="shared" si="29"/>
        <v>208494.99900000001</v>
      </c>
      <c r="P227" s="8">
        <f t="shared" si="30"/>
        <v>208494.99900000001</v>
      </c>
      <c r="Q227" s="9">
        <f t="shared" si="31"/>
        <v>-40693.495480349811</v>
      </c>
      <c r="R227" s="9">
        <f t="shared" si="32"/>
        <v>15100.762338448054</v>
      </c>
      <c r="S227" s="9">
        <f t="shared" si="33"/>
        <v>-40693.495480349811</v>
      </c>
      <c r="T227" s="9">
        <f t="shared" si="34"/>
        <v>15100.762338448054</v>
      </c>
      <c r="U227" s="9">
        <f t="shared" si="35"/>
        <v>-288.72340000000003</v>
      </c>
      <c r="V227" s="9">
        <f t="shared" si="36"/>
        <v>-288.72340000000003</v>
      </c>
      <c r="W227" s="9"/>
    </row>
    <row r="228" spans="1:23" x14ac:dyDescent="0.25">
      <c r="A228" t="s">
        <v>1207</v>
      </c>
      <c r="B228" t="s">
        <v>1436</v>
      </c>
      <c r="C228" t="s">
        <v>1204</v>
      </c>
      <c r="D228" s="6">
        <v>208764.99900000001</v>
      </c>
      <c r="E228" s="79">
        <v>0</v>
      </c>
      <c r="F228" s="8">
        <v>0</v>
      </c>
      <c r="G228" s="8">
        <v>0</v>
      </c>
      <c r="H228" s="8">
        <v>0</v>
      </c>
      <c r="I228" s="8">
        <v>-42912.258999999998</v>
      </c>
      <c r="J228" s="8">
        <v>6578.2640000000001</v>
      </c>
      <c r="K228" s="8">
        <v>-42912.258999999998</v>
      </c>
      <c r="L228" s="8">
        <v>6578.2640000000001</v>
      </c>
      <c r="M228" s="8">
        <v>-276.72340000000003</v>
      </c>
      <c r="N228" s="8">
        <v>-276.72340000000003</v>
      </c>
      <c r="O228" s="8">
        <f t="shared" si="29"/>
        <v>208764.99900000001</v>
      </c>
      <c r="P228" s="8">
        <f t="shared" si="30"/>
        <v>208764.99900000001</v>
      </c>
      <c r="Q228" s="9">
        <f t="shared" si="31"/>
        <v>-40606.825192032062</v>
      </c>
      <c r="R228" s="9">
        <f t="shared" si="32"/>
        <v>15356.473474093178</v>
      </c>
      <c r="S228" s="9">
        <f t="shared" si="33"/>
        <v>-40606.825192032062</v>
      </c>
      <c r="T228" s="9">
        <f t="shared" si="34"/>
        <v>15356.473474093178</v>
      </c>
      <c r="U228" s="9">
        <f t="shared" si="35"/>
        <v>-288.72340000000003</v>
      </c>
      <c r="V228" s="9">
        <f t="shared" si="36"/>
        <v>-288.72340000000003</v>
      </c>
      <c r="W228" s="9"/>
    </row>
    <row r="229" spans="1:23" x14ac:dyDescent="0.25">
      <c r="A229" t="s">
        <v>54</v>
      </c>
      <c r="B229" t="s">
        <v>1437</v>
      </c>
      <c r="C229" t="s">
        <v>1204</v>
      </c>
      <c r="D229" s="6">
        <v>209579.99900000001</v>
      </c>
      <c r="E229" s="79">
        <v>1000</v>
      </c>
      <c r="F229" s="8">
        <v>-1.1295999999999999</v>
      </c>
      <c r="G229" s="8">
        <v>500.01600000000002</v>
      </c>
      <c r="H229" s="8">
        <v>500.01600000000002</v>
      </c>
      <c r="I229" s="8">
        <v>-42875.38</v>
      </c>
      <c r="J229" s="8">
        <v>6891.098</v>
      </c>
      <c r="K229" s="8">
        <v>-42748.521999999997</v>
      </c>
      <c r="L229" s="8">
        <v>7883.0020000000004</v>
      </c>
      <c r="M229" s="8">
        <v>-276.72340000000003</v>
      </c>
      <c r="N229" s="8">
        <v>-277.85300000000001</v>
      </c>
      <c r="O229" s="8">
        <f t="shared" si="29"/>
        <v>209079.99900000001</v>
      </c>
      <c r="P229" s="8">
        <f t="shared" si="30"/>
        <v>210079.99900000001</v>
      </c>
      <c r="Q229" s="9">
        <f t="shared" si="31"/>
        <v>-40505.710240779314</v>
      </c>
      <c r="R229" s="9">
        <f t="shared" si="32"/>
        <v>15654.80372537547</v>
      </c>
      <c r="S229" s="9">
        <f t="shared" si="33"/>
        <v>-40175.395954676525</v>
      </c>
      <c r="T229" s="9">
        <f t="shared" si="34"/>
        <v>16598.656981859975</v>
      </c>
      <c r="U229" s="9">
        <f t="shared" si="35"/>
        <v>-288.72340000000003</v>
      </c>
      <c r="V229" s="9">
        <f t="shared" si="36"/>
        <v>-289.85300000000001</v>
      </c>
      <c r="W229" s="9"/>
    </row>
    <row r="230" spans="1:23" x14ac:dyDescent="0.25">
      <c r="A230" t="s">
        <v>54</v>
      </c>
      <c r="B230" t="s">
        <v>1438</v>
      </c>
      <c r="C230" t="s">
        <v>1204</v>
      </c>
      <c r="D230" s="6">
        <v>212149.99900000001</v>
      </c>
      <c r="E230" s="79">
        <v>1260</v>
      </c>
      <c r="F230" s="8">
        <v>-6.4409999999999998</v>
      </c>
      <c r="G230" s="8">
        <v>630.66399999999999</v>
      </c>
      <c r="H230" s="8">
        <v>630.66399999999999</v>
      </c>
      <c r="I230" s="8">
        <v>-42551.771999999997</v>
      </c>
      <c r="J230" s="8">
        <v>9309.4979999999996</v>
      </c>
      <c r="K230" s="8">
        <v>-42309.892999999996</v>
      </c>
      <c r="L230" s="8">
        <v>10545.388000000001</v>
      </c>
      <c r="M230" s="8">
        <v>-277.85300000000001</v>
      </c>
      <c r="N230" s="8">
        <v>-284.29399999999998</v>
      </c>
      <c r="O230" s="8">
        <f t="shared" si="29"/>
        <v>211519.99900000001</v>
      </c>
      <c r="P230" s="8">
        <f t="shared" si="30"/>
        <v>212779.99900000001</v>
      </c>
      <c r="Q230" s="9">
        <f t="shared" si="31"/>
        <v>-39686.360218927381</v>
      </c>
      <c r="R230" s="9">
        <f t="shared" si="32"/>
        <v>17953.073996547952</v>
      </c>
      <c r="S230" s="9">
        <f t="shared" si="33"/>
        <v>-39192.810875844727</v>
      </c>
      <c r="T230" s="9">
        <f t="shared" si="34"/>
        <v>19111.667362955544</v>
      </c>
      <c r="U230" s="9">
        <f t="shared" si="35"/>
        <v>-289.85300000000001</v>
      </c>
      <c r="V230" s="9">
        <f t="shared" si="36"/>
        <v>-296.29399999999998</v>
      </c>
      <c r="W230" s="9"/>
    </row>
    <row r="231" spans="1:23" x14ac:dyDescent="0.25">
      <c r="A231" t="s">
        <v>1151</v>
      </c>
      <c r="B231" t="s">
        <v>1439</v>
      </c>
      <c r="C231" t="s">
        <v>1204</v>
      </c>
      <c r="D231" s="6">
        <v>213364.99900000001</v>
      </c>
      <c r="E231" s="79">
        <v>0</v>
      </c>
      <c r="F231" s="8">
        <v>0</v>
      </c>
      <c r="G231" s="8">
        <v>0</v>
      </c>
      <c r="H231" s="8">
        <v>0</v>
      </c>
      <c r="I231" s="8">
        <v>-42165.457999999999</v>
      </c>
      <c r="J231" s="8">
        <v>11112.277</v>
      </c>
      <c r="K231" s="8">
        <v>-42165.457999999999</v>
      </c>
      <c r="L231" s="8">
        <v>11112.277</v>
      </c>
      <c r="M231" s="8">
        <v>-284.29399999999998</v>
      </c>
      <c r="N231" s="8">
        <v>-284.29399999999998</v>
      </c>
      <c r="O231" s="8">
        <f t="shared" si="29"/>
        <v>213364.99900000001</v>
      </c>
      <c r="P231" s="8">
        <f t="shared" si="30"/>
        <v>213364.99900000001</v>
      </c>
      <c r="Q231" s="9">
        <f t="shared" si="31"/>
        <v>-38933.669276636756</v>
      </c>
      <c r="R231" s="9">
        <f t="shared" si="32"/>
        <v>19636.138753124669</v>
      </c>
      <c r="S231" s="9">
        <f t="shared" si="33"/>
        <v>-38933.669276636756</v>
      </c>
      <c r="T231" s="9">
        <f t="shared" si="34"/>
        <v>19636.138753124669</v>
      </c>
      <c r="U231" s="9">
        <f t="shared" si="35"/>
        <v>-296.29399999999998</v>
      </c>
      <c r="V231" s="9">
        <f t="shared" si="36"/>
        <v>-296.29399999999998</v>
      </c>
      <c r="W231" s="9"/>
    </row>
    <row r="232" spans="1:23" x14ac:dyDescent="0.25">
      <c r="A232" t="s">
        <v>41</v>
      </c>
      <c r="B232" t="s">
        <v>1440</v>
      </c>
      <c r="C232" t="s">
        <v>1204</v>
      </c>
      <c r="D232" s="6">
        <v>213499.99900000001</v>
      </c>
      <c r="E232" s="79">
        <v>0</v>
      </c>
      <c r="F232" s="8">
        <v>0</v>
      </c>
      <c r="G232" s="8">
        <v>0</v>
      </c>
      <c r="H232" s="8">
        <v>0</v>
      </c>
      <c r="I232" s="8">
        <v>-42132.127</v>
      </c>
      <c r="J232" s="8">
        <v>11243.097</v>
      </c>
      <c r="K232" s="8">
        <v>-42132.127</v>
      </c>
      <c r="L232" s="8">
        <v>11243.097</v>
      </c>
      <c r="M232" s="8">
        <v>-284.29399999999998</v>
      </c>
      <c r="N232" s="8">
        <v>-284.29399999999998</v>
      </c>
      <c r="O232" s="8">
        <f t="shared" si="29"/>
        <v>213499.99900000001</v>
      </c>
      <c r="P232" s="8">
        <f t="shared" si="30"/>
        <v>213499.99900000001</v>
      </c>
      <c r="Q232" s="9">
        <f t="shared" si="31"/>
        <v>-38873.867631563917</v>
      </c>
      <c r="R232" s="9">
        <f t="shared" si="32"/>
        <v>19757.170117686019</v>
      </c>
      <c r="S232" s="9">
        <f t="shared" si="33"/>
        <v>-38873.867631563917</v>
      </c>
      <c r="T232" s="9">
        <f t="shared" si="34"/>
        <v>19757.170117686019</v>
      </c>
      <c r="U232" s="9">
        <f t="shared" si="35"/>
        <v>-296.29399999999998</v>
      </c>
      <c r="V232" s="9">
        <f t="shared" si="36"/>
        <v>-296.29399999999998</v>
      </c>
      <c r="W232" s="9"/>
    </row>
    <row r="233" spans="1:23" x14ac:dyDescent="0.25">
      <c r="A233" t="s">
        <v>1207</v>
      </c>
      <c r="B233" t="s">
        <v>1441</v>
      </c>
      <c r="C233" t="s">
        <v>1204</v>
      </c>
      <c r="D233" s="6">
        <v>213634.99900000001</v>
      </c>
      <c r="E233" s="79">
        <v>0</v>
      </c>
      <c r="F233" s="8">
        <v>0</v>
      </c>
      <c r="G233" s="8">
        <v>0</v>
      </c>
      <c r="H233" s="8">
        <v>0</v>
      </c>
      <c r="I233" s="8">
        <v>-42098.796000000002</v>
      </c>
      <c r="J233" s="8">
        <v>11373.918</v>
      </c>
      <c r="K233" s="8">
        <v>-42098.796000000002</v>
      </c>
      <c r="L233" s="8">
        <v>11373.918</v>
      </c>
      <c r="M233" s="8">
        <v>-284.29399999999998</v>
      </c>
      <c r="N233" s="8">
        <v>-284.29399999999998</v>
      </c>
      <c r="O233" s="8">
        <f t="shared" si="29"/>
        <v>213634.99900000001</v>
      </c>
      <c r="P233" s="8">
        <f t="shared" si="30"/>
        <v>213634.99900000001</v>
      </c>
      <c r="Q233" s="9">
        <f t="shared" si="31"/>
        <v>-38814.065778579388</v>
      </c>
      <c r="R233" s="9">
        <f t="shared" si="32"/>
        <v>19878.202460394969</v>
      </c>
      <c r="S233" s="9">
        <f t="shared" si="33"/>
        <v>-38814.065778579388</v>
      </c>
      <c r="T233" s="9">
        <f t="shared" si="34"/>
        <v>19878.202460394969</v>
      </c>
      <c r="U233" s="9">
        <f t="shared" si="35"/>
        <v>-296.29399999999998</v>
      </c>
      <c r="V233" s="9">
        <f t="shared" si="36"/>
        <v>-296.29399999999998</v>
      </c>
      <c r="W233" s="9"/>
    </row>
    <row r="234" spans="1:23" x14ac:dyDescent="0.25">
      <c r="A234" t="s">
        <v>54</v>
      </c>
      <c r="B234" t="s">
        <v>1442</v>
      </c>
      <c r="C234" t="s">
        <v>1204</v>
      </c>
      <c r="D234" s="6">
        <v>214719.99900000001</v>
      </c>
      <c r="E234" s="79">
        <v>1000</v>
      </c>
      <c r="F234" s="8">
        <v>-1.1295999999999999</v>
      </c>
      <c r="G234" s="8">
        <v>500.01600000000002</v>
      </c>
      <c r="H234" s="8">
        <v>500.01600000000002</v>
      </c>
      <c r="I234" s="8">
        <v>-41954.360999999997</v>
      </c>
      <c r="J234" s="8">
        <v>11940.807000000001</v>
      </c>
      <c r="K234" s="8">
        <v>-41697.927000000003</v>
      </c>
      <c r="L234" s="8">
        <v>12907.352000000001</v>
      </c>
      <c r="M234" s="8">
        <v>-284.29399999999998</v>
      </c>
      <c r="N234" s="8">
        <v>-285.42360000000002</v>
      </c>
      <c r="O234" s="8">
        <f t="shared" si="29"/>
        <v>214219.99900000001</v>
      </c>
      <c r="P234" s="8">
        <f t="shared" si="30"/>
        <v>215219.99900000001</v>
      </c>
      <c r="Q234" s="9">
        <f t="shared" si="31"/>
        <v>-38554.92417937141</v>
      </c>
      <c r="R234" s="9">
        <f t="shared" si="32"/>
        <v>20402.67385056409</v>
      </c>
      <c r="S234" s="9">
        <f t="shared" si="33"/>
        <v>-38103.137872323394</v>
      </c>
      <c r="T234" s="9">
        <f t="shared" si="34"/>
        <v>21294.781896792188</v>
      </c>
      <c r="U234" s="9">
        <f t="shared" si="35"/>
        <v>-296.29399999999998</v>
      </c>
      <c r="V234" s="9">
        <f t="shared" si="36"/>
        <v>-297.42360000000002</v>
      </c>
      <c r="W234" s="9"/>
    </row>
    <row r="235" spans="1:23" x14ac:dyDescent="0.25">
      <c r="A235" t="s">
        <v>54</v>
      </c>
      <c r="B235" t="s">
        <v>1443</v>
      </c>
      <c r="C235" t="s">
        <v>1204</v>
      </c>
      <c r="D235" s="6">
        <v>217289.99900000001</v>
      </c>
      <c r="E235" s="79">
        <v>1260</v>
      </c>
      <c r="F235" s="8">
        <v>-6.4409999999999998</v>
      </c>
      <c r="G235" s="8">
        <v>630.66399999999999</v>
      </c>
      <c r="H235" s="8">
        <v>630.66399999999999</v>
      </c>
      <c r="I235" s="8">
        <v>-41314.955000000002</v>
      </c>
      <c r="J235" s="8">
        <v>14295.492</v>
      </c>
      <c r="K235" s="8">
        <v>-40912.358999999997</v>
      </c>
      <c r="L235" s="8">
        <v>15488.742</v>
      </c>
      <c r="M235" s="8">
        <v>-285.42360000000002</v>
      </c>
      <c r="N235" s="8">
        <v>-291.8646</v>
      </c>
      <c r="O235" s="8">
        <f t="shared" si="29"/>
        <v>216659.99900000001</v>
      </c>
      <c r="P235" s="8">
        <f t="shared" si="30"/>
        <v>217919.99900000001</v>
      </c>
      <c r="Q235" s="9">
        <f t="shared" si="31"/>
        <v>-37439.924194883402</v>
      </c>
      <c r="R235" s="9">
        <f t="shared" si="32"/>
        <v>22572.963351218954</v>
      </c>
      <c r="S235" s="9">
        <f t="shared" si="33"/>
        <v>-36798.035258350079</v>
      </c>
      <c r="T235" s="9">
        <f t="shared" si="34"/>
        <v>23656.433560718098</v>
      </c>
      <c r="U235" s="9">
        <f t="shared" si="35"/>
        <v>-297.42360000000002</v>
      </c>
      <c r="V235" s="9">
        <f t="shared" si="36"/>
        <v>-303.8646</v>
      </c>
      <c r="W235" s="9"/>
    </row>
    <row r="236" spans="1:23" x14ac:dyDescent="0.25">
      <c r="A236" t="s">
        <v>1151</v>
      </c>
      <c r="B236" t="s">
        <v>1444</v>
      </c>
      <c r="C236" t="s">
        <v>1204</v>
      </c>
      <c r="D236" s="6">
        <v>218504.99900000001</v>
      </c>
      <c r="E236" s="79">
        <v>0</v>
      </c>
      <c r="F236" s="8">
        <v>0</v>
      </c>
      <c r="G236" s="8">
        <v>0</v>
      </c>
      <c r="H236" s="8">
        <v>0</v>
      </c>
      <c r="I236" s="8">
        <v>-40694.497000000003</v>
      </c>
      <c r="J236" s="8">
        <v>16031.661</v>
      </c>
      <c r="K236" s="8">
        <v>-40694.497000000003</v>
      </c>
      <c r="L236" s="8">
        <v>16031.661</v>
      </c>
      <c r="M236" s="8">
        <v>-291.8646</v>
      </c>
      <c r="N236" s="8">
        <v>-291.8646</v>
      </c>
      <c r="O236" s="8">
        <f t="shared" si="29"/>
        <v>218504.99900000001</v>
      </c>
      <c r="P236" s="8">
        <f t="shared" si="30"/>
        <v>218504.99900000001</v>
      </c>
      <c r="Q236" s="9">
        <f t="shared" si="31"/>
        <v>-36472.054858491923</v>
      </c>
      <c r="R236" s="9">
        <f t="shared" si="32"/>
        <v>24142.192421175961</v>
      </c>
      <c r="S236" s="9">
        <f t="shared" si="33"/>
        <v>-36472.054858491923</v>
      </c>
      <c r="T236" s="9">
        <f t="shared" si="34"/>
        <v>24142.192421175961</v>
      </c>
      <c r="U236" s="9">
        <f t="shared" si="35"/>
        <v>-303.8646</v>
      </c>
      <c r="V236" s="9">
        <f t="shared" si="36"/>
        <v>-303.8646</v>
      </c>
      <c r="W236" s="9"/>
    </row>
    <row r="237" spans="1:23" x14ac:dyDescent="0.25">
      <c r="A237" t="s">
        <v>41</v>
      </c>
      <c r="B237" t="s">
        <v>1445</v>
      </c>
      <c r="C237" t="s">
        <v>1204</v>
      </c>
      <c r="D237" s="6">
        <v>218639.99900000001</v>
      </c>
      <c r="E237" s="79">
        <v>0</v>
      </c>
      <c r="F237" s="8">
        <v>0</v>
      </c>
      <c r="G237" s="8">
        <v>0</v>
      </c>
      <c r="H237" s="8">
        <v>0</v>
      </c>
      <c r="I237" s="8">
        <v>-40644.220999999998</v>
      </c>
      <c r="J237" s="8">
        <v>16156.95</v>
      </c>
      <c r="K237" s="8">
        <v>-40644.220999999998</v>
      </c>
      <c r="L237" s="8">
        <v>16156.95</v>
      </c>
      <c r="M237" s="8">
        <v>-291.8646</v>
      </c>
      <c r="N237" s="8">
        <v>-291.8646</v>
      </c>
      <c r="O237" s="8">
        <f t="shared" si="29"/>
        <v>218639.99900000001</v>
      </c>
      <c r="P237" s="8">
        <f t="shared" si="30"/>
        <v>218639.99900000001</v>
      </c>
      <c r="Q237" s="9">
        <f t="shared" si="31"/>
        <v>-36396.828461886565</v>
      </c>
      <c r="R237" s="9">
        <f t="shared" si="32"/>
        <v>24254.290587756743</v>
      </c>
      <c r="S237" s="9">
        <f t="shared" si="33"/>
        <v>-36396.828461886565</v>
      </c>
      <c r="T237" s="9">
        <f t="shared" si="34"/>
        <v>24254.290587756743</v>
      </c>
      <c r="U237" s="9">
        <f t="shared" si="35"/>
        <v>-303.8646</v>
      </c>
      <c r="V237" s="9">
        <f t="shared" si="36"/>
        <v>-303.8646</v>
      </c>
      <c r="W237" s="9"/>
    </row>
    <row r="238" spans="1:23" x14ac:dyDescent="0.25">
      <c r="A238" t="s">
        <v>1207</v>
      </c>
      <c r="B238" t="s">
        <v>1446</v>
      </c>
      <c r="C238" t="s">
        <v>1204</v>
      </c>
      <c r="D238" s="6">
        <v>218774.99900000001</v>
      </c>
      <c r="E238" s="79">
        <v>0</v>
      </c>
      <c r="F238" s="8">
        <v>0</v>
      </c>
      <c r="G238" s="8">
        <v>0</v>
      </c>
      <c r="H238" s="8">
        <v>0</v>
      </c>
      <c r="I238" s="8">
        <v>-40593.945</v>
      </c>
      <c r="J238" s="8">
        <v>16282.239</v>
      </c>
      <c r="K238" s="8">
        <v>-40593.945</v>
      </c>
      <c r="L238" s="8">
        <v>16282.239</v>
      </c>
      <c r="M238" s="8">
        <v>-291.8646</v>
      </c>
      <c r="N238" s="8">
        <v>-291.8646</v>
      </c>
      <c r="O238" s="8">
        <f t="shared" si="29"/>
        <v>218774.99900000001</v>
      </c>
      <c r="P238" s="8">
        <f t="shared" si="30"/>
        <v>218774.99900000001</v>
      </c>
      <c r="Q238" s="9">
        <f t="shared" si="31"/>
        <v>-36321.602065281208</v>
      </c>
      <c r="R238" s="9">
        <f t="shared" si="32"/>
        <v>24366.388754337524</v>
      </c>
      <c r="S238" s="9">
        <f t="shared" si="33"/>
        <v>-36321.602065281208</v>
      </c>
      <c r="T238" s="9">
        <f t="shared" si="34"/>
        <v>24366.388754337524</v>
      </c>
      <c r="U238" s="9">
        <f t="shared" si="35"/>
        <v>-303.8646</v>
      </c>
      <c r="V238" s="9">
        <f t="shared" si="36"/>
        <v>-303.8646</v>
      </c>
      <c r="W238" s="9"/>
    </row>
    <row r="239" spans="1:23" x14ac:dyDescent="0.25">
      <c r="A239" t="s">
        <v>1206</v>
      </c>
      <c r="B239" t="s">
        <v>1447</v>
      </c>
      <c r="C239" t="s">
        <v>1204</v>
      </c>
      <c r="D239" s="6">
        <v>219059.99900000001</v>
      </c>
      <c r="E239" s="79">
        <v>200</v>
      </c>
      <c r="F239" s="8">
        <v>0</v>
      </c>
      <c r="G239" s="8">
        <v>100</v>
      </c>
      <c r="H239" s="8">
        <v>100</v>
      </c>
      <c r="I239" s="8">
        <v>-40525.048000000003</v>
      </c>
      <c r="J239" s="8">
        <v>16453.931</v>
      </c>
      <c r="K239" s="8">
        <v>-40450.565000000002</v>
      </c>
      <c r="L239" s="8">
        <v>16639.544999999998</v>
      </c>
      <c r="M239" s="8">
        <v>-291.8646</v>
      </c>
      <c r="N239" s="8">
        <v>-291.8646</v>
      </c>
      <c r="O239" s="8">
        <f t="shared" si="29"/>
        <v>218959.99900000001</v>
      </c>
      <c r="P239" s="8">
        <f t="shared" si="30"/>
        <v>219159.99900000001</v>
      </c>
      <c r="Q239" s="9">
        <f t="shared" si="31"/>
        <v>-36218.513856013567</v>
      </c>
      <c r="R239" s="9">
        <f t="shared" si="32"/>
        <v>24520.004380440445</v>
      </c>
      <c r="S239" s="9">
        <f t="shared" si="33"/>
        <v>-36107.067167688663</v>
      </c>
      <c r="T239" s="9">
        <f t="shared" si="34"/>
        <v>24686.076382735868</v>
      </c>
      <c r="U239" s="9">
        <f t="shared" si="35"/>
        <v>-303.8646</v>
      </c>
      <c r="V239" s="9">
        <f t="shared" si="36"/>
        <v>-303.8646</v>
      </c>
      <c r="W239" s="9"/>
    </row>
    <row r="240" spans="1:23" x14ac:dyDescent="0.25">
      <c r="A240" t="s">
        <v>54</v>
      </c>
      <c r="B240" t="s">
        <v>1448</v>
      </c>
      <c r="C240" t="s">
        <v>1204</v>
      </c>
      <c r="D240" s="6">
        <v>219859.99900000001</v>
      </c>
      <c r="E240" s="79">
        <v>1000</v>
      </c>
      <c r="F240" s="8">
        <v>-1.1295999999999999</v>
      </c>
      <c r="G240" s="8">
        <v>500.01600000000002</v>
      </c>
      <c r="H240" s="8">
        <v>500.01600000000002</v>
      </c>
      <c r="I240" s="8">
        <v>-40376.082000000002</v>
      </c>
      <c r="J240" s="8">
        <v>16825.157999999999</v>
      </c>
      <c r="K240" s="8">
        <v>-39994.544000000002</v>
      </c>
      <c r="L240" s="8">
        <v>17749.492999999999</v>
      </c>
      <c r="M240" s="8">
        <v>-291.8646</v>
      </c>
      <c r="N240" s="8">
        <v>-292.99419999999998</v>
      </c>
      <c r="O240" s="8">
        <f t="shared" si="29"/>
        <v>219359.99900000001</v>
      </c>
      <c r="P240" s="8">
        <f t="shared" si="30"/>
        <v>220359.99900000001</v>
      </c>
      <c r="Q240" s="9">
        <f t="shared" si="31"/>
        <v>-35995.620687275448</v>
      </c>
      <c r="R240" s="9">
        <f t="shared" si="32"/>
        <v>24852.147406883698</v>
      </c>
      <c r="S240" s="9">
        <f t="shared" si="33"/>
        <v>-35430.240155254643</v>
      </c>
      <c r="T240" s="9">
        <f t="shared" si="34"/>
        <v>25676.957258716749</v>
      </c>
      <c r="U240" s="9">
        <f t="shared" si="35"/>
        <v>-303.8646</v>
      </c>
      <c r="V240" s="9">
        <f t="shared" si="36"/>
        <v>-304.99419999999998</v>
      </c>
      <c r="W240" s="9"/>
    </row>
    <row r="241" spans="1:23" x14ac:dyDescent="0.25">
      <c r="A241" t="s">
        <v>54</v>
      </c>
      <c r="B241" t="s">
        <v>1449</v>
      </c>
      <c r="C241" t="s">
        <v>1204</v>
      </c>
      <c r="D241" s="6">
        <v>222429.99900000001</v>
      </c>
      <c r="E241" s="79">
        <v>1260</v>
      </c>
      <c r="F241" s="8">
        <v>-6.4409999999999998</v>
      </c>
      <c r="G241" s="8">
        <v>630.66399999999999</v>
      </c>
      <c r="H241" s="8">
        <v>630.66399999999999</v>
      </c>
      <c r="I241" s="8">
        <v>-39432.025000000001</v>
      </c>
      <c r="J241" s="8">
        <v>19075.077000000001</v>
      </c>
      <c r="K241" s="8">
        <v>-38875.731</v>
      </c>
      <c r="L241" s="8">
        <v>20204.884999999998</v>
      </c>
      <c r="M241" s="8">
        <v>-292.99419999999998</v>
      </c>
      <c r="N241" s="8">
        <v>-299.43520000000001</v>
      </c>
      <c r="O241" s="8">
        <f t="shared" si="29"/>
        <v>221799.99900000001</v>
      </c>
      <c r="P241" s="8">
        <f t="shared" si="30"/>
        <v>223059.99900000001</v>
      </c>
      <c r="Q241" s="9">
        <f t="shared" si="31"/>
        <v>-34604.409134276495</v>
      </c>
      <c r="R241" s="9">
        <f t="shared" si="32"/>
        <v>26856.619791480756</v>
      </c>
      <c r="S241" s="9">
        <f t="shared" si="33"/>
        <v>-33825.371201294445</v>
      </c>
      <c r="T241" s="9">
        <f t="shared" si="34"/>
        <v>27846.078749838842</v>
      </c>
      <c r="U241" s="9">
        <f t="shared" si="35"/>
        <v>-304.99419999999998</v>
      </c>
      <c r="V241" s="9">
        <f t="shared" si="36"/>
        <v>-311.43520000000001</v>
      </c>
      <c r="W241" s="9"/>
    </row>
    <row r="242" spans="1:23" x14ac:dyDescent="0.25">
      <c r="A242" t="s">
        <v>1151</v>
      </c>
      <c r="B242" t="s">
        <v>1450</v>
      </c>
      <c r="C242" t="s">
        <v>1204</v>
      </c>
      <c r="D242" s="6">
        <v>223644.99900000001</v>
      </c>
      <c r="E242" s="79">
        <v>0</v>
      </c>
      <c r="F242" s="8">
        <v>0</v>
      </c>
      <c r="G242" s="8">
        <v>0</v>
      </c>
      <c r="H242" s="8">
        <v>0</v>
      </c>
      <c r="I242" s="8">
        <v>-38588.239000000001</v>
      </c>
      <c r="J242" s="8">
        <v>20714.368999999999</v>
      </c>
      <c r="K242" s="8">
        <v>-38588.239000000001</v>
      </c>
      <c r="L242" s="8">
        <v>20714.368999999999</v>
      </c>
      <c r="M242" s="8">
        <v>-299.43520000000001</v>
      </c>
      <c r="N242" s="8">
        <v>-299.43520000000001</v>
      </c>
      <c r="O242" s="8">
        <f t="shared" si="29"/>
        <v>223644.99900000001</v>
      </c>
      <c r="P242" s="8">
        <f t="shared" si="30"/>
        <v>223644.99900000001</v>
      </c>
      <c r="Q242" s="9">
        <f t="shared" si="31"/>
        <v>-33438.233911379692</v>
      </c>
      <c r="R242" s="9">
        <f t="shared" si="32"/>
        <v>28284.656354234525</v>
      </c>
      <c r="S242" s="9">
        <f t="shared" si="33"/>
        <v>-33438.233911379692</v>
      </c>
      <c r="T242" s="9">
        <f t="shared" si="34"/>
        <v>28284.656354234525</v>
      </c>
      <c r="U242" s="9">
        <f t="shared" si="35"/>
        <v>-311.43520000000001</v>
      </c>
      <c r="V242" s="9">
        <f t="shared" si="36"/>
        <v>-311.43520000000001</v>
      </c>
      <c r="W242" s="9"/>
    </row>
    <row r="243" spans="1:23" x14ac:dyDescent="0.25">
      <c r="A243" t="s">
        <v>41</v>
      </c>
      <c r="B243" t="s">
        <v>1451</v>
      </c>
      <c r="C243" t="s">
        <v>1204</v>
      </c>
      <c r="D243" s="6">
        <v>223779.99900000001</v>
      </c>
      <c r="E243" s="79">
        <v>0</v>
      </c>
      <c r="F243" s="8">
        <v>0</v>
      </c>
      <c r="G243" s="8">
        <v>0</v>
      </c>
      <c r="H243" s="8">
        <v>0</v>
      </c>
      <c r="I243" s="8">
        <v>-38521.894999999997</v>
      </c>
      <c r="J243" s="8">
        <v>20831.941999999999</v>
      </c>
      <c r="K243" s="8">
        <v>-38521.894999999997</v>
      </c>
      <c r="L243" s="8">
        <v>20831.941999999999</v>
      </c>
      <c r="M243" s="8">
        <v>-299.43520000000001</v>
      </c>
      <c r="N243" s="8">
        <v>-299.43520000000001</v>
      </c>
      <c r="O243" s="8">
        <f t="shared" si="29"/>
        <v>223779.99900000001</v>
      </c>
      <c r="P243" s="8">
        <f t="shared" si="30"/>
        <v>223779.99900000001</v>
      </c>
      <c r="Q243" s="9">
        <f t="shared" si="31"/>
        <v>-33348.894885732087</v>
      </c>
      <c r="R243" s="9">
        <f t="shared" si="32"/>
        <v>28385.866408879985</v>
      </c>
      <c r="S243" s="9">
        <f t="shared" si="33"/>
        <v>-33348.894885732087</v>
      </c>
      <c r="T243" s="9">
        <f t="shared" si="34"/>
        <v>28385.866408879985</v>
      </c>
      <c r="U243" s="9">
        <f t="shared" si="35"/>
        <v>-311.43520000000001</v>
      </c>
      <c r="V243" s="9">
        <f t="shared" si="36"/>
        <v>-311.43520000000001</v>
      </c>
      <c r="W243" s="9"/>
    </row>
    <row r="244" spans="1:23" x14ac:dyDescent="0.25">
      <c r="A244" t="s">
        <v>1207</v>
      </c>
      <c r="B244" t="s">
        <v>1452</v>
      </c>
      <c r="C244" t="s">
        <v>1204</v>
      </c>
      <c r="D244" s="6">
        <v>223914.99900000001</v>
      </c>
      <c r="E244" s="79">
        <v>0</v>
      </c>
      <c r="F244" s="8">
        <v>0</v>
      </c>
      <c r="G244" s="8">
        <v>0</v>
      </c>
      <c r="H244" s="8">
        <v>0</v>
      </c>
      <c r="I244" s="8">
        <v>-38455.550000000003</v>
      </c>
      <c r="J244" s="8">
        <v>20949.514999999999</v>
      </c>
      <c r="K244" s="8">
        <v>-38455.550000000003</v>
      </c>
      <c r="L244" s="8">
        <v>20949.514999999999</v>
      </c>
      <c r="M244" s="8">
        <v>-299.43520000000001</v>
      </c>
      <c r="N244" s="8">
        <v>-299.43520000000001</v>
      </c>
      <c r="O244" s="8">
        <f t="shared" si="29"/>
        <v>223914.99900000001</v>
      </c>
      <c r="P244" s="8">
        <f t="shared" si="30"/>
        <v>223914.99900000001</v>
      </c>
      <c r="Q244" s="9">
        <f t="shared" si="31"/>
        <v>-33259.554881936892</v>
      </c>
      <c r="R244" s="9">
        <f t="shared" si="32"/>
        <v>28487.076255613756</v>
      </c>
      <c r="S244" s="9">
        <f t="shared" si="33"/>
        <v>-33259.554881936892</v>
      </c>
      <c r="T244" s="9">
        <f t="shared" si="34"/>
        <v>28487.076255613756</v>
      </c>
      <c r="U244" s="9">
        <f t="shared" si="35"/>
        <v>-311.43520000000001</v>
      </c>
      <c r="V244" s="9">
        <f t="shared" si="36"/>
        <v>-311.43520000000001</v>
      </c>
      <c r="W244" s="9"/>
    </row>
    <row r="245" spans="1:23" x14ac:dyDescent="0.25">
      <c r="A245" t="s">
        <v>54</v>
      </c>
      <c r="B245" t="s">
        <v>1453</v>
      </c>
      <c r="C245" t="s">
        <v>1204</v>
      </c>
      <c r="D245" s="6">
        <v>224999.99900000001</v>
      </c>
      <c r="E245" s="79">
        <v>1000</v>
      </c>
      <c r="F245" s="8">
        <v>-1.1295999999999999</v>
      </c>
      <c r="G245" s="8">
        <v>500.01600000000002</v>
      </c>
      <c r="H245" s="8">
        <v>500.01600000000002</v>
      </c>
      <c r="I245" s="8">
        <v>-38168.059000000001</v>
      </c>
      <c r="J245" s="8">
        <v>21458.998</v>
      </c>
      <c r="K245" s="8">
        <v>-37668.067000000003</v>
      </c>
      <c r="L245" s="8">
        <v>22325.01</v>
      </c>
      <c r="M245" s="8">
        <v>-299.43520000000001</v>
      </c>
      <c r="N245" s="8">
        <v>-300.56479999999999</v>
      </c>
      <c r="O245" s="8">
        <f t="shared" si="29"/>
        <v>224499.99900000001</v>
      </c>
      <c r="P245" s="8">
        <f t="shared" si="30"/>
        <v>225499.99900000001</v>
      </c>
      <c r="Q245" s="9">
        <f t="shared" si="31"/>
        <v>-32872.418778081425</v>
      </c>
      <c r="R245" s="9">
        <f t="shared" si="32"/>
        <v>28925.653089773528</v>
      </c>
      <c r="S245" s="9">
        <f t="shared" si="33"/>
        <v>-32203.298783706858</v>
      </c>
      <c r="T245" s="9">
        <f t="shared" si="34"/>
        <v>29668.786467664861</v>
      </c>
      <c r="U245" s="9">
        <f t="shared" si="35"/>
        <v>-311.43520000000001</v>
      </c>
      <c r="V245" s="9">
        <f t="shared" si="36"/>
        <v>-312.56479999999999</v>
      </c>
      <c r="W245" s="9"/>
    </row>
    <row r="246" spans="1:23" x14ac:dyDescent="0.25">
      <c r="A246" t="s">
        <v>1207</v>
      </c>
      <c r="B246" t="s">
        <v>1454</v>
      </c>
      <c r="C246" t="s">
        <v>1204</v>
      </c>
      <c r="D246" s="6">
        <v>226084.99900000001</v>
      </c>
      <c r="E246" s="79">
        <v>0</v>
      </c>
      <c r="F246" s="8">
        <v>0</v>
      </c>
      <c r="G246" s="8">
        <v>0</v>
      </c>
      <c r="H246" s="8">
        <v>0</v>
      </c>
      <c r="I246" s="8">
        <v>-37370.587</v>
      </c>
      <c r="J246" s="8">
        <v>22828.726999999999</v>
      </c>
      <c r="K246" s="8">
        <v>-37370.587</v>
      </c>
      <c r="L246" s="8">
        <v>22828.726999999999</v>
      </c>
      <c r="M246" s="8">
        <v>-300.56479999999999</v>
      </c>
      <c r="N246" s="8">
        <v>-300.56479999999999</v>
      </c>
      <c r="O246" s="8">
        <f t="shared" si="29"/>
        <v>226084.99900000001</v>
      </c>
      <c r="P246" s="8">
        <f t="shared" si="30"/>
        <v>226084.99900000001</v>
      </c>
      <c r="Q246" s="9">
        <f t="shared" si="31"/>
        <v>-31807.590782276915</v>
      </c>
      <c r="R246" s="9">
        <f t="shared" si="32"/>
        <v>30099.646472879227</v>
      </c>
      <c r="S246" s="9">
        <f t="shared" si="33"/>
        <v>-31807.590782276915</v>
      </c>
      <c r="T246" s="9">
        <f t="shared" si="34"/>
        <v>30099.646472879227</v>
      </c>
      <c r="U246" s="9">
        <f t="shared" si="35"/>
        <v>-312.56479999999999</v>
      </c>
      <c r="V246" s="9">
        <f t="shared" si="36"/>
        <v>-312.56479999999999</v>
      </c>
      <c r="W246" s="9"/>
    </row>
    <row r="247" spans="1:23" x14ac:dyDescent="0.25">
      <c r="A247" t="s">
        <v>41</v>
      </c>
      <c r="B247" t="s">
        <v>1455</v>
      </c>
      <c r="C247" t="s">
        <v>1204</v>
      </c>
      <c r="D247" s="6">
        <v>226219.99900000001</v>
      </c>
      <c r="E247" s="79">
        <v>0</v>
      </c>
      <c r="F247" s="8">
        <v>0</v>
      </c>
      <c r="G247" s="8">
        <v>0</v>
      </c>
      <c r="H247" s="8">
        <v>0</v>
      </c>
      <c r="I247" s="8">
        <v>-37301.938000000002</v>
      </c>
      <c r="J247" s="8">
        <v>22944.969000000001</v>
      </c>
      <c r="K247" s="8">
        <v>-37301.938000000002</v>
      </c>
      <c r="L247" s="8">
        <v>22944.969000000001</v>
      </c>
      <c r="M247" s="8">
        <v>-300.56479999999999</v>
      </c>
      <c r="N247" s="8">
        <v>-300.56479999999999</v>
      </c>
      <c r="O247" s="8">
        <f t="shared" si="29"/>
        <v>226219.99900000001</v>
      </c>
      <c r="P247" s="8">
        <f t="shared" si="30"/>
        <v>226219.99900000001</v>
      </c>
      <c r="Q247" s="9">
        <f t="shared" si="31"/>
        <v>-31716.273856870106</v>
      </c>
      <c r="R247" s="9">
        <f t="shared" si="32"/>
        <v>30199.075376620778</v>
      </c>
      <c r="S247" s="9">
        <f t="shared" si="33"/>
        <v>-31716.273856870106</v>
      </c>
      <c r="T247" s="9">
        <f t="shared" si="34"/>
        <v>30199.075376620778</v>
      </c>
      <c r="U247" s="9">
        <f t="shared" si="35"/>
        <v>-312.56479999999999</v>
      </c>
      <c r="V247" s="9">
        <f t="shared" si="36"/>
        <v>-312.56479999999999</v>
      </c>
      <c r="W247" s="9"/>
    </row>
    <row r="248" spans="1:23" x14ac:dyDescent="0.25">
      <c r="A248" t="s">
        <v>1151</v>
      </c>
      <c r="B248" t="s">
        <v>1456</v>
      </c>
      <c r="C248" t="s">
        <v>1204</v>
      </c>
      <c r="D248" s="6">
        <v>226354.99900000001</v>
      </c>
      <c r="E248" s="79">
        <v>0</v>
      </c>
      <c r="F248" s="8">
        <v>0</v>
      </c>
      <c r="G248" s="8">
        <v>0</v>
      </c>
      <c r="H248" s="8">
        <v>0</v>
      </c>
      <c r="I248" s="8">
        <v>-37233.288</v>
      </c>
      <c r="J248" s="8">
        <v>23061.210999999999</v>
      </c>
      <c r="K248" s="8">
        <v>-37233.288</v>
      </c>
      <c r="L248" s="8">
        <v>23061.210999999999</v>
      </c>
      <c r="M248" s="8">
        <v>-300.56479999999999</v>
      </c>
      <c r="N248" s="8">
        <v>-300.56479999999999</v>
      </c>
      <c r="O248" s="8">
        <f t="shared" si="29"/>
        <v>226354.99900000001</v>
      </c>
      <c r="P248" s="8">
        <f t="shared" si="30"/>
        <v>226354.99900000001</v>
      </c>
      <c r="Q248" s="9">
        <f t="shared" si="31"/>
        <v>-31624.955953315693</v>
      </c>
      <c r="R248" s="9">
        <f t="shared" si="32"/>
        <v>30298.504072450636</v>
      </c>
      <c r="S248" s="9">
        <f t="shared" si="33"/>
        <v>-31624.955953315693</v>
      </c>
      <c r="T248" s="9">
        <f t="shared" si="34"/>
        <v>30298.504072450636</v>
      </c>
      <c r="U248" s="9">
        <f t="shared" si="35"/>
        <v>-312.56479999999999</v>
      </c>
      <c r="V248" s="9">
        <f t="shared" si="36"/>
        <v>-312.56479999999999</v>
      </c>
      <c r="W248" s="9"/>
    </row>
    <row r="249" spans="1:23" x14ac:dyDescent="0.25">
      <c r="A249" t="s">
        <v>54</v>
      </c>
      <c r="B249" t="s">
        <v>1457</v>
      </c>
      <c r="C249" t="s">
        <v>1204</v>
      </c>
      <c r="D249" s="6">
        <v>227569.99900000001</v>
      </c>
      <c r="E249" s="79">
        <v>1260</v>
      </c>
      <c r="F249" s="8">
        <v>-6.4409999999999998</v>
      </c>
      <c r="G249" s="8">
        <v>630.66399999999999</v>
      </c>
      <c r="H249" s="8">
        <v>630.66399999999999</v>
      </c>
      <c r="I249" s="8">
        <v>-36935.809000000001</v>
      </c>
      <c r="J249" s="8">
        <v>23564.928</v>
      </c>
      <c r="K249" s="8">
        <v>-36235.514000000003</v>
      </c>
      <c r="L249" s="8">
        <v>24611.597000000002</v>
      </c>
      <c r="M249" s="8">
        <v>-300.56479999999999</v>
      </c>
      <c r="N249" s="8">
        <v>-307.00580000000002</v>
      </c>
      <c r="O249" s="8">
        <f t="shared" si="29"/>
        <v>226939.99900000001</v>
      </c>
      <c r="P249" s="8">
        <f t="shared" si="30"/>
        <v>228199.99900000001</v>
      </c>
      <c r="Q249" s="9">
        <f t="shared" si="31"/>
        <v>-31229.248930033347</v>
      </c>
      <c r="R249" s="9">
        <f t="shared" si="32"/>
        <v>30729.364285576692</v>
      </c>
      <c r="S249" s="9">
        <f t="shared" si="33"/>
        <v>-30326.642334460932</v>
      </c>
      <c r="T249" s="9">
        <f t="shared" si="34"/>
        <v>31607.56153916792</v>
      </c>
      <c r="U249" s="9">
        <f t="shared" si="35"/>
        <v>-312.56479999999999</v>
      </c>
      <c r="V249" s="9">
        <f t="shared" si="36"/>
        <v>-319.00580000000002</v>
      </c>
      <c r="W249" s="9"/>
    </row>
    <row r="250" spans="1:23" x14ac:dyDescent="0.25">
      <c r="A250" t="s">
        <v>54</v>
      </c>
      <c r="B250" t="s">
        <v>1458</v>
      </c>
      <c r="C250" t="s">
        <v>1204</v>
      </c>
      <c r="D250" s="6">
        <v>230139.99900000001</v>
      </c>
      <c r="E250" s="79">
        <v>1000</v>
      </c>
      <c r="F250" s="8">
        <v>-1.1295999999999999</v>
      </c>
      <c r="G250" s="8">
        <v>500.01600000000002</v>
      </c>
      <c r="H250" s="8">
        <v>500.01600000000002</v>
      </c>
      <c r="I250" s="8">
        <v>-35368.784</v>
      </c>
      <c r="J250" s="8">
        <v>25761.544999999998</v>
      </c>
      <c r="K250" s="8">
        <v>-34759.055</v>
      </c>
      <c r="L250" s="8">
        <v>26554.133999999998</v>
      </c>
      <c r="M250" s="8">
        <v>-307.00580000000002</v>
      </c>
      <c r="N250" s="8">
        <v>-308.1354</v>
      </c>
      <c r="O250" s="8">
        <f t="shared" si="29"/>
        <v>229639.99900000001</v>
      </c>
      <c r="P250" s="8">
        <f t="shared" si="30"/>
        <v>230639.99900000001</v>
      </c>
      <c r="Q250" s="9">
        <f t="shared" si="31"/>
        <v>-29239.764831444416</v>
      </c>
      <c r="R250" s="9">
        <f t="shared" si="32"/>
        <v>32552.177116554081</v>
      </c>
      <c r="S250" s="9">
        <f t="shared" si="33"/>
        <v>-28478.571353883039</v>
      </c>
      <c r="T250" s="9">
        <f t="shared" si="34"/>
        <v>33200.676357941462</v>
      </c>
      <c r="U250" s="9">
        <f t="shared" si="35"/>
        <v>-319.00580000000002</v>
      </c>
      <c r="V250" s="9">
        <f t="shared" si="36"/>
        <v>-320.1354</v>
      </c>
      <c r="W250" s="9"/>
    </row>
    <row r="251" spans="1:23" x14ac:dyDescent="0.25">
      <c r="A251" t="s">
        <v>1206</v>
      </c>
      <c r="B251" t="s">
        <v>1459</v>
      </c>
      <c r="C251" t="s">
        <v>1204</v>
      </c>
      <c r="D251" s="6">
        <v>230939.99900000001</v>
      </c>
      <c r="E251" s="79">
        <v>200</v>
      </c>
      <c r="F251" s="8">
        <v>0</v>
      </c>
      <c r="G251" s="8">
        <v>100</v>
      </c>
      <c r="H251" s="8">
        <v>100</v>
      </c>
      <c r="I251" s="8">
        <v>-34635.550999999999</v>
      </c>
      <c r="J251" s="8">
        <v>26711.445</v>
      </c>
      <c r="K251" s="8">
        <v>-34512.046000000002</v>
      </c>
      <c r="L251" s="8">
        <v>26868.756000000001</v>
      </c>
      <c r="M251" s="8">
        <v>-308.1354</v>
      </c>
      <c r="N251" s="8">
        <v>-308.1354</v>
      </c>
      <c r="O251" s="8">
        <f t="shared" si="29"/>
        <v>230839.99900000001</v>
      </c>
      <c r="P251" s="8">
        <f t="shared" si="30"/>
        <v>231039.99900000001</v>
      </c>
      <c r="Q251" s="9">
        <f t="shared" si="31"/>
        <v>-28325.059416607779</v>
      </c>
      <c r="R251" s="9">
        <f t="shared" si="32"/>
        <v>33328.871809697746</v>
      </c>
      <c r="S251" s="9">
        <f t="shared" si="33"/>
        <v>-28171.546501184923</v>
      </c>
      <c r="T251" s="9">
        <f t="shared" si="34"/>
        <v>33457.067053542334</v>
      </c>
      <c r="U251" s="9">
        <f t="shared" si="35"/>
        <v>-320.1354</v>
      </c>
      <c r="V251" s="9">
        <f t="shared" si="36"/>
        <v>-320.1354</v>
      </c>
      <c r="W251" s="9"/>
    </row>
    <row r="252" spans="1:23" x14ac:dyDescent="0.25">
      <c r="A252" t="s">
        <v>1207</v>
      </c>
      <c r="B252" t="s">
        <v>1460</v>
      </c>
      <c r="C252" t="s">
        <v>1204</v>
      </c>
      <c r="D252" s="6">
        <v>231224.99900000001</v>
      </c>
      <c r="E252" s="79">
        <v>0</v>
      </c>
      <c r="F252" s="8">
        <v>0</v>
      </c>
      <c r="G252" s="8">
        <v>0</v>
      </c>
      <c r="H252" s="8">
        <v>0</v>
      </c>
      <c r="I252" s="8">
        <v>-34397.805</v>
      </c>
      <c r="J252" s="8">
        <v>27014.268</v>
      </c>
      <c r="K252" s="8">
        <v>-34397.805</v>
      </c>
      <c r="L252" s="8">
        <v>27014.268</v>
      </c>
      <c r="M252" s="8">
        <v>-308.1354</v>
      </c>
      <c r="N252" s="8">
        <v>-308.1354</v>
      </c>
      <c r="O252" s="8">
        <f t="shared" si="29"/>
        <v>231224.99900000001</v>
      </c>
      <c r="P252" s="8">
        <f t="shared" si="30"/>
        <v>231224.99900000001</v>
      </c>
      <c r="Q252" s="9">
        <f t="shared" si="31"/>
        <v>-28029.548295175216</v>
      </c>
      <c r="R252" s="9">
        <f t="shared" si="32"/>
        <v>33575.6472277496</v>
      </c>
      <c r="S252" s="9">
        <f t="shared" si="33"/>
        <v>-28029.548295175216</v>
      </c>
      <c r="T252" s="9">
        <f t="shared" si="34"/>
        <v>33575.6472277496</v>
      </c>
      <c r="U252" s="9">
        <f t="shared" si="35"/>
        <v>-320.1354</v>
      </c>
      <c r="V252" s="9">
        <f t="shared" si="36"/>
        <v>-320.1354</v>
      </c>
      <c r="W252" s="9"/>
    </row>
    <row r="253" spans="1:23" x14ac:dyDescent="0.25">
      <c r="A253" t="s">
        <v>41</v>
      </c>
      <c r="B253" t="s">
        <v>1461</v>
      </c>
      <c r="C253" t="s">
        <v>1204</v>
      </c>
      <c r="D253" s="6">
        <v>231359.99900000001</v>
      </c>
      <c r="E253" s="79">
        <v>0</v>
      </c>
      <c r="F253" s="8">
        <v>0</v>
      </c>
      <c r="G253" s="8">
        <v>0</v>
      </c>
      <c r="H253" s="8">
        <v>0</v>
      </c>
      <c r="I253" s="8">
        <v>-34314.438999999998</v>
      </c>
      <c r="J253" s="8">
        <v>27120.453000000001</v>
      </c>
      <c r="K253" s="8">
        <v>-34314.438999999998</v>
      </c>
      <c r="L253" s="8">
        <v>27120.453000000001</v>
      </c>
      <c r="M253" s="8">
        <v>-308.1354</v>
      </c>
      <c r="N253" s="8">
        <v>-308.1354</v>
      </c>
      <c r="O253" s="8">
        <f t="shared" si="29"/>
        <v>231359.99900000001</v>
      </c>
      <c r="P253" s="8">
        <f t="shared" si="30"/>
        <v>231359.99900000001</v>
      </c>
      <c r="Q253" s="9">
        <f t="shared" si="31"/>
        <v>-27925.926939402954</v>
      </c>
      <c r="R253" s="9">
        <f t="shared" si="32"/>
        <v>33662.179064716809</v>
      </c>
      <c r="S253" s="9">
        <f t="shared" si="33"/>
        <v>-27925.926939402954</v>
      </c>
      <c r="T253" s="9">
        <f t="shared" si="34"/>
        <v>33662.179064716809</v>
      </c>
      <c r="U253" s="9">
        <f t="shared" si="35"/>
        <v>-320.1354</v>
      </c>
      <c r="V253" s="9">
        <f t="shared" si="36"/>
        <v>-320.1354</v>
      </c>
      <c r="W253" s="9"/>
    </row>
    <row r="254" spans="1:23" x14ac:dyDescent="0.25">
      <c r="A254" t="s">
        <v>1151</v>
      </c>
      <c r="B254" t="s">
        <v>1462</v>
      </c>
      <c r="C254" t="s">
        <v>1204</v>
      </c>
      <c r="D254" s="6">
        <v>231494.99900000001</v>
      </c>
      <c r="E254" s="79">
        <v>0</v>
      </c>
      <c r="F254" s="8">
        <v>0</v>
      </c>
      <c r="G254" s="8">
        <v>0</v>
      </c>
      <c r="H254" s="8">
        <v>0</v>
      </c>
      <c r="I254" s="8">
        <v>-34231.074000000001</v>
      </c>
      <c r="J254" s="8">
        <v>27226.637999999999</v>
      </c>
      <c r="K254" s="8">
        <v>-34231.074000000001</v>
      </c>
      <c r="L254" s="8">
        <v>27226.637999999999</v>
      </c>
      <c r="M254" s="8">
        <v>-308.1354</v>
      </c>
      <c r="N254" s="8">
        <v>-308.1354</v>
      </c>
      <c r="O254" s="8">
        <f t="shared" si="29"/>
        <v>231494.99900000001</v>
      </c>
      <c r="P254" s="8">
        <f t="shared" si="30"/>
        <v>231494.99900000001</v>
      </c>
      <c r="Q254" s="9">
        <f t="shared" si="31"/>
        <v>-27822.3065617783</v>
      </c>
      <c r="R254" s="9">
        <f t="shared" si="32"/>
        <v>33748.711109595701</v>
      </c>
      <c r="S254" s="9">
        <f t="shared" si="33"/>
        <v>-27822.3065617783</v>
      </c>
      <c r="T254" s="9">
        <f t="shared" si="34"/>
        <v>33748.711109595701</v>
      </c>
      <c r="U254" s="9">
        <f t="shared" si="35"/>
        <v>-320.1354</v>
      </c>
      <c r="V254" s="9">
        <f t="shared" si="36"/>
        <v>-320.1354</v>
      </c>
      <c r="W254" s="9"/>
    </row>
    <row r="255" spans="1:23" x14ac:dyDescent="0.25">
      <c r="A255" t="s">
        <v>54</v>
      </c>
      <c r="B255" t="s">
        <v>1463</v>
      </c>
      <c r="C255" t="s">
        <v>1204</v>
      </c>
      <c r="D255" s="6">
        <v>232709.99900000001</v>
      </c>
      <c r="E255" s="79">
        <v>1260</v>
      </c>
      <c r="F255" s="8">
        <v>-6.4409999999999998</v>
      </c>
      <c r="G255" s="8">
        <v>630.66399999999999</v>
      </c>
      <c r="H255" s="8">
        <v>630.66399999999999</v>
      </c>
      <c r="I255" s="8">
        <v>-33869.822999999997</v>
      </c>
      <c r="J255" s="8">
        <v>27686.772000000001</v>
      </c>
      <c r="K255" s="8">
        <v>-33037.735999999997</v>
      </c>
      <c r="L255" s="8">
        <v>28632.055</v>
      </c>
      <c r="M255" s="8">
        <v>-308.1354</v>
      </c>
      <c r="N255" s="8">
        <v>-314.57639999999998</v>
      </c>
      <c r="O255" s="8">
        <f t="shared" si="29"/>
        <v>232079.99900000001</v>
      </c>
      <c r="P255" s="8">
        <f t="shared" si="30"/>
        <v>233339.99900000001</v>
      </c>
      <c r="Q255" s="9">
        <f t="shared" si="31"/>
        <v>-27373.28252492287</v>
      </c>
      <c r="R255" s="9">
        <f t="shared" si="32"/>
        <v>34123.681771492142</v>
      </c>
      <c r="S255" s="9">
        <f t="shared" si="33"/>
        <v>-26362.843235439796</v>
      </c>
      <c r="T255" s="9">
        <f t="shared" si="34"/>
        <v>34875.307454879119</v>
      </c>
      <c r="U255" s="9">
        <f t="shared" si="35"/>
        <v>-320.1354</v>
      </c>
      <c r="V255" s="9">
        <f t="shared" si="36"/>
        <v>-326.57639999999998</v>
      </c>
      <c r="W255" s="9"/>
    </row>
    <row r="256" spans="1:23" x14ac:dyDescent="0.25">
      <c r="A256" t="s">
        <v>54</v>
      </c>
      <c r="B256" t="s">
        <v>1464</v>
      </c>
      <c r="C256" t="s">
        <v>1204</v>
      </c>
      <c r="D256" s="6">
        <v>235279.99900000001</v>
      </c>
      <c r="E256" s="79">
        <v>1000</v>
      </c>
      <c r="F256" s="8">
        <v>-1.1295999999999999</v>
      </c>
      <c r="G256" s="8">
        <v>500.01600000000002</v>
      </c>
      <c r="H256" s="8">
        <v>500.01600000000002</v>
      </c>
      <c r="I256" s="8">
        <v>-32027.058000000001</v>
      </c>
      <c r="J256" s="8">
        <v>29657.789000000001</v>
      </c>
      <c r="K256" s="8">
        <v>-31318.223000000002</v>
      </c>
      <c r="L256" s="8">
        <v>30363.138999999999</v>
      </c>
      <c r="M256" s="8">
        <v>-314.57639999999998</v>
      </c>
      <c r="N256" s="8">
        <v>-315.70600000000002</v>
      </c>
      <c r="O256" s="8">
        <f t="shared" si="29"/>
        <v>234779.99900000001</v>
      </c>
      <c r="P256" s="8">
        <f t="shared" si="30"/>
        <v>235779.99900000001</v>
      </c>
      <c r="Q256" s="9">
        <f t="shared" si="31"/>
        <v>-25160.988884356091</v>
      </c>
      <c r="R256" s="9">
        <f t="shared" si="32"/>
        <v>35668.494934117902</v>
      </c>
      <c r="S256" s="9">
        <f t="shared" si="33"/>
        <v>-24320.993118671642</v>
      </c>
      <c r="T256" s="9">
        <f t="shared" si="34"/>
        <v>36211.056260934682</v>
      </c>
      <c r="U256" s="9">
        <f t="shared" si="35"/>
        <v>-326.57639999999998</v>
      </c>
      <c r="V256" s="9">
        <f t="shared" si="36"/>
        <v>-327.70600000000002</v>
      </c>
      <c r="W256" s="9"/>
    </row>
    <row r="257" spans="1:23" x14ac:dyDescent="0.25">
      <c r="A257" t="s">
        <v>1207</v>
      </c>
      <c r="B257" t="s">
        <v>1465</v>
      </c>
      <c r="C257" t="s">
        <v>1204</v>
      </c>
      <c r="D257" s="6">
        <v>236364.99900000001</v>
      </c>
      <c r="E257" s="79">
        <v>0</v>
      </c>
      <c r="F257" s="8">
        <v>0</v>
      </c>
      <c r="G257" s="8">
        <v>0</v>
      </c>
      <c r="H257" s="8">
        <v>0</v>
      </c>
      <c r="I257" s="8">
        <v>-30899.5</v>
      </c>
      <c r="J257" s="8">
        <v>30771.668000000001</v>
      </c>
      <c r="K257" s="8">
        <v>-30899.5</v>
      </c>
      <c r="L257" s="8">
        <v>30771.668000000001</v>
      </c>
      <c r="M257" s="8">
        <v>-315.70600000000002</v>
      </c>
      <c r="N257" s="8">
        <v>-315.70600000000002</v>
      </c>
      <c r="O257" s="8">
        <f t="shared" si="29"/>
        <v>236364.99900000001</v>
      </c>
      <c r="P257" s="8">
        <f t="shared" si="30"/>
        <v>236364.99900000001</v>
      </c>
      <c r="Q257" s="9">
        <f t="shared" si="31"/>
        <v>-23826.482265711493</v>
      </c>
      <c r="R257" s="9">
        <f t="shared" si="32"/>
        <v>36523.600515200582</v>
      </c>
      <c r="S257" s="9">
        <f t="shared" si="33"/>
        <v>-23826.482265711493</v>
      </c>
      <c r="T257" s="9">
        <f t="shared" si="34"/>
        <v>36523.600515200582</v>
      </c>
      <c r="U257" s="9">
        <f t="shared" si="35"/>
        <v>-327.70600000000002</v>
      </c>
      <c r="V257" s="9">
        <f t="shared" si="36"/>
        <v>-327.70600000000002</v>
      </c>
      <c r="W257" s="9"/>
    </row>
    <row r="258" spans="1:23" x14ac:dyDescent="0.25">
      <c r="A258" t="s">
        <v>41</v>
      </c>
      <c r="B258" t="s">
        <v>1466</v>
      </c>
      <c r="C258" t="s">
        <v>1204</v>
      </c>
      <c r="D258" s="6">
        <v>236499.99900000001</v>
      </c>
      <c r="E258" s="79">
        <v>0</v>
      </c>
      <c r="F258" s="8">
        <v>0</v>
      </c>
      <c r="G258" s="8">
        <v>0</v>
      </c>
      <c r="H258" s="8">
        <v>0</v>
      </c>
      <c r="I258" s="8">
        <v>-30802.870999999999</v>
      </c>
      <c r="J258" s="8">
        <v>30865.944</v>
      </c>
      <c r="K258" s="8">
        <v>-30802.870999999999</v>
      </c>
      <c r="L258" s="8">
        <v>30865.944</v>
      </c>
      <c r="M258" s="8">
        <v>-315.70600000000002</v>
      </c>
      <c r="N258" s="8">
        <v>-315.70600000000002</v>
      </c>
      <c r="O258" s="8">
        <f t="shared" si="29"/>
        <v>236499.99900000001</v>
      </c>
      <c r="P258" s="8">
        <f t="shared" si="30"/>
        <v>236499.99900000001</v>
      </c>
      <c r="Q258" s="9">
        <f t="shared" si="31"/>
        <v>-23712.363758636646</v>
      </c>
      <c r="R258" s="9">
        <f t="shared" si="32"/>
        <v>36595.72605963533</v>
      </c>
      <c r="S258" s="9">
        <f t="shared" si="33"/>
        <v>-23712.363758636646</v>
      </c>
      <c r="T258" s="9">
        <f t="shared" si="34"/>
        <v>36595.72605963533</v>
      </c>
      <c r="U258" s="9">
        <f t="shared" si="35"/>
        <v>-327.70600000000002</v>
      </c>
      <c r="V258" s="9">
        <f t="shared" si="36"/>
        <v>-327.70600000000002</v>
      </c>
      <c r="W258" s="9"/>
    </row>
    <row r="259" spans="1:23" x14ac:dyDescent="0.25">
      <c r="A259" t="s">
        <v>1151</v>
      </c>
      <c r="B259" t="s">
        <v>1467</v>
      </c>
      <c r="C259" t="s">
        <v>1204</v>
      </c>
      <c r="D259" s="6">
        <v>236634.99900000001</v>
      </c>
      <c r="E259" s="79">
        <v>0</v>
      </c>
      <c r="F259" s="8">
        <v>0</v>
      </c>
      <c r="G259" s="8">
        <v>0</v>
      </c>
      <c r="H259" s="8">
        <v>0</v>
      </c>
      <c r="I259" s="8">
        <v>-30706.242999999999</v>
      </c>
      <c r="J259" s="8">
        <v>30960.22</v>
      </c>
      <c r="K259" s="8">
        <v>-30706.242999999999</v>
      </c>
      <c r="L259" s="8">
        <v>30960.22</v>
      </c>
      <c r="M259" s="8">
        <v>-315.70600000000002</v>
      </c>
      <c r="N259" s="8">
        <v>-315.70600000000002</v>
      </c>
      <c r="O259" s="8">
        <f t="shared" ref="O259:O296" si="37">D259-E259/2</f>
        <v>236634.99900000001</v>
      </c>
      <c r="P259" s="8">
        <f t="shared" ref="P259:P296" si="38">D259+E259/2</f>
        <v>236634.99900000001</v>
      </c>
      <c r="Q259" s="9">
        <f t="shared" ref="Q259:Q296" si="39">I259*$AB$7+J259*$AC$7</f>
        <v>-23598.246229709403</v>
      </c>
      <c r="R259" s="9">
        <f t="shared" ref="R259:R296" si="40">J259*$AB$7-I259*$AC$7+$Z$8</f>
        <v>36667.851811981775</v>
      </c>
      <c r="S259" s="9">
        <f t="shared" ref="S259:S296" si="41">K259*$AB$7+L259*$AC$7</f>
        <v>-23598.246229709403</v>
      </c>
      <c r="T259" s="9">
        <f t="shared" ref="T259:T296" si="42">L259*$AB$7-K259*$AC$7+$Z$8</f>
        <v>36667.851811981775</v>
      </c>
      <c r="U259" s="9">
        <f t="shared" ref="U259:U296" si="43">M259+$Z$7</f>
        <v>-327.70600000000002</v>
      </c>
      <c r="V259" s="9">
        <f t="shared" ref="V259:V296" si="44">N259+$Z$7</f>
        <v>-327.70600000000002</v>
      </c>
      <c r="W259" s="9"/>
    </row>
    <row r="260" spans="1:23" x14ac:dyDescent="0.25">
      <c r="A260" t="s">
        <v>54</v>
      </c>
      <c r="B260" t="s">
        <v>1468</v>
      </c>
      <c r="C260" t="s">
        <v>1204</v>
      </c>
      <c r="D260" s="6">
        <v>237849.99900000001</v>
      </c>
      <c r="E260" s="79">
        <v>1260</v>
      </c>
      <c r="F260" s="8">
        <v>-6.4409999999999998</v>
      </c>
      <c r="G260" s="8">
        <v>630.66399999999999</v>
      </c>
      <c r="H260" s="8">
        <v>630.66399999999999</v>
      </c>
      <c r="I260" s="8">
        <v>-30287.52</v>
      </c>
      <c r="J260" s="8">
        <v>31368.749</v>
      </c>
      <c r="K260" s="8">
        <v>-29338.147000000001</v>
      </c>
      <c r="L260" s="8">
        <v>32196.167000000001</v>
      </c>
      <c r="M260" s="8">
        <v>-315.70600000000002</v>
      </c>
      <c r="N260" s="8">
        <v>-322.14699999999999</v>
      </c>
      <c r="O260" s="8">
        <f t="shared" si="37"/>
        <v>237219.99900000001</v>
      </c>
      <c r="P260" s="8">
        <f t="shared" si="38"/>
        <v>238479.99900000001</v>
      </c>
      <c r="Q260" s="9">
        <f t="shared" si="39"/>
        <v>-23103.735376749257</v>
      </c>
      <c r="R260" s="9">
        <f t="shared" si="40"/>
        <v>36980.396066247667</v>
      </c>
      <c r="S260" s="9">
        <f t="shared" si="41"/>
        <v>-22003.078579204754</v>
      </c>
      <c r="T260" s="9">
        <f t="shared" si="42"/>
        <v>37592.347252104904</v>
      </c>
      <c r="U260" s="9">
        <f t="shared" si="43"/>
        <v>-327.70600000000002</v>
      </c>
      <c r="V260" s="9">
        <f t="shared" si="44"/>
        <v>-334.14699999999999</v>
      </c>
      <c r="W260" s="9"/>
    </row>
    <row r="261" spans="1:23" x14ac:dyDescent="0.25">
      <c r="A261" t="s">
        <v>54</v>
      </c>
      <c r="B261" t="s">
        <v>1469</v>
      </c>
      <c r="C261" t="s">
        <v>1204</v>
      </c>
      <c r="D261" s="6">
        <v>240419.99900000001</v>
      </c>
      <c r="E261" s="79">
        <v>1000</v>
      </c>
      <c r="F261" s="8">
        <v>-1.1295999999999999</v>
      </c>
      <c r="G261" s="8">
        <v>500.01600000000002</v>
      </c>
      <c r="H261" s="8">
        <v>500.01600000000002</v>
      </c>
      <c r="I261" s="8">
        <v>-28201.141</v>
      </c>
      <c r="J261" s="8">
        <v>33079.805</v>
      </c>
      <c r="K261" s="8">
        <v>-27405.555</v>
      </c>
      <c r="L261" s="8">
        <v>33685.620000000003</v>
      </c>
      <c r="M261" s="8">
        <v>-322.14699999999999</v>
      </c>
      <c r="N261" s="8">
        <v>-323.27659999999997</v>
      </c>
      <c r="O261" s="8">
        <f t="shared" si="37"/>
        <v>239919.99900000001</v>
      </c>
      <c r="P261" s="8">
        <f t="shared" si="38"/>
        <v>240919.99900000001</v>
      </c>
      <c r="Q261" s="9">
        <f t="shared" si="39"/>
        <v>-20707.200217633988</v>
      </c>
      <c r="R261" s="9">
        <f t="shared" si="40"/>
        <v>38220.278801792185</v>
      </c>
      <c r="S261" s="9">
        <f t="shared" si="41"/>
        <v>-19803.043659583822</v>
      </c>
      <c r="T261" s="9">
        <f t="shared" si="42"/>
        <v>38647.4436600798</v>
      </c>
      <c r="U261" s="9">
        <f t="shared" si="43"/>
        <v>-334.14699999999999</v>
      </c>
      <c r="V261" s="9">
        <f t="shared" si="44"/>
        <v>-335.27659999999997</v>
      </c>
      <c r="W261" s="9"/>
    </row>
    <row r="262" spans="1:23" x14ac:dyDescent="0.25">
      <c r="A262" t="s">
        <v>1207</v>
      </c>
      <c r="B262" t="s">
        <v>1470</v>
      </c>
      <c r="C262" t="s">
        <v>1204</v>
      </c>
      <c r="D262" s="6">
        <v>241334.99900000001</v>
      </c>
      <c r="E262" s="79">
        <v>0</v>
      </c>
      <c r="F262" s="8">
        <v>0</v>
      </c>
      <c r="G262" s="8">
        <v>0</v>
      </c>
      <c r="H262" s="8">
        <v>0</v>
      </c>
      <c r="I262" s="8">
        <v>-27072.92</v>
      </c>
      <c r="J262" s="8">
        <v>33933.769999999997</v>
      </c>
      <c r="K262" s="8">
        <v>-27072.92</v>
      </c>
      <c r="L262" s="8">
        <v>33933.769999999997</v>
      </c>
      <c r="M262" s="8">
        <v>-323.27659999999997</v>
      </c>
      <c r="N262" s="8">
        <v>-323.27659999999997</v>
      </c>
      <c r="O262" s="8">
        <f t="shared" si="37"/>
        <v>241334.99900000001</v>
      </c>
      <c r="P262" s="8">
        <f t="shared" si="38"/>
        <v>241334.99900000001</v>
      </c>
      <c r="Q262" s="9">
        <f t="shared" si="39"/>
        <v>-19426.084246337305</v>
      </c>
      <c r="R262" s="9">
        <f t="shared" si="40"/>
        <v>38821.01228192672</v>
      </c>
      <c r="S262" s="9">
        <f t="shared" si="41"/>
        <v>-19426.084246337305</v>
      </c>
      <c r="T262" s="9">
        <f t="shared" si="42"/>
        <v>38821.01228192672</v>
      </c>
      <c r="U262" s="9">
        <f t="shared" si="43"/>
        <v>-335.27659999999997</v>
      </c>
      <c r="V262" s="9">
        <f t="shared" si="44"/>
        <v>-335.27659999999997</v>
      </c>
      <c r="W262" s="9"/>
    </row>
    <row r="263" spans="1:23" x14ac:dyDescent="0.25">
      <c r="A263" t="s">
        <v>1151</v>
      </c>
      <c r="B263" t="s">
        <v>1471</v>
      </c>
      <c r="C263" t="s">
        <v>1204</v>
      </c>
      <c r="D263" s="6">
        <v>241504.99900000001</v>
      </c>
      <c r="E263" s="79">
        <v>0</v>
      </c>
      <c r="F263" s="8">
        <v>0</v>
      </c>
      <c r="G263" s="8">
        <v>0</v>
      </c>
      <c r="H263" s="8">
        <v>0</v>
      </c>
      <c r="I263" s="8">
        <v>-26936.659</v>
      </c>
      <c r="J263" s="8">
        <v>34035.421999999999</v>
      </c>
      <c r="K263" s="8">
        <v>-26936.659</v>
      </c>
      <c r="L263" s="8">
        <v>34035.421999999999</v>
      </c>
      <c r="M263" s="8">
        <v>-323.27659999999997</v>
      </c>
      <c r="N263" s="8">
        <v>-323.27659999999997</v>
      </c>
      <c r="O263" s="8">
        <f t="shared" si="37"/>
        <v>241504.99900000001</v>
      </c>
      <c r="P263" s="8">
        <f t="shared" si="38"/>
        <v>241504.99900000001</v>
      </c>
      <c r="Q263" s="9">
        <f t="shared" si="39"/>
        <v>-19271.666236918707</v>
      </c>
      <c r="R263" s="9">
        <f t="shared" si="40"/>
        <v>38892.112686934001</v>
      </c>
      <c r="S263" s="9">
        <f t="shared" si="41"/>
        <v>-19271.666236918707</v>
      </c>
      <c r="T263" s="9">
        <f t="shared" si="42"/>
        <v>38892.112686934001</v>
      </c>
      <c r="U263" s="9">
        <f t="shared" si="43"/>
        <v>-335.27659999999997</v>
      </c>
      <c r="V263" s="9">
        <f t="shared" si="44"/>
        <v>-335.27659999999997</v>
      </c>
      <c r="W263" s="9"/>
    </row>
    <row r="264" spans="1:23" x14ac:dyDescent="0.25">
      <c r="A264" t="s">
        <v>41</v>
      </c>
      <c r="B264" t="s">
        <v>1472</v>
      </c>
      <c r="C264" t="s">
        <v>1204</v>
      </c>
      <c r="D264" s="6">
        <v>241639.99900000001</v>
      </c>
      <c r="E264" s="79">
        <v>0</v>
      </c>
      <c r="F264" s="8">
        <v>0</v>
      </c>
      <c r="G264" s="8">
        <v>0</v>
      </c>
      <c r="H264" s="8">
        <v>0</v>
      </c>
      <c r="I264" s="8">
        <v>-26828.453000000001</v>
      </c>
      <c r="J264" s="8">
        <v>34116.146000000001</v>
      </c>
      <c r="K264" s="8">
        <v>-26828.453000000001</v>
      </c>
      <c r="L264" s="8">
        <v>34116.146000000001</v>
      </c>
      <c r="M264" s="8">
        <v>-323.27659999999997</v>
      </c>
      <c r="N264" s="8">
        <v>-323.27659999999997</v>
      </c>
      <c r="O264" s="8">
        <f t="shared" si="37"/>
        <v>241639.99900000001</v>
      </c>
      <c r="P264" s="8">
        <f t="shared" si="38"/>
        <v>241639.99900000001</v>
      </c>
      <c r="Q264" s="9">
        <f t="shared" si="39"/>
        <v>-19149.041334304136</v>
      </c>
      <c r="R264" s="9">
        <f t="shared" si="40"/>
        <v>38948.575381439012</v>
      </c>
      <c r="S264" s="9">
        <f t="shared" si="41"/>
        <v>-19149.041334304136</v>
      </c>
      <c r="T264" s="9">
        <f t="shared" si="42"/>
        <v>38948.575381439012</v>
      </c>
      <c r="U264" s="9">
        <f t="shared" si="43"/>
        <v>-335.27659999999997</v>
      </c>
      <c r="V264" s="9">
        <f t="shared" si="44"/>
        <v>-335.27659999999997</v>
      </c>
      <c r="W264" s="9"/>
    </row>
    <row r="265" spans="1:23" x14ac:dyDescent="0.25">
      <c r="A265" t="s">
        <v>1206</v>
      </c>
      <c r="B265" t="s">
        <v>1473</v>
      </c>
      <c r="C265" t="s">
        <v>1204</v>
      </c>
      <c r="D265" s="6">
        <v>242059.99900000001</v>
      </c>
      <c r="E265" s="79">
        <v>200</v>
      </c>
      <c r="F265" s="8">
        <v>0</v>
      </c>
      <c r="G265" s="8">
        <v>100</v>
      </c>
      <c r="H265" s="8">
        <v>100</v>
      </c>
      <c r="I265" s="8">
        <v>-26571.963</v>
      </c>
      <c r="J265" s="8">
        <v>34307.491000000002</v>
      </c>
      <c r="K265" s="8">
        <v>-26411.655999999999</v>
      </c>
      <c r="L265" s="8">
        <v>34427.080999999998</v>
      </c>
      <c r="M265" s="8">
        <v>-323.27659999999997</v>
      </c>
      <c r="N265" s="8">
        <v>-323.27659999999997</v>
      </c>
      <c r="O265" s="8">
        <f t="shared" si="37"/>
        <v>241959.99900000001</v>
      </c>
      <c r="P265" s="8">
        <f t="shared" si="38"/>
        <v>242159.99900000001</v>
      </c>
      <c r="Q265" s="9">
        <f t="shared" si="39"/>
        <v>-18858.373393712394</v>
      </c>
      <c r="R265" s="9">
        <f t="shared" si="40"/>
        <v>39082.411764523575</v>
      </c>
      <c r="S265" s="9">
        <f t="shared" si="41"/>
        <v>-18676.705327176667</v>
      </c>
      <c r="T265" s="9">
        <f t="shared" si="42"/>
        <v>39166.058736675404</v>
      </c>
      <c r="U265" s="9">
        <f t="shared" si="43"/>
        <v>-335.27659999999997</v>
      </c>
      <c r="V265" s="9">
        <f t="shared" si="44"/>
        <v>-335.27659999999997</v>
      </c>
      <c r="W265" s="9"/>
    </row>
    <row r="266" spans="1:23" x14ac:dyDescent="0.25">
      <c r="A266" t="s">
        <v>54</v>
      </c>
      <c r="B266" t="s">
        <v>1474</v>
      </c>
      <c r="C266" t="s">
        <v>1204</v>
      </c>
      <c r="D266" s="6">
        <v>242989.99900000001</v>
      </c>
      <c r="E266" s="79">
        <v>1260</v>
      </c>
      <c r="F266" s="8">
        <v>-6.4409999999999998</v>
      </c>
      <c r="G266" s="8">
        <v>630.66399999999999</v>
      </c>
      <c r="H266" s="8">
        <v>630.66399999999999</v>
      </c>
      <c r="I266" s="8">
        <v>-26251.35</v>
      </c>
      <c r="J266" s="8">
        <v>34546.671999999999</v>
      </c>
      <c r="K266" s="8">
        <v>-25201.241999999998</v>
      </c>
      <c r="L266" s="8">
        <v>35241.798999999999</v>
      </c>
      <c r="M266" s="8">
        <v>-323.27659999999997</v>
      </c>
      <c r="N266" s="8">
        <v>-329.7176</v>
      </c>
      <c r="O266" s="8">
        <f t="shared" si="37"/>
        <v>242359.99900000001</v>
      </c>
      <c r="P266" s="8">
        <f t="shared" si="38"/>
        <v>243619.99900000001</v>
      </c>
      <c r="Q266" s="9">
        <f t="shared" si="39"/>
        <v>-18495.038030876844</v>
      </c>
      <c r="R266" s="9">
        <f t="shared" si="40"/>
        <v>39249.706894886527</v>
      </c>
      <c r="S266" s="9">
        <f t="shared" si="41"/>
        <v>-17323.352380262393</v>
      </c>
      <c r="T266" s="9">
        <f t="shared" si="42"/>
        <v>39711.31397232056</v>
      </c>
      <c r="U266" s="9">
        <f t="shared" si="43"/>
        <v>-335.27659999999997</v>
      </c>
      <c r="V266" s="9">
        <f t="shared" si="44"/>
        <v>-341.7176</v>
      </c>
      <c r="W266" s="9"/>
    </row>
    <row r="267" spans="1:23" x14ac:dyDescent="0.25">
      <c r="A267" t="s">
        <v>29</v>
      </c>
      <c r="B267" t="s">
        <v>1475</v>
      </c>
      <c r="C267" t="s">
        <v>1204</v>
      </c>
      <c r="D267" s="6">
        <v>244339.99900000001</v>
      </c>
      <c r="E267" s="79">
        <v>1000</v>
      </c>
      <c r="F267" s="8">
        <v>0</v>
      </c>
      <c r="G267" s="8">
        <v>500</v>
      </c>
      <c r="H267" s="8">
        <v>500</v>
      </c>
      <c r="I267" s="8">
        <v>-25011.260999999999</v>
      </c>
      <c r="J267" s="8">
        <v>35352.737000000001</v>
      </c>
      <c r="K267" s="8">
        <v>-24147.710999999999</v>
      </c>
      <c r="L267" s="8">
        <v>35856.999000000003</v>
      </c>
      <c r="M267" s="8">
        <v>-329.7176</v>
      </c>
      <c r="N267" s="8">
        <v>-329.7176</v>
      </c>
      <c r="O267" s="8">
        <f t="shared" si="37"/>
        <v>243839.99900000001</v>
      </c>
      <c r="P267" s="8">
        <f t="shared" si="38"/>
        <v>244839.99900000001</v>
      </c>
      <c r="Q267" s="9">
        <f t="shared" si="39"/>
        <v>-17114.457613771443</v>
      </c>
      <c r="R267" s="9">
        <f t="shared" si="40"/>
        <v>39780.328439917525</v>
      </c>
      <c r="S267" s="9">
        <f t="shared" si="41"/>
        <v>-16164.936288122619</v>
      </c>
      <c r="T267" s="9">
        <f t="shared" si="42"/>
        <v>40094.028964753081</v>
      </c>
      <c r="U267" s="9">
        <f t="shared" si="43"/>
        <v>-341.7176</v>
      </c>
      <c r="V267" s="9">
        <f t="shared" si="44"/>
        <v>-341.7176</v>
      </c>
      <c r="W267" s="9"/>
    </row>
    <row r="268" spans="1:23" x14ac:dyDescent="0.25">
      <c r="A268" t="s">
        <v>54</v>
      </c>
      <c r="B268" t="s">
        <v>1476</v>
      </c>
      <c r="C268" t="s">
        <v>1204</v>
      </c>
      <c r="D268" s="6">
        <v>245559.99900000001</v>
      </c>
      <c r="E268" s="79">
        <v>1000</v>
      </c>
      <c r="F268" s="8">
        <v>-1.1295999999999999</v>
      </c>
      <c r="G268" s="8">
        <v>500.01600000000002</v>
      </c>
      <c r="H268" s="8">
        <v>500.01600000000002</v>
      </c>
      <c r="I268" s="8">
        <v>-23957.73</v>
      </c>
      <c r="J268" s="8">
        <v>35967.936999999998</v>
      </c>
      <c r="K268" s="8">
        <v>-23089.263999999999</v>
      </c>
      <c r="L268" s="8">
        <v>36463.654999999999</v>
      </c>
      <c r="M268" s="8">
        <v>-329.7176</v>
      </c>
      <c r="N268" s="8">
        <v>-330.84719999999999</v>
      </c>
      <c r="O268" s="8">
        <f t="shared" si="37"/>
        <v>245059.99900000001</v>
      </c>
      <c r="P268" s="8">
        <f t="shared" si="38"/>
        <v>246059.99900000001</v>
      </c>
      <c r="Q268" s="9">
        <f t="shared" si="39"/>
        <v>-15956.041521631672</v>
      </c>
      <c r="R268" s="9">
        <f t="shared" si="40"/>
        <v>40163.04343235003</v>
      </c>
      <c r="S268" s="9">
        <f t="shared" si="41"/>
        <v>-15003.488019863988</v>
      </c>
      <c r="T268" s="9">
        <f t="shared" si="42"/>
        <v>40467.364570212856</v>
      </c>
      <c r="U268" s="9">
        <f t="shared" si="43"/>
        <v>-341.7176</v>
      </c>
      <c r="V268" s="9">
        <f t="shared" si="44"/>
        <v>-342.84719999999999</v>
      </c>
      <c r="W268" s="9"/>
    </row>
    <row r="269" spans="1:23" x14ac:dyDescent="0.25">
      <c r="A269" t="s">
        <v>1207</v>
      </c>
      <c r="B269" t="s">
        <v>1477</v>
      </c>
      <c r="C269" t="s">
        <v>1204</v>
      </c>
      <c r="D269" s="6">
        <v>246644.99900000001</v>
      </c>
      <c r="E269" s="79">
        <v>0</v>
      </c>
      <c r="F269" s="8">
        <v>0</v>
      </c>
      <c r="G269" s="8">
        <v>0</v>
      </c>
      <c r="H269" s="8">
        <v>0</v>
      </c>
      <c r="I269" s="8">
        <v>-22578.37</v>
      </c>
      <c r="J269" s="8">
        <v>36748.631999999998</v>
      </c>
      <c r="K269" s="8">
        <v>-22578.37</v>
      </c>
      <c r="L269" s="8">
        <v>36748.631999999998</v>
      </c>
      <c r="M269" s="8">
        <v>-330.84719999999999</v>
      </c>
      <c r="N269" s="8">
        <v>-330.84719999999999</v>
      </c>
      <c r="O269" s="8">
        <f t="shared" si="37"/>
        <v>246644.99900000001</v>
      </c>
      <c r="P269" s="8">
        <f t="shared" si="38"/>
        <v>246644.99900000001</v>
      </c>
      <c r="Q269" s="9">
        <f t="shared" si="39"/>
        <v>-14444.50822962052</v>
      </c>
      <c r="R269" s="9">
        <f t="shared" si="40"/>
        <v>40639.893303658529</v>
      </c>
      <c r="S269" s="9">
        <f t="shared" si="41"/>
        <v>-14444.50822962052</v>
      </c>
      <c r="T269" s="9">
        <f t="shared" si="42"/>
        <v>40639.893303658529</v>
      </c>
      <c r="U269" s="9">
        <f t="shared" si="43"/>
        <v>-342.84719999999999</v>
      </c>
      <c r="V269" s="9">
        <f t="shared" si="44"/>
        <v>-342.84719999999999</v>
      </c>
      <c r="W269" s="9"/>
    </row>
    <row r="270" spans="1:23" x14ac:dyDescent="0.25">
      <c r="A270" t="s">
        <v>41</v>
      </c>
      <c r="B270" t="s">
        <v>1478</v>
      </c>
      <c r="C270" t="s">
        <v>1204</v>
      </c>
      <c r="D270" s="6">
        <v>246779.99900000001</v>
      </c>
      <c r="E270" s="79">
        <v>0</v>
      </c>
      <c r="F270" s="8">
        <v>0</v>
      </c>
      <c r="G270" s="8">
        <v>0</v>
      </c>
      <c r="H270" s="8">
        <v>0</v>
      </c>
      <c r="I270" s="8">
        <v>-22460.471000000001</v>
      </c>
      <c r="J270" s="8">
        <v>36814.396000000001</v>
      </c>
      <c r="K270" s="8">
        <v>-22460.471000000001</v>
      </c>
      <c r="L270" s="8">
        <v>36814.396000000001</v>
      </c>
      <c r="M270" s="8">
        <v>-330.84719999999999</v>
      </c>
      <c r="N270" s="8">
        <v>-330.84719999999999</v>
      </c>
      <c r="O270" s="8">
        <f t="shared" si="37"/>
        <v>246779.99900000001</v>
      </c>
      <c r="P270" s="8">
        <f t="shared" si="38"/>
        <v>246779.99900000001</v>
      </c>
      <c r="Q270" s="9">
        <f t="shared" si="39"/>
        <v>-14315.512501206666</v>
      </c>
      <c r="R270" s="9">
        <f t="shared" si="40"/>
        <v>40679.707622037466</v>
      </c>
      <c r="S270" s="9">
        <f t="shared" si="41"/>
        <v>-14315.512501206666</v>
      </c>
      <c r="T270" s="9">
        <f t="shared" si="42"/>
        <v>40679.707622037466</v>
      </c>
      <c r="U270" s="9">
        <f t="shared" si="43"/>
        <v>-342.84719999999999</v>
      </c>
      <c r="V270" s="9">
        <f t="shared" si="44"/>
        <v>-342.84719999999999</v>
      </c>
      <c r="W270" s="9"/>
    </row>
    <row r="271" spans="1:23" x14ac:dyDescent="0.25">
      <c r="A271" t="s">
        <v>1151</v>
      </c>
      <c r="B271" t="s">
        <v>1479</v>
      </c>
      <c r="C271" t="s">
        <v>1204</v>
      </c>
      <c r="D271" s="6">
        <v>246914.99900000001</v>
      </c>
      <c r="E271" s="79">
        <v>0</v>
      </c>
      <c r="F271" s="8">
        <v>0</v>
      </c>
      <c r="G271" s="8">
        <v>0</v>
      </c>
      <c r="H271" s="8">
        <v>0</v>
      </c>
      <c r="I271" s="8">
        <v>-22342.573</v>
      </c>
      <c r="J271" s="8">
        <v>36880.160000000003</v>
      </c>
      <c r="K271" s="8">
        <v>-22342.573</v>
      </c>
      <c r="L271" s="8">
        <v>36880.160000000003</v>
      </c>
      <c r="M271" s="8">
        <v>-330.84719999999999</v>
      </c>
      <c r="N271" s="8">
        <v>-330.84719999999999</v>
      </c>
      <c r="O271" s="8">
        <f t="shared" si="37"/>
        <v>246914.99900000001</v>
      </c>
      <c r="P271" s="8">
        <f t="shared" si="38"/>
        <v>246914.99900000001</v>
      </c>
      <c r="Q271" s="9">
        <f t="shared" si="39"/>
        <v>-14186.517750940413</v>
      </c>
      <c r="R271" s="9">
        <f t="shared" si="40"/>
        <v>40719.522148328091</v>
      </c>
      <c r="S271" s="9">
        <f t="shared" si="41"/>
        <v>-14186.517750940413</v>
      </c>
      <c r="T271" s="9">
        <f t="shared" si="42"/>
        <v>40719.522148328091</v>
      </c>
      <c r="U271" s="9">
        <f t="shared" si="43"/>
        <v>-342.84719999999999</v>
      </c>
      <c r="V271" s="9">
        <f t="shared" si="44"/>
        <v>-342.84719999999999</v>
      </c>
      <c r="W271" s="9"/>
    </row>
    <row r="272" spans="1:23" x14ac:dyDescent="0.25">
      <c r="A272" t="s">
        <v>54</v>
      </c>
      <c r="B272" t="s">
        <v>1480</v>
      </c>
      <c r="C272" t="s">
        <v>1204</v>
      </c>
      <c r="D272" s="6">
        <v>248129.99900000001</v>
      </c>
      <c r="E272" s="79">
        <v>1260</v>
      </c>
      <c r="F272" s="8">
        <v>-6.4409999999999998</v>
      </c>
      <c r="G272" s="8">
        <v>630.66399999999999</v>
      </c>
      <c r="H272" s="8">
        <v>630.66399999999999</v>
      </c>
      <c r="I272" s="8">
        <v>-21831.678</v>
      </c>
      <c r="J272" s="8">
        <v>37165.137000000002</v>
      </c>
      <c r="K272" s="8">
        <v>-20699.142</v>
      </c>
      <c r="L272" s="8">
        <v>37715.856</v>
      </c>
      <c r="M272" s="8">
        <v>-330.84719999999999</v>
      </c>
      <c r="N272" s="8">
        <v>-337.28820000000002</v>
      </c>
      <c r="O272" s="8">
        <f t="shared" si="37"/>
        <v>247499.99900000001</v>
      </c>
      <c r="P272" s="8">
        <f t="shared" si="38"/>
        <v>248759.99900000001</v>
      </c>
      <c r="Q272" s="9">
        <f t="shared" si="39"/>
        <v>-13627.536982549342</v>
      </c>
      <c r="R272" s="9">
        <f t="shared" si="40"/>
        <v>40892.050673862068</v>
      </c>
      <c r="S272" s="9">
        <f t="shared" si="41"/>
        <v>-12405.248692949213</v>
      </c>
      <c r="T272" s="9">
        <f t="shared" si="42"/>
        <v>41195.267667718603</v>
      </c>
      <c r="U272" s="9">
        <f t="shared" si="43"/>
        <v>-342.84719999999999</v>
      </c>
      <c r="V272" s="9">
        <f t="shared" si="44"/>
        <v>-349.28820000000002</v>
      </c>
      <c r="W272" s="9"/>
    </row>
    <row r="273" spans="1:23" x14ac:dyDescent="0.25">
      <c r="A273" t="s">
        <v>29</v>
      </c>
      <c r="B273" t="s">
        <v>1052</v>
      </c>
      <c r="C273" t="s">
        <v>1204</v>
      </c>
      <c r="D273" s="6">
        <v>249479.99900000001</v>
      </c>
      <c r="E273" s="79">
        <v>1040</v>
      </c>
      <c r="F273" s="8">
        <v>0</v>
      </c>
      <c r="G273" s="8">
        <v>520</v>
      </c>
      <c r="H273" s="8">
        <v>520</v>
      </c>
      <c r="I273" s="8">
        <v>-20514.651000000002</v>
      </c>
      <c r="J273" s="8">
        <v>37793.074999999997</v>
      </c>
      <c r="K273" s="8">
        <v>-19555.294000000002</v>
      </c>
      <c r="L273" s="8">
        <v>38194.614999999998</v>
      </c>
      <c r="M273" s="8">
        <v>-337.28820000000002</v>
      </c>
      <c r="N273" s="8">
        <v>-337.28820000000002</v>
      </c>
      <c r="O273" s="8">
        <f t="shared" si="37"/>
        <v>248959.99900000001</v>
      </c>
      <c r="P273" s="8">
        <f t="shared" si="38"/>
        <v>249999.99900000001</v>
      </c>
      <c r="Q273" s="9">
        <f t="shared" si="39"/>
        <v>-12208.734531088981</v>
      </c>
      <c r="R273" s="9">
        <f t="shared" si="40"/>
        <v>41232.441411549007</v>
      </c>
      <c r="S273" s="9">
        <f t="shared" si="41"/>
        <v>-11186.856922960833</v>
      </c>
      <c r="T273" s="9">
        <f t="shared" si="42"/>
        <v>41425.745263179808</v>
      </c>
      <c r="U273" s="9">
        <f t="shared" si="43"/>
        <v>-349.28820000000002</v>
      </c>
      <c r="V273" s="9">
        <f t="shared" si="44"/>
        <v>-349.28820000000002</v>
      </c>
      <c r="W273" s="9"/>
    </row>
    <row r="274" spans="1:23" x14ac:dyDescent="0.25">
      <c r="A274" t="s">
        <v>54</v>
      </c>
      <c r="B274" t="s">
        <v>1481</v>
      </c>
      <c r="C274" t="s">
        <v>1204</v>
      </c>
      <c r="D274" s="6">
        <v>250699.99900000001</v>
      </c>
      <c r="E274" s="79">
        <v>1000</v>
      </c>
      <c r="F274" s="8">
        <v>-1.1295999999999999</v>
      </c>
      <c r="G274" s="8">
        <v>500.01600000000002</v>
      </c>
      <c r="H274" s="8">
        <v>500.01600000000002</v>
      </c>
      <c r="I274" s="8">
        <v>-19370.802</v>
      </c>
      <c r="J274" s="8">
        <v>38271.834000000003</v>
      </c>
      <c r="K274" s="8">
        <v>-18444.597000000002</v>
      </c>
      <c r="L274" s="8">
        <v>38648.811999999998</v>
      </c>
      <c r="M274" s="8">
        <v>-337.28820000000002</v>
      </c>
      <c r="N274" s="8">
        <v>-338.4178</v>
      </c>
      <c r="O274" s="8">
        <f t="shared" si="37"/>
        <v>250199.99900000001</v>
      </c>
      <c r="P274" s="8">
        <f t="shared" si="38"/>
        <v>251199.99900000001</v>
      </c>
      <c r="Q274" s="9">
        <f t="shared" si="39"/>
        <v>-10990.341782952995</v>
      </c>
      <c r="R274" s="9">
        <f t="shared" si="40"/>
        <v>41462.91879909853</v>
      </c>
      <c r="S274" s="9">
        <f t="shared" si="41"/>
        <v>-10005.998451034244</v>
      </c>
      <c r="T274" s="9">
        <f t="shared" si="42"/>
        <v>41639.090077734087</v>
      </c>
      <c r="U274" s="9">
        <f t="shared" si="43"/>
        <v>-349.28820000000002</v>
      </c>
      <c r="V274" s="9">
        <f t="shared" si="44"/>
        <v>-350.4178</v>
      </c>
      <c r="W274" s="9"/>
    </row>
    <row r="275" spans="1:23" x14ac:dyDescent="0.25">
      <c r="A275" t="s">
        <v>1207</v>
      </c>
      <c r="B275" t="s">
        <v>1482</v>
      </c>
      <c r="C275" t="s">
        <v>1204</v>
      </c>
      <c r="D275" s="6">
        <v>251784.99900000001</v>
      </c>
      <c r="E275" s="79">
        <v>0</v>
      </c>
      <c r="F275" s="8">
        <v>0</v>
      </c>
      <c r="G275" s="8">
        <v>0</v>
      </c>
      <c r="H275" s="8">
        <v>0</v>
      </c>
      <c r="I275" s="8">
        <v>-17900.611000000001</v>
      </c>
      <c r="J275" s="8">
        <v>38863.995999999999</v>
      </c>
      <c r="K275" s="8">
        <v>-17900.611000000001</v>
      </c>
      <c r="L275" s="8">
        <v>38863.995999999999</v>
      </c>
      <c r="M275" s="8">
        <v>-338.4178</v>
      </c>
      <c r="N275" s="8">
        <v>-338.4178</v>
      </c>
      <c r="O275" s="8">
        <f t="shared" si="37"/>
        <v>251784.99900000001</v>
      </c>
      <c r="P275" s="8">
        <f t="shared" si="38"/>
        <v>251784.99900000001</v>
      </c>
      <c r="Q275" s="9">
        <f t="shared" si="39"/>
        <v>-9429.1605810245346</v>
      </c>
      <c r="R275" s="9">
        <f t="shared" si="40"/>
        <v>41736.470742009202</v>
      </c>
      <c r="S275" s="9">
        <f t="shared" si="41"/>
        <v>-9429.1605810245346</v>
      </c>
      <c r="T275" s="9">
        <f t="shared" si="42"/>
        <v>41736.470742009202</v>
      </c>
      <c r="U275" s="9">
        <f t="shared" si="43"/>
        <v>-350.4178</v>
      </c>
      <c r="V275" s="9">
        <f t="shared" si="44"/>
        <v>-350.4178</v>
      </c>
      <c r="W275" s="9"/>
    </row>
    <row r="276" spans="1:23" x14ac:dyDescent="0.25">
      <c r="A276" t="s">
        <v>41</v>
      </c>
      <c r="B276" t="s">
        <v>1483</v>
      </c>
      <c r="C276" t="s">
        <v>1204</v>
      </c>
      <c r="D276" s="6">
        <v>251919.99900000001</v>
      </c>
      <c r="E276" s="79">
        <v>0</v>
      </c>
      <c r="F276" s="8">
        <v>0</v>
      </c>
      <c r="G276" s="8">
        <v>0</v>
      </c>
      <c r="H276" s="8">
        <v>0</v>
      </c>
      <c r="I276" s="8">
        <v>-17775.076000000001</v>
      </c>
      <c r="J276" s="8">
        <v>38913.654000000002</v>
      </c>
      <c r="K276" s="8">
        <v>-17775.076000000001</v>
      </c>
      <c r="L276" s="8">
        <v>38913.654000000002</v>
      </c>
      <c r="M276" s="8">
        <v>-338.4178</v>
      </c>
      <c r="N276" s="8">
        <v>-338.4178</v>
      </c>
      <c r="O276" s="8">
        <f t="shared" si="37"/>
        <v>251919.99900000001</v>
      </c>
      <c r="P276" s="8">
        <f t="shared" si="38"/>
        <v>251919.99900000001</v>
      </c>
      <c r="Q276" s="9">
        <f t="shared" si="39"/>
        <v>-9296.044343223788</v>
      </c>
      <c r="R276" s="9">
        <f t="shared" si="40"/>
        <v>41758.943401459641</v>
      </c>
      <c r="S276" s="9">
        <f t="shared" si="41"/>
        <v>-9296.044343223788</v>
      </c>
      <c r="T276" s="9">
        <f t="shared" si="42"/>
        <v>41758.943401459641</v>
      </c>
      <c r="U276" s="9">
        <f t="shared" si="43"/>
        <v>-350.4178</v>
      </c>
      <c r="V276" s="9">
        <f t="shared" si="44"/>
        <v>-350.4178</v>
      </c>
      <c r="W276" s="9"/>
    </row>
    <row r="277" spans="1:23" x14ac:dyDescent="0.25">
      <c r="A277" t="s">
        <v>1151</v>
      </c>
      <c r="B277" t="s">
        <v>1484</v>
      </c>
      <c r="C277" t="s">
        <v>1204</v>
      </c>
      <c r="D277" s="6">
        <v>252054.99900000001</v>
      </c>
      <c r="E277" s="79">
        <v>0</v>
      </c>
      <c r="F277" s="8">
        <v>0</v>
      </c>
      <c r="G277" s="8">
        <v>0</v>
      </c>
      <c r="H277" s="8">
        <v>0</v>
      </c>
      <c r="I277" s="8">
        <v>-17649.541000000001</v>
      </c>
      <c r="J277" s="8">
        <v>38963.311999999998</v>
      </c>
      <c r="K277" s="8">
        <v>-17649.541000000001</v>
      </c>
      <c r="L277" s="8">
        <v>38963.311999999998</v>
      </c>
      <c r="M277" s="8">
        <v>-338.4178</v>
      </c>
      <c r="N277" s="8">
        <v>-338.4178</v>
      </c>
      <c r="O277" s="8">
        <f t="shared" si="37"/>
        <v>252054.99900000001</v>
      </c>
      <c r="P277" s="8">
        <f t="shared" si="38"/>
        <v>252054.99900000001</v>
      </c>
      <c r="Q277" s="9">
        <f t="shared" si="39"/>
        <v>-9162.9281054230414</v>
      </c>
      <c r="R277" s="9">
        <f t="shared" si="40"/>
        <v>41781.416060910065</v>
      </c>
      <c r="S277" s="9">
        <f t="shared" si="41"/>
        <v>-9162.9281054230414</v>
      </c>
      <c r="T277" s="9">
        <f t="shared" si="42"/>
        <v>41781.416060910065</v>
      </c>
      <c r="U277" s="9">
        <f t="shared" si="43"/>
        <v>-350.4178</v>
      </c>
      <c r="V277" s="9">
        <f t="shared" si="44"/>
        <v>-350.4178</v>
      </c>
      <c r="W277" s="9"/>
    </row>
    <row r="278" spans="1:23" x14ac:dyDescent="0.25">
      <c r="A278" t="s">
        <v>54</v>
      </c>
      <c r="B278" t="s">
        <v>1485</v>
      </c>
      <c r="C278" t="s">
        <v>1204</v>
      </c>
      <c r="D278" s="6">
        <v>253269.99900000001</v>
      </c>
      <c r="E278" s="79">
        <v>1260</v>
      </c>
      <c r="F278" s="8">
        <v>-6.4409999999999998</v>
      </c>
      <c r="G278" s="8">
        <v>630.66399999999999</v>
      </c>
      <c r="H278" s="8">
        <v>630.66399999999999</v>
      </c>
      <c r="I278" s="8">
        <v>-17105.555</v>
      </c>
      <c r="J278" s="8">
        <v>39178.495999999999</v>
      </c>
      <c r="K278" s="8">
        <v>-15910.334999999999</v>
      </c>
      <c r="L278" s="8">
        <v>39575.205000000002</v>
      </c>
      <c r="M278" s="8">
        <v>-338.4178</v>
      </c>
      <c r="N278" s="8">
        <v>-344.85879999999997</v>
      </c>
      <c r="O278" s="8">
        <f t="shared" si="37"/>
        <v>252639.99900000001</v>
      </c>
      <c r="P278" s="8">
        <f t="shared" si="38"/>
        <v>253899.99900000001</v>
      </c>
      <c r="Q278" s="9">
        <f t="shared" si="39"/>
        <v>-8586.0902354133323</v>
      </c>
      <c r="R278" s="9">
        <f t="shared" si="40"/>
        <v>41878.796725185181</v>
      </c>
      <c r="S278" s="9">
        <f t="shared" si="41"/>
        <v>-7334.5082211116496</v>
      </c>
      <c r="T278" s="9">
        <f t="shared" si="42"/>
        <v>42018.336470625487</v>
      </c>
      <c r="U278" s="9">
        <f t="shared" si="43"/>
        <v>-350.4178</v>
      </c>
      <c r="V278" s="9">
        <f t="shared" si="44"/>
        <v>-356.85879999999997</v>
      </c>
      <c r="W278" s="9"/>
    </row>
    <row r="279" spans="1:23" x14ac:dyDescent="0.25">
      <c r="A279" t="s">
        <v>54</v>
      </c>
      <c r="B279" t="s">
        <v>1486</v>
      </c>
      <c r="C279" t="s">
        <v>1204</v>
      </c>
      <c r="D279" s="6">
        <v>255839.99900000001</v>
      </c>
      <c r="E279" s="79">
        <v>1000</v>
      </c>
      <c r="F279" s="8">
        <v>-1.1295999999999999</v>
      </c>
      <c r="G279" s="8">
        <v>500.01600000000002</v>
      </c>
      <c r="H279" s="8">
        <v>500.01600000000002</v>
      </c>
      <c r="I279" s="8">
        <v>-14520.324000000001</v>
      </c>
      <c r="J279" s="8">
        <v>39951.330999999998</v>
      </c>
      <c r="K279" s="8">
        <v>-13552.527</v>
      </c>
      <c r="L279" s="8">
        <v>40202.998</v>
      </c>
      <c r="M279" s="8">
        <v>-344.85879999999997</v>
      </c>
      <c r="N279" s="8">
        <v>-345.98840000000001</v>
      </c>
      <c r="O279" s="8">
        <f t="shared" si="37"/>
        <v>255339.99900000001</v>
      </c>
      <c r="P279" s="8">
        <f t="shared" si="38"/>
        <v>256339.99900000001</v>
      </c>
      <c r="Q279" s="9">
        <f t="shared" si="39"/>
        <v>-5896.6713038475318</v>
      </c>
      <c r="R279" s="9">
        <f t="shared" si="40"/>
        <v>42097.243677833801</v>
      </c>
      <c r="S279" s="9">
        <f t="shared" si="41"/>
        <v>-4897.698478807124</v>
      </c>
      <c r="T279" s="9">
        <f t="shared" si="42"/>
        <v>42142.194839429321</v>
      </c>
      <c r="U279" s="9">
        <f t="shared" si="43"/>
        <v>-356.85879999999997</v>
      </c>
      <c r="V279" s="9">
        <f t="shared" si="44"/>
        <v>-357.98840000000001</v>
      </c>
      <c r="W279" s="9"/>
    </row>
    <row r="280" spans="1:23" x14ac:dyDescent="0.25">
      <c r="A280" t="s">
        <v>1207</v>
      </c>
      <c r="B280" t="s">
        <v>1487</v>
      </c>
      <c r="C280" t="s">
        <v>1204</v>
      </c>
      <c r="D280" s="6">
        <v>256654.99900000001</v>
      </c>
      <c r="E280" s="79">
        <v>0</v>
      </c>
      <c r="F280" s="8">
        <v>0</v>
      </c>
      <c r="G280" s="8">
        <v>0</v>
      </c>
      <c r="H280" s="8">
        <v>0</v>
      </c>
      <c r="I280" s="8">
        <v>-13246.898999999999</v>
      </c>
      <c r="J280" s="8">
        <v>40279.264999999999</v>
      </c>
      <c r="K280" s="8">
        <v>-13246.898999999999</v>
      </c>
      <c r="L280" s="8">
        <v>40279.264999999999</v>
      </c>
      <c r="M280" s="8">
        <v>-345.98840000000001</v>
      </c>
      <c r="N280" s="8">
        <v>-345.98840000000001</v>
      </c>
      <c r="O280" s="8">
        <f t="shared" si="37"/>
        <v>256654.99900000001</v>
      </c>
      <c r="P280" s="8">
        <f t="shared" si="38"/>
        <v>256654.99900000001</v>
      </c>
      <c r="Q280" s="9">
        <f t="shared" si="39"/>
        <v>-4582.8923829664527</v>
      </c>
      <c r="R280" s="9">
        <f t="shared" si="40"/>
        <v>42153.251588253239</v>
      </c>
      <c r="S280" s="9">
        <f t="shared" si="41"/>
        <v>-4582.8923829664527</v>
      </c>
      <c r="T280" s="9">
        <f t="shared" si="42"/>
        <v>42153.251588253239</v>
      </c>
      <c r="U280" s="9">
        <f t="shared" si="43"/>
        <v>-357.98840000000001</v>
      </c>
      <c r="V280" s="9">
        <f t="shared" si="44"/>
        <v>-357.98840000000001</v>
      </c>
      <c r="W280" s="9"/>
    </row>
    <row r="281" spans="1:23" x14ac:dyDescent="0.25">
      <c r="A281" t="s">
        <v>1151</v>
      </c>
      <c r="B281" t="s">
        <v>1488</v>
      </c>
      <c r="C281" t="s">
        <v>1204</v>
      </c>
      <c r="D281" s="6">
        <v>256924.99900000001</v>
      </c>
      <c r="E281" s="79">
        <v>0</v>
      </c>
      <c r="F281" s="8">
        <v>0</v>
      </c>
      <c r="G281" s="8">
        <v>0</v>
      </c>
      <c r="H281" s="8">
        <v>0</v>
      </c>
      <c r="I281" s="8">
        <v>-12984.933000000001</v>
      </c>
      <c r="J281" s="8">
        <v>40344.637000000002</v>
      </c>
      <c r="K281" s="8">
        <v>-12984.933000000001</v>
      </c>
      <c r="L281" s="8">
        <v>40344.637000000002</v>
      </c>
      <c r="M281" s="8">
        <v>-345.98840000000001</v>
      </c>
      <c r="N281" s="8">
        <v>-345.98840000000001</v>
      </c>
      <c r="O281" s="8">
        <f t="shared" si="37"/>
        <v>256924.99900000001</v>
      </c>
      <c r="P281" s="8">
        <f t="shared" si="38"/>
        <v>256924.99900000001</v>
      </c>
      <c r="Q281" s="9">
        <f t="shared" si="39"/>
        <v>-4313.0593655404846</v>
      </c>
      <c r="R281" s="9">
        <f t="shared" si="40"/>
        <v>42162.729259211643</v>
      </c>
      <c r="S281" s="9">
        <f t="shared" si="41"/>
        <v>-4313.0593655404846</v>
      </c>
      <c r="T281" s="9">
        <f t="shared" si="42"/>
        <v>42162.729259211643</v>
      </c>
      <c r="U281" s="9">
        <f t="shared" si="43"/>
        <v>-357.98840000000001</v>
      </c>
      <c r="V281" s="9">
        <f t="shared" si="44"/>
        <v>-357.98840000000001</v>
      </c>
      <c r="W281" s="9"/>
    </row>
    <row r="282" spans="1:23" x14ac:dyDescent="0.25">
      <c r="A282" t="s">
        <v>41</v>
      </c>
      <c r="B282" t="s">
        <v>1489</v>
      </c>
      <c r="C282" t="s">
        <v>1204</v>
      </c>
      <c r="D282" s="6">
        <v>257059.99900000001</v>
      </c>
      <c r="E282" s="79">
        <v>0</v>
      </c>
      <c r="F282" s="8">
        <v>0</v>
      </c>
      <c r="G282" s="8">
        <v>0</v>
      </c>
      <c r="H282" s="8">
        <v>0</v>
      </c>
      <c r="I282" s="8">
        <v>-12853.949000000001</v>
      </c>
      <c r="J282" s="8">
        <v>40377.322999999997</v>
      </c>
      <c r="K282" s="8">
        <v>-12853.949000000001</v>
      </c>
      <c r="L282" s="8">
        <v>40377.322999999997</v>
      </c>
      <c r="M282" s="8">
        <v>-345.98840000000001</v>
      </c>
      <c r="N282" s="8">
        <v>-345.98840000000001</v>
      </c>
      <c r="O282" s="8">
        <f t="shared" si="37"/>
        <v>257059.99900000001</v>
      </c>
      <c r="P282" s="8">
        <f t="shared" si="38"/>
        <v>257059.99900000001</v>
      </c>
      <c r="Q282" s="9">
        <f t="shared" si="39"/>
        <v>-4178.1418786798986</v>
      </c>
      <c r="R282" s="9">
        <f t="shared" si="40"/>
        <v>42167.467886779152</v>
      </c>
      <c r="S282" s="9">
        <f t="shared" si="41"/>
        <v>-4178.1418786798986</v>
      </c>
      <c r="T282" s="9">
        <f t="shared" si="42"/>
        <v>42167.467886779152</v>
      </c>
      <c r="U282" s="9">
        <f t="shared" si="43"/>
        <v>-357.98840000000001</v>
      </c>
      <c r="V282" s="9">
        <f t="shared" si="44"/>
        <v>-357.98840000000001</v>
      </c>
      <c r="W282" s="9"/>
    </row>
    <row r="283" spans="1:23" x14ac:dyDescent="0.25">
      <c r="A283" t="s">
        <v>1206</v>
      </c>
      <c r="B283" t="s">
        <v>1490</v>
      </c>
      <c r="C283" t="s">
        <v>1204</v>
      </c>
      <c r="D283" s="6">
        <v>257479.99900000001</v>
      </c>
      <c r="E283" s="79">
        <v>200</v>
      </c>
      <c r="F283" s="8">
        <v>0</v>
      </c>
      <c r="G283" s="8">
        <v>100</v>
      </c>
      <c r="H283" s="8">
        <v>100</v>
      </c>
      <c r="I283" s="8">
        <v>-12543.47</v>
      </c>
      <c r="J283" s="8">
        <v>40454.800999999999</v>
      </c>
      <c r="K283" s="8">
        <v>-12349.421</v>
      </c>
      <c r="L283" s="8">
        <v>40503.224999999999</v>
      </c>
      <c r="M283" s="8">
        <v>-345.98840000000001</v>
      </c>
      <c r="N283" s="8">
        <v>-345.98840000000001</v>
      </c>
      <c r="O283" s="8">
        <f t="shared" si="37"/>
        <v>257379.99900000001</v>
      </c>
      <c r="P283" s="8">
        <f t="shared" si="38"/>
        <v>257579.99900000001</v>
      </c>
      <c r="Q283" s="9">
        <f t="shared" si="39"/>
        <v>-3858.3390077704862</v>
      </c>
      <c r="R283" s="9">
        <f t="shared" si="40"/>
        <v>42178.700592735397</v>
      </c>
      <c r="S283" s="9">
        <f t="shared" si="41"/>
        <v>-3658.462528279535</v>
      </c>
      <c r="T283" s="9">
        <f t="shared" si="42"/>
        <v>42185.721356461843</v>
      </c>
      <c r="U283" s="9">
        <f t="shared" si="43"/>
        <v>-357.98840000000001</v>
      </c>
      <c r="V283" s="9">
        <f t="shared" si="44"/>
        <v>-357.98840000000001</v>
      </c>
      <c r="W283" s="9"/>
    </row>
    <row r="284" spans="1:23" x14ac:dyDescent="0.25">
      <c r="A284" t="s">
        <v>54</v>
      </c>
      <c r="B284" t="s">
        <v>1491</v>
      </c>
      <c r="C284" t="s">
        <v>1204</v>
      </c>
      <c r="D284" s="6">
        <v>258409.99900000001</v>
      </c>
      <c r="E284" s="79">
        <v>1260</v>
      </c>
      <c r="F284" s="8">
        <v>-6.4409999999999998</v>
      </c>
      <c r="G284" s="8">
        <v>630.66399999999999</v>
      </c>
      <c r="H284" s="8">
        <v>630.66399999999999</v>
      </c>
      <c r="I284" s="8">
        <v>-12155.371999999999</v>
      </c>
      <c r="J284" s="8">
        <v>40551.648000000001</v>
      </c>
      <c r="K284" s="8">
        <v>-10918.305</v>
      </c>
      <c r="L284" s="8">
        <v>40787.432000000001</v>
      </c>
      <c r="M284" s="8">
        <v>-345.98840000000001</v>
      </c>
      <c r="N284" s="8">
        <v>-352.42939999999999</v>
      </c>
      <c r="O284" s="8">
        <f t="shared" si="37"/>
        <v>257779.99900000001</v>
      </c>
      <c r="P284" s="8">
        <f t="shared" si="38"/>
        <v>259039.99900000001</v>
      </c>
      <c r="Q284" s="9">
        <f t="shared" si="39"/>
        <v>-3458.5862567002714</v>
      </c>
      <c r="R284" s="9">
        <f t="shared" si="40"/>
        <v>42192.741142040679</v>
      </c>
      <c r="S284" s="9">
        <f t="shared" si="41"/>
        <v>-2199.5298885955308</v>
      </c>
      <c r="T284" s="9">
        <f t="shared" si="42"/>
        <v>42166.172004307249</v>
      </c>
      <c r="U284" s="9">
        <f t="shared" si="43"/>
        <v>-357.98840000000001</v>
      </c>
      <c r="V284" s="9">
        <f t="shared" si="44"/>
        <v>-364.42939999999999</v>
      </c>
      <c r="W284" s="9"/>
    </row>
    <row r="285" spans="1:23" x14ac:dyDescent="0.25">
      <c r="A285" t="s">
        <v>54</v>
      </c>
      <c r="B285" t="s">
        <v>1492</v>
      </c>
      <c r="C285" t="s">
        <v>1204</v>
      </c>
      <c r="D285" s="6">
        <v>261219.99900000001</v>
      </c>
      <c r="E285" s="79">
        <v>1000</v>
      </c>
      <c r="F285" s="8">
        <v>-1.1295999999999999</v>
      </c>
      <c r="G285" s="8">
        <v>500.01600000000002</v>
      </c>
      <c r="H285" s="8">
        <v>500.01600000000002</v>
      </c>
      <c r="I285" s="8">
        <v>-9252.9490000000005</v>
      </c>
      <c r="J285" s="8">
        <v>41008.769</v>
      </c>
      <c r="K285" s="8">
        <v>-8260.4310000000005</v>
      </c>
      <c r="L285" s="8">
        <v>41130.735999999997</v>
      </c>
      <c r="M285" s="8">
        <v>-352.42939999999999</v>
      </c>
      <c r="N285" s="8">
        <v>-353.55900000000003</v>
      </c>
      <c r="O285" s="8">
        <f t="shared" si="37"/>
        <v>260719.99900000001</v>
      </c>
      <c r="P285" s="8">
        <f t="shared" si="38"/>
        <v>261719.99900000001</v>
      </c>
      <c r="Q285" s="9">
        <f t="shared" si="39"/>
        <v>-524.54736291735389</v>
      </c>
      <c r="R285" s="9">
        <f t="shared" si="40"/>
        <v>42036.425278037364</v>
      </c>
      <c r="S285" s="9">
        <f t="shared" si="41"/>
        <v>471.64010266173136</v>
      </c>
      <c r="T285" s="9">
        <f t="shared" si="42"/>
        <v>41949.370910908998</v>
      </c>
      <c r="U285" s="9">
        <f t="shared" si="43"/>
        <v>-364.42939999999999</v>
      </c>
      <c r="V285" s="9">
        <f t="shared" si="44"/>
        <v>-365.55900000000003</v>
      </c>
      <c r="W285" s="9"/>
    </row>
    <row r="286" spans="1:23" x14ac:dyDescent="0.25">
      <c r="A286" t="s">
        <v>1207</v>
      </c>
      <c r="B286" t="s">
        <v>1493</v>
      </c>
      <c r="C286" t="s">
        <v>1204</v>
      </c>
      <c r="D286" s="6">
        <v>262674.99900000001</v>
      </c>
      <c r="E286" s="79">
        <v>0</v>
      </c>
      <c r="F286" s="8">
        <v>0</v>
      </c>
      <c r="G286" s="8">
        <v>0</v>
      </c>
      <c r="H286" s="8">
        <v>0</v>
      </c>
      <c r="I286" s="8">
        <v>-7311.4589999999998</v>
      </c>
      <c r="J286" s="8">
        <v>41237.868000000002</v>
      </c>
      <c r="K286" s="8">
        <v>-7311.4589999999998</v>
      </c>
      <c r="L286" s="8">
        <v>41237.868000000002</v>
      </c>
      <c r="M286" s="8">
        <v>-353.55900000000003</v>
      </c>
      <c r="N286" s="8">
        <v>-353.55900000000003</v>
      </c>
      <c r="O286" s="8">
        <f t="shared" si="37"/>
        <v>262674.99900000001</v>
      </c>
      <c r="P286" s="8">
        <f t="shared" si="38"/>
        <v>262674.99900000001</v>
      </c>
      <c r="Q286" s="9">
        <f t="shared" si="39"/>
        <v>1422.1487828859827</v>
      </c>
      <c r="R286" s="9">
        <f t="shared" si="40"/>
        <v>41856.859446612107</v>
      </c>
      <c r="S286" s="9">
        <f t="shared" si="41"/>
        <v>1422.1487828859827</v>
      </c>
      <c r="T286" s="9">
        <f t="shared" si="42"/>
        <v>41856.859446612107</v>
      </c>
      <c r="U286" s="9">
        <f t="shared" si="43"/>
        <v>-365.55900000000003</v>
      </c>
      <c r="V286" s="9">
        <f t="shared" si="44"/>
        <v>-365.55900000000003</v>
      </c>
      <c r="W286" s="9"/>
    </row>
    <row r="287" spans="1:23" x14ac:dyDescent="0.25">
      <c r="A287" t="s">
        <v>41</v>
      </c>
      <c r="B287" t="s">
        <v>1494</v>
      </c>
      <c r="C287" t="s">
        <v>1204</v>
      </c>
      <c r="D287" s="6">
        <v>262809.99900000001</v>
      </c>
      <c r="E287" s="79">
        <v>0</v>
      </c>
      <c r="F287" s="8">
        <v>0</v>
      </c>
      <c r="G287" s="8">
        <v>0</v>
      </c>
      <c r="H287" s="8">
        <v>0</v>
      </c>
      <c r="I287" s="8">
        <v>-7177.3109999999997</v>
      </c>
      <c r="J287" s="8">
        <v>41253.012999999999</v>
      </c>
      <c r="K287" s="8">
        <v>-7177.3109999999997</v>
      </c>
      <c r="L287" s="8">
        <v>41253.012999999999</v>
      </c>
      <c r="M287" s="8">
        <v>-353.55900000000003</v>
      </c>
      <c r="N287" s="8">
        <v>-353.55900000000003</v>
      </c>
      <c r="O287" s="8">
        <f t="shared" si="37"/>
        <v>262809.99900000001</v>
      </c>
      <c r="P287" s="8">
        <f t="shared" si="38"/>
        <v>262809.99900000001</v>
      </c>
      <c r="Q287" s="9">
        <f t="shared" si="39"/>
        <v>1556.5141497866553</v>
      </c>
      <c r="R287" s="9">
        <f t="shared" si="40"/>
        <v>41843.782554525395</v>
      </c>
      <c r="S287" s="9">
        <f t="shared" si="41"/>
        <v>1556.5141497866553</v>
      </c>
      <c r="T287" s="9">
        <f t="shared" si="42"/>
        <v>41843.782554525395</v>
      </c>
      <c r="U287" s="9">
        <f t="shared" si="43"/>
        <v>-365.55900000000003</v>
      </c>
      <c r="V287" s="9">
        <f t="shared" si="44"/>
        <v>-365.55900000000003</v>
      </c>
      <c r="W287" s="9"/>
    </row>
    <row r="288" spans="1:23" x14ac:dyDescent="0.25">
      <c r="A288" t="s">
        <v>1151</v>
      </c>
      <c r="B288" t="s">
        <v>1495</v>
      </c>
      <c r="C288" t="s">
        <v>1204</v>
      </c>
      <c r="D288" s="6">
        <v>262944.99900000001</v>
      </c>
      <c r="E288" s="79">
        <v>0</v>
      </c>
      <c r="F288" s="8">
        <v>0</v>
      </c>
      <c r="G288" s="8">
        <v>0</v>
      </c>
      <c r="H288" s="8">
        <v>0</v>
      </c>
      <c r="I288" s="8">
        <v>-7043.1639999999998</v>
      </c>
      <c r="J288" s="8">
        <v>41268.156999999999</v>
      </c>
      <c r="K288" s="8">
        <v>-7043.1639999999998</v>
      </c>
      <c r="L288" s="8">
        <v>41268.156999999999</v>
      </c>
      <c r="M288" s="8">
        <v>-353.55900000000003</v>
      </c>
      <c r="N288" s="8">
        <v>-353.55900000000003</v>
      </c>
      <c r="O288" s="8">
        <f t="shared" si="37"/>
        <v>262944.99900000001</v>
      </c>
      <c r="P288" s="8">
        <f t="shared" si="38"/>
        <v>262944.99900000001</v>
      </c>
      <c r="Q288" s="9">
        <f t="shared" si="39"/>
        <v>1690.8783306280375</v>
      </c>
      <c r="R288" s="9">
        <f t="shared" si="40"/>
        <v>41830.704892202783</v>
      </c>
      <c r="S288" s="9">
        <f t="shared" si="41"/>
        <v>1690.8783306280375</v>
      </c>
      <c r="T288" s="9">
        <f t="shared" si="42"/>
        <v>41830.704892202783</v>
      </c>
      <c r="U288" s="9">
        <f t="shared" si="43"/>
        <v>-365.55900000000003</v>
      </c>
      <c r="V288" s="9">
        <f t="shared" si="44"/>
        <v>-365.55900000000003</v>
      </c>
      <c r="W288" s="9"/>
    </row>
    <row r="289" spans="1:23" x14ac:dyDescent="0.25">
      <c r="A289" t="s">
        <v>1205</v>
      </c>
      <c r="B289" t="s">
        <v>1496</v>
      </c>
      <c r="C289" t="s">
        <v>1204</v>
      </c>
      <c r="D289" s="6">
        <v>263999.99900000001</v>
      </c>
      <c r="E289" s="79">
        <v>220</v>
      </c>
      <c r="F289" s="8">
        <v>0</v>
      </c>
      <c r="G289" s="8">
        <v>110</v>
      </c>
      <c r="H289" s="8">
        <v>110</v>
      </c>
      <c r="I289" s="8">
        <v>-6104.1279999999997</v>
      </c>
      <c r="J289" s="8">
        <v>41374.167000000001</v>
      </c>
      <c r="K289" s="8">
        <v>-5885.5169999999998</v>
      </c>
      <c r="L289" s="8">
        <v>41398.847000000002</v>
      </c>
      <c r="M289" s="8">
        <v>-353.55900000000003</v>
      </c>
      <c r="N289" s="8">
        <v>-353.55900000000003</v>
      </c>
      <c r="O289" s="8">
        <f t="shared" si="37"/>
        <v>263889.99900000001</v>
      </c>
      <c r="P289" s="8">
        <f t="shared" si="38"/>
        <v>264109.99900000001</v>
      </c>
      <c r="Q289" s="9">
        <f t="shared" si="39"/>
        <v>2631.4348593742989</v>
      </c>
      <c r="R289" s="9">
        <f t="shared" si="40"/>
        <v>41739.161756857829</v>
      </c>
      <c r="S289" s="9">
        <f t="shared" si="41"/>
        <v>2850.3999450476995</v>
      </c>
      <c r="T289" s="9">
        <f t="shared" si="42"/>
        <v>41717.850657002571</v>
      </c>
      <c r="U289" s="9">
        <f t="shared" si="43"/>
        <v>-365.55900000000003</v>
      </c>
      <c r="V289" s="9">
        <f t="shared" si="44"/>
        <v>-365.55900000000003</v>
      </c>
      <c r="W289" s="9"/>
    </row>
    <row r="290" spans="1:23" x14ac:dyDescent="0.25">
      <c r="A290" t="s">
        <v>54</v>
      </c>
      <c r="B290" t="s">
        <v>1497</v>
      </c>
      <c r="C290" t="s">
        <v>1204</v>
      </c>
      <c r="D290" s="6">
        <v>265029.99900000001</v>
      </c>
      <c r="E290" s="79">
        <v>1260</v>
      </c>
      <c r="F290" s="8">
        <v>-6.4409999999999998</v>
      </c>
      <c r="G290" s="8">
        <v>630.66399999999999</v>
      </c>
      <c r="H290" s="8">
        <v>630.66399999999999</v>
      </c>
      <c r="I290" s="8">
        <v>-5597.348</v>
      </c>
      <c r="J290" s="8">
        <v>41431.379000000001</v>
      </c>
      <c r="K290" s="8">
        <v>-4340</v>
      </c>
      <c r="L290" s="8">
        <v>41502.127</v>
      </c>
      <c r="M290" s="8">
        <v>-353.55900000000003</v>
      </c>
      <c r="N290" s="8">
        <v>-360</v>
      </c>
      <c r="O290" s="8">
        <f t="shared" si="37"/>
        <v>264399.99900000001</v>
      </c>
      <c r="P290" s="8">
        <f t="shared" si="38"/>
        <v>265659.99900000001</v>
      </c>
      <c r="Q290" s="9">
        <f t="shared" si="39"/>
        <v>3139.0355441292422</v>
      </c>
      <c r="R290" s="9">
        <f t="shared" si="40"/>
        <v>41689.758050718388</v>
      </c>
      <c r="S290" s="9">
        <f t="shared" si="41"/>
        <v>4383.6168099186652</v>
      </c>
      <c r="T290" s="9">
        <f t="shared" si="42"/>
        <v>41497.542688548776</v>
      </c>
      <c r="U290" s="9">
        <f t="shared" si="43"/>
        <v>-365.55900000000003</v>
      </c>
      <c r="V290" s="9">
        <f t="shared" si="44"/>
        <v>-372</v>
      </c>
      <c r="W290" s="9"/>
    </row>
    <row r="291" spans="1:23" x14ac:dyDescent="0.25">
      <c r="A291" t="s">
        <v>1151</v>
      </c>
      <c r="B291" t="s">
        <v>1498</v>
      </c>
      <c r="C291" t="s">
        <v>1204</v>
      </c>
      <c r="D291" s="6">
        <v>266139.99900000001</v>
      </c>
      <c r="E291" s="79">
        <v>0</v>
      </c>
      <c r="F291" s="8">
        <v>0</v>
      </c>
      <c r="G291" s="8">
        <v>0</v>
      </c>
      <c r="H291" s="8">
        <v>0</v>
      </c>
      <c r="I291" s="8">
        <v>-3860</v>
      </c>
      <c r="J291" s="8">
        <v>41502.127</v>
      </c>
      <c r="K291" s="8">
        <v>-3860</v>
      </c>
      <c r="L291" s="8">
        <v>41502.127</v>
      </c>
      <c r="M291" s="8">
        <v>-360</v>
      </c>
      <c r="N291" s="8">
        <v>-360</v>
      </c>
      <c r="O291" s="8">
        <f t="shared" si="37"/>
        <v>266139.99900000001</v>
      </c>
      <c r="P291" s="8">
        <f t="shared" si="38"/>
        <v>266139.99900000001</v>
      </c>
      <c r="Q291" s="9">
        <f t="shared" si="39"/>
        <v>4853.1276582708924</v>
      </c>
      <c r="R291" s="9">
        <f t="shared" si="40"/>
        <v>41397.745076956249</v>
      </c>
      <c r="S291" s="9">
        <f t="shared" si="41"/>
        <v>4853.1276582708924</v>
      </c>
      <c r="T291" s="9">
        <f t="shared" si="42"/>
        <v>41397.745076956249</v>
      </c>
      <c r="U291" s="9">
        <f t="shared" si="43"/>
        <v>-372</v>
      </c>
      <c r="V291" s="9">
        <f t="shared" si="44"/>
        <v>-372</v>
      </c>
      <c r="W291" s="9"/>
    </row>
    <row r="292" spans="1:23" x14ac:dyDescent="0.25">
      <c r="A292" t="s">
        <v>41</v>
      </c>
      <c r="B292" t="s">
        <v>1499</v>
      </c>
      <c r="C292" t="s">
        <v>1204</v>
      </c>
      <c r="D292" s="6">
        <v>266274.99900000001</v>
      </c>
      <c r="E292" s="79">
        <v>0</v>
      </c>
      <c r="F292" s="8">
        <v>0</v>
      </c>
      <c r="G292" s="8">
        <v>0</v>
      </c>
      <c r="H292" s="8">
        <v>0</v>
      </c>
      <c r="I292" s="8">
        <v>-3725</v>
      </c>
      <c r="J292" s="8">
        <v>41502.127</v>
      </c>
      <c r="K292" s="8">
        <v>-3725</v>
      </c>
      <c r="L292" s="8">
        <v>41502.127</v>
      </c>
      <c r="M292" s="8">
        <v>-360</v>
      </c>
      <c r="N292" s="8">
        <v>-360</v>
      </c>
      <c r="O292" s="8">
        <f t="shared" si="37"/>
        <v>266274.99900000001</v>
      </c>
      <c r="P292" s="8">
        <f t="shared" si="38"/>
        <v>266274.99900000001</v>
      </c>
      <c r="Q292" s="9">
        <f t="shared" si="39"/>
        <v>4985.1775843699561</v>
      </c>
      <c r="R292" s="9">
        <f t="shared" si="40"/>
        <v>41369.676998695853</v>
      </c>
      <c r="S292" s="9">
        <f t="shared" si="41"/>
        <v>4985.1775843699561</v>
      </c>
      <c r="T292" s="9">
        <f t="shared" si="42"/>
        <v>41369.676998695853</v>
      </c>
      <c r="U292" s="9">
        <f t="shared" si="43"/>
        <v>-372</v>
      </c>
      <c r="V292" s="9">
        <f t="shared" si="44"/>
        <v>-372</v>
      </c>
      <c r="W292" s="9"/>
    </row>
    <row r="293" spans="1:23" x14ac:dyDescent="0.25">
      <c r="A293" t="s">
        <v>1207</v>
      </c>
      <c r="B293" t="s">
        <v>1500</v>
      </c>
      <c r="C293" t="s">
        <v>1204</v>
      </c>
      <c r="D293" s="6">
        <v>266409.99900000001</v>
      </c>
      <c r="E293" s="79">
        <v>0</v>
      </c>
      <c r="F293" s="8">
        <v>0</v>
      </c>
      <c r="G293" s="8">
        <v>0</v>
      </c>
      <c r="H293" s="8">
        <v>0</v>
      </c>
      <c r="I293" s="8">
        <v>-3590</v>
      </c>
      <c r="J293" s="8">
        <v>41502.127</v>
      </c>
      <c r="K293" s="8">
        <v>-3590</v>
      </c>
      <c r="L293" s="8">
        <v>41502.127</v>
      </c>
      <c r="M293" s="8">
        <v>-360</v>
      </c>
      <c r="N293" s="8">
        <v>-360</v>
      </c>
      <c r="O293" s="8">
        <f t="shared" si="37"/>
        <v>266409.99900000001</v>
      </c>
      <c r="P293" s="8">
        <f t="shared" si="38"/>
        <v>266409.99900000001</v>
      </c>
      <c r="Q293" s="9">
        <f t="shared" si="39"/>
        <v>5117.2275104690198</v>
      </c>
      <c r="R293" s="9">
        <f t="shared" si="40"/>
        <v>41341.608920435458</v>
      </c>
      <c r="S293" s="9">
        <f t="shared" si="41"/>
        <v>5117.2275104690198</v>
      </c>
      <c r="T293" s="9">
        <f t="shared" si="42"/>
        <v>41341.608920435458</v>
      </c>
      <c r="U293" s="9">
        <f t="shared" si="43"/>
        <v>-372</v>
      </c>
      <c r="V293" s="9">
        <f t="shared" si="44"/>
        <v>-372</v>
      </c>
      <c r="W293" s="9"/>
    </row>
    <row r="294" spans="1:23" x14ac:dyDescent="0.25">
      <c r="A294" t="s">
        <v>1205</v>
      </c>
      <c r="B294" t="s">
        <v>1501</v>
      </c>
      <c r="C294" t="s">
        <v>1204</v>
      </c>
      <c r="D294" s="6">
        <v>267169.99900000001</v>
      </c>
      <c r="E294" s="79">
        <v>400</v>
      </c>
      <c r="F294" s="8">
        <v>0</v>
      </c>
      <c r="G294" s="8">
        <v>200</v>
      </c>
      <c r="H294" s="8">
        <v>200</v>
      </c>
      <c r="I294" s="8">
        <v>-3030</v>
      </c>
      <c r="J294" s="8">
        <v>41502.127</v>
      </c>
      <c r="K294" s="8">
        <v>-2630</v>
      </c>
      <c r="L294" s="8">
        <v>41502.127</v>
      </c>
      <c r="M294" s="8">
        <v>-360</v>
      </c>
      <c r="N294" s="8">
        <v>-360</v>
      </c>
      <c r="O294" s="8">
        <f t="shared" si="37"/>
        <v>266969.99900000001</v>
      </c>
      <c r="P294" s="8">
        <f t="shared" si="38"/>
        <v>267369.99900000001</v>
      </c>
      <c r="Q294" s="9">
        <f t="shared" si="39"/>
        <v>5664.9901668799503</v>
      </c>
      <c r="R294" s="9">
        <f t="shared" si="40"/>
        <v>41225.17837357751</v>
      </c>
      <c r="S294" s="9">
        <f t="shared" si="41"/>
        <v>6056.2492071734732</v>
      </c>
      <c r="T294" s="9">
        <f t="shared" si="42"/>
        <v>41142.013697250404</v>
      </c>
      <c r="U294" s="9">
        <f t="shared" si="43"/>
        <v>-372</v>
      </c>
      <c r="V294" s="9">
        <f t="shared" si="44"/>
        <v>-372</v>
      </c>
      <c r="W294" s="9"/>
    </row>
    <row r="295" spans="1:23" x14ac:dyDescent="0.25">
      <c r="A295" t="s">
        <v>1205</v>
      </c>
      <c r="B295" t="s">
        <v>1502</v>
      </c>
      <c r="C295" t="s">
        <v>1204</v>
      </c>
      <c r="D295" s="6">
        <v>268729.99900000001</v>
      </c>
      <c r="E295" s="79">
        <v>220</v>
      </c>
      <c r="F295" s="8">
        <v>0</v>
      </c>
      <c r="G295" s="8">
        <v>110</v>
      </c>
      <c r="H295" s="8">
        <v>110</v>
      </c>
      <c r="I295" s="8">
        <v>-1380</v>
      </c>
      <c r="J295" s="8">
        <v>41502.127</v>
      </c>
      <c r="K295" s="8">
        <v>-1160</v>
      </c>
      <c r="L295" s="8">
        <v>41502.127</v>
      </c>
      <c r="M295" s="8">
        <v>-360</v>
      </c>
      <c r="N295" s="8">
        <v>-360</v>
      </c>
      <c r="O295" s="8">
        <f t="shared" si="37"/>
        <v>268619.99900000001</v>
      </c>
      <c r="P295" s="8">
        <f t="shared" si="38"/>
        <v>268839.99900000001</v>
      </c>
      <c r="Q295" s="9">
        <f t="shared" si="39"/>
        <v>7278.9337080907299</v>
      </c>
      <c r="R295" s="9">
        <f t="shared" si="40"/>
        <v>40882.124083728209</v>
      </c>
      <c r="S295" s="9">
        <f t="shared" si="41"/>
        <v>7494.1261802521676</v>
      </c>
      <c r="T295" s="9">
        <f t="shared" si="42"/>
        <v>40836.383511748303</v>
      </c>
      <c r="U295" s="9">
        <f t="shared" si="43"/>
        <v>-372</v>
      </c>
      <c r="V295" s="9">
        <f t="shared" si="44"/>
        <v>-372</v>
      </c>
      <c r="W295" s="9"/>
    </row>
    <row r="296" spans="1:23" x14ac:dyDescent="0.25">
      <c r="A296" t="s">
        <v>24</v>
      </c>
      <c r="B296" t="s">
        <v>66</v>
      </c>
      <c r="C296" t="s">
        <v>1204</v>
      </c>
      <c r="D296" s="6">
        <v>269999.99900000001</v>
      </c>
      <c r="E296" s="79">
        <v>0</v>
      </c>
      <c r="F296" s="8">
        <v>0</v>
      </c>
      <c r="G296" s="8">
        <v>0</v>
      </c>
      <c r="H296" s="8">
        <v>0</v>
      </c>
      <c r="I296" s="8">
        <v>0</v>
      </c>
      <c r="J296" s="8">
        <v>41502.127</v>
      </c>
      <c r="K296" s="8">
        <v>0</v>
      </c>
      <c r="L296" s="8">
        <v>41502.127</v>
      </c>
      <c r="M296" s="8">
        <v>-360</v>
      </c>
      <c r="N296" s="8">
        <v>-360</v>
      </c>
      <c r="O296" s="8">
        <f t="shared" si="37"/>
        <v>269999.99900000001</v>
      </c>
      <c r="P296" s="8">
        <f t="shared" si="38"/>
        <v>269999.99900000001</v>
      </c>
      <c r="Q296" s="9">
        <f t="shared" si="39"/>
        <v>8628.7773971033821</v>
      </c>
      <c r="R296" s="9">
        <f t="shared" si="40"/>
        <v>40595.205950399701</v>
      </c>
      <c r="S296" s="9">
        <f t="shared" si="41"/>
        <v>8628.7773971033821</v>
      </c>
      <c r="T296" s="9">
        <f t="shared" si="42"/>
        <v>40595.205950399701</v>
      </c>
      <c r="U296" s="9">
        <f t="shared" si="43"/>
        <v>-372</v>
      </c>
      <c r="V296" s="9">
        <f t="shared" si="44"/>
        <v>-372</v>
      </c>
      <c r="W296" s="9"/>
    </row>
    <row r="297" spans="1:23" x14ac:dyDescent="0.25">
      <c r="D297" s="6"/>
      <c r="E297" s="80"/>
      <c r="F297" s="8"/>
      <c r="G297" s="8"/>
      <c r="H297" s="8"/>
      <c r="I297" s="8"/>
      <c r="J297" s="8"/>
      <c r="K297" s="8"/>
      <c r="L297" s="8"/>
      <c r="M297" s="8"/>
      <c r="N297" s="8"/>
      <c r="O297" s="8"/>
      <c r="P297" s="8"/>
      <c r="Q297" s="9"/>
      <c r="R297" s="9"/>
      <c r="S297" s="9"/>
      <c r="T297" s="9"/>
      <c r="U297" s="9"/>
      <c r="V297" s="9"/>
    </row>
    <row r="298" spans="1:23" x14ac:dyDescent="0.25">
      <c r="D298" s="6"/>
      <c r="E298" s="80"/>
      <c r="F298" s="8"/>
      <c r="G298" s="8"/>
      <c r="H298" s="8"/>
      <c r="I298" s="8"/>
      <c r="J298" s="8"/>
      <c r="K298" s="8"/>
      <c r="L298" s="8"/>
      <c r="M298" s="8"/>
      <c r="N298" s="8"/>
      <c r="O298" s="8"/>
      <c r="P298" s="8"/>
      <c r="Q298" s="9"/>
      <c r="R298" s="9"/>
      <c r="S298" s="9"/>
      <c r="T298" s="9"/>
      <c r="U298" s="9"/>
      <c r="V298" s="9"/>
    </row>
    <row r="299" spans="1:23" x14ac:dyDescent="0.25">
      <c r="D299" s="6"/>
      <c r="E299" s="80"/>
      <c r="F299" s="8"/>
      <c r="G299" s="8"/>
      <c r="H299" s="8"/>
      <c r="I299" s="8"/>
      <c r="J299" s="8"/>
      <c r="K299" s="8"/>
      <c r="L299" s="8"/>
      <c r="M299" s="8"/>
      <c r="N299" s="8"/>
      <c r="O299" s="8"/>
      <c r="P299" s="8"/>
      <c r="Q299" s="9"/>
      <c r="R299" s="9"/>
      <c r="S299" s="9"/>
      <c r="T299" s="9"/>
      <c r="U299" s="9"/>
      <c r="V299" s="9"/>
    </row>
    <row r="300" spans="1:23" x14ac:dyDescent="0.25">
      <c r="D300" s="6"/>
      <c r="E300" s="80"/>
      <c r="F300" s="8"/>
      <c r="G300" s="8"/>
      <c r="H300" s="8"/>
      <c r="I300" s="8"/>
      <c r="J300" s="8"/>
      <c r="K300" s="8"/>
      <c r="L300" s="8"/>
      <c r="M300" s="8"/>
      <c r="N300" s="8"/>
      <c r="O300" s="8"/>
      <c r="P300" s="8"/>
      <c r="Q300" s="9"/>
      <c r="R300" s="9"/>
      <c r="S300" s="9"/>
      <c r="T300" s="9"/>
      <c r="U300" s="9"/>
      <c r="V300" s="9"/>
    </row>
    <row r="301" spans="1:23" x14ac:dyDescent="0.25">
      <c r="D301" s="6"/>
      <c r="E301" s="80"/>
      <c r="F301" s="8"/>
      <c r="G301" s="8"/>
      <c r="H301" s="8"/>
      <c r="I301" s="8"/>
      <c r="J301" s="8"/>
      <c r="K301" s="8"/>
      <c r="L301" s="8"/>
      <c r="M301" s="8"/>
      <c r="N301" s="8"/>
      <c r="O301" s="8"/>
      <c r="P301" s="8"/>
      <c r="Q301" s="9"/>
      <c r="R301" s="9"/>
      <c r="S301" s="9"/>
      <c r="T301" s="9"/>
      <c r="U301" s="9"/>
      <c r="V301" s="9"/>
    </row>
    <row r="302" spans="1:23" x14ac:dyDescent="0.25">
      <c r="D302" s="6"/>
      <c r="E302" s="80"/>
      <c r="F302" s="8"/>
      <c r="G302" s="8"/>
      <c r="H302" s="8"/>
      <c r="I302" s="8"/>
      <c r="J302" s="8"/>
      <c r="K302" s="8"/>
      <c r="L302" s="8"/>
      <c r="M302" s="8"/>
      <c r="N302" s="8"/>
      <c r="O302" s="8"/>
      <c r="P302" s="8"/>
      <c r="Q302" s="9"/>
      <c r="R302" s="9"/>
      <c r="S302" s="9"/>
      <c r="T302" s="9"/>
      <c r="U302" s="9"/>
      <c r="V302" s="9"/>
    </row>
    <row r="303" spans="1:23" x14ac:dyDescent="0.25">
      <c r="D303" s="6"/>
      <c r="E303" s="80"/>
      <c r="F303" s="8"/>
      <c r="G303" s="8"/>
      <c r="H303" s="8"/>
      <c r="I303" s="8"/>
      <c r="J303" s="8"/>
      <c r="K303" s="8"/>
      <c r="L303" s="8"/>
      <c r="M303" s="8"/>
      <c r="N303" s="8"/>
      <c r="O303" s="8"/>
      <c r="P303" s="8"/>
      <c r="Q303" s="9"/>
      <c r="R303" s="9"/>
      <c r="S303" s="9"/>
      <c r="T303" s="9"/>
      <c r="U303" s="9"/>
      <c r="V303" s="9"/>
    </row>
    <row r="304" spans="1:23" x14ac:dyDescent="0.25">
      <c r="D304" s="6"/>
      <c r="E304" s="80"/>
      <c r="F304" s="8"/>
      <c r="G304" s="8"/>
      <c r="H304" s="8"/>
      <c r="I304" s="8"/>
      <c r="J304" s="8"/>
      <c r="K304" s="8"/>
      <c r="L304" s="8"/>
      <c r="M304" s="8"/>
      <c r="N304" s="8"/>
      <c r="O304" s="8"/>
      <c r="P304" s="8"/>
      <c r="Q304" s="9"/>
      <c r="R304" s="9"/>
      <c r="S304" s="9"/>
      <c r="T304" s="9"/>
      <c r="U304" s="9"/>
      <c r="V304" s="9"/>
    </row>
    <row r="305" spans="4:22" x14ac:dyDescent="0.25">
      <c r="D305" s="6"/>
      <c r="E305" s="80"/>
      <c r="F305" s="8"/>
      <c r="G305" s="8"/>
      <c r="H305" s="8"/>
      <c r="I305" s="8"/>
      <c r="J305" s="8"/>
      <c r="K305" s="8"/>
      <c r="L305" s="8"/>
      <c r="M305" s="8"/>
      <c r="N305" s="8"/>
      <c r="O305" s="8"/>
      <c r="P305" s="8"/>
      <c r="Q305" s="9"/>
      <c r="R305" s="9"/>
      <c r="S305" s="9"/>
      <c r="T305" s="9"/>
      <c r="U305" s="9"/>
      <c r="V305" s="9"/>
    </row>
    <row r="306" spans="4:22" x14ac:dyDescent="0.25">
      <c r="D306" s="6"/>
      <c r="E306" s="80"/>
      <c r="F306" s="8"/>
      <c r="G306" s="8"/>
      <c r="H306" s="8"/>
      <c r="I306" s="8"/>
      <c r="J306" s="8"/>
      <c r="K306" s="8"/>
      <c r="L306" s="8"/>
      <c r="M306" s="8"/>
      <c r="N306" s="8"/>
      <c r="O306" s="8"/>
      <c r="P306" s="8"/>
      <c r="Q306" s="9"/>
      <c r="R306" s="9"/>
      <c r="S306" s="9"/>
      <c r="T306" s="9"/>
      <c r="U306" s="9"/>
      <c r="V306" s="9"/>
    </row>
    <row r="307" spans="4:22" x14ac:dyDescent="0.25">
      <c r="D307" s="6"/>
      <c r="E307" s="80"/>
      <c r="F307" s="8"/>
      <c r="G307" s="8"/>
      <c r="H307" s="8"/>
      <c r="I307" s="8"/>
      <c r="J307" s="8"/>
      <c r="K307" s="8"/>
      <c r="L307" s="8"/>
      <c r="M307" s="8"/>
      <c r="N307" s="8"/>
      <c r="O307" s="8"/>
      <c r="P307" s="8"/>
      <c r="Q307" s="9"/>
      <c r="R307" s="9"/>
      <c r="S307" s="9"/>
      <c r="T307" s="9"/>
      <c r="U307" s="9"/>
      <c r="V307" s="9"/>
    </row>
    <row r="308" spans="4:22" x14ac:dyDescent="0.25">
      <c r="D308" s="6"/>
      <c r="E308" s="80"/>
      <c r="F308" s="8"/>
      <c r="G308" s="8"/>
      <c r="H308" s="8"/>
      <c r="I308" s="8"/>
      <c r="J308" s="8"/>
      <c r="K308" s="8"/>
      <c r="L308" s="8"/>
      <c r="M308" s="8"/>
      <c r="N308" s="8"/>
      <c r="O308" s="8"/>
      <c r="P308" s="8"/>
      <c r="Q308" s="9"/>
      <c r="R308" s="9"/>
      <c r="S308" s="9"/>
      <c r="T308" s="9"/>
      <c r="U308" s="9"/>
      <c r="V308" s="9"/>
    </row>
    <row r="309" spans="4:22" x14ac:dyDescent="0.25">
      <c r="D309" s="6"/>
      <c r="E309" s="80"/>
      <c r="F309" s="8"/>
      <c r="G309" s="8"/>
      <c r="H309" s="8"/>
      <c r="I309" s="8"/>
      <c r="J309" s="8"/>
      <c r="K309" s="8"/>
      <c r="L309" s="8"/>
      <c r="M309" s="8"/>
      <c r="N309" s="8"/>
      <c r="O309" s="8"/>
      <c r="P309" s="8"/>
      <c r="Q309" s="9"/>
      <c r="R309" s="9"/>
      <c r="S309" s="9"/>
      <c r="T309" s="9"/>
      <c r="U309" s="9"/>
      <c r="V309" s="9"/>
    </row>
    <row r="310" spans="4:22" x14ac:dyDescent="0.25">
      <c r="D310" s="6"/>
      <c r="E310" s="80"/>
      <c r="F310" s="8"/>
      <c r="G310" s="8"/>
      <c r="H310" s="8"/>
      <c r="I310" s="8"/>
      <c r="J310" s="8"/>
      <c r="K310" s="8"/>
      <c r="L310" s="8"/>
      <c r="M310" s="8"/>
      <c r="N310" s="8"/>
      <c r="O310" s="8"/>
      <c r="P310" s="8"/>
      <c r="Q310" s="9"/>
      <c r="R310" s="9"/>
      <c r="S310" s="9"/>
      <c r="T310" s="9"/>
      <c r="U310" s="9"/>
      <c r="V310" s="9"/>
    </row>
    <row r="311" spans="4:22" x14ac:dyDescent="0.25">
      <c r="D311" s="6"/>
      <c r="E311" s="80"/>
      <c r="F311" s="8"/>
      <c r="G311" s="8"/>
      <c r="H311" s="8"/>
      <c r="I311" s="8"/>
      <c r="J311" s="8"/>
      <c r="K311" s="8"/>
      <c r="L311" s="8"/>
      <c r="M311" s="8"/>
      <c r="N311" s="8"/>
      <c r="O311" s="8"/>
      <c r="P311" s="8"/>
      <c r="Q311" s="9"/>
      <c r="R311" s="9"/>
      <c r="S311" s="9"/>
      <c r="T311" s="9"/>
      <c r="U311" s="9"/>
      <c r="V311" s="9"/>
    </row>
    <row r="312" spans="4:22" x14ac:dyDescent="0.25">
      <c r="D312" s="6"/>
      <c r="E312" s="80"/>
      <c r="F312" s="8"/>
      <c r="G312" s="8"/>
      <c r="H312" s="8"/>
      <c r="I312" s="8"/>
      <c r="J312" s="8"/>
      <c r="K312" s="8"/>
      <c r="L312" s="8"/>
      <c r="M312" s="8"/>
      <c r="N312" s="8"/>
      <c r="O312" s="8"/>
      <c r="P312" s="8"/>
      <c r="Q312" s="9"/>
      <c r="R312" s="9"/>
      <c r="S312" s="9"/>
      <c r="T312" s="9"/>
      <c r="U312" s="9"/>
      <c r="V312" s="9"/>
    </row>
    <row r="313" spans="4:22" x14ac:dyDescent="0.25">
      <c r="D313" s="6"/>
      <c r="E313" s="80"/>
      <c r="F313" s="8"/>
      <c r="G313" s="8"/>
      <c r="H313" s="8"/>
      <c r="I313" s="8"/>
      <c r="J313" s="8"/>
      <c r="K313" s="8"/>
      <c r="L313" s="8"/>
      <c r="M313" s="8"/>
      <c r="N313" s="8"/>
      <c r="O313" s="8"/>
      <c r="P313" s="8"/>
      <c r="Q313" s="9"/>
      <c r="R313" s="9"/>
      <c r="S313" s="9"/>
      <c r="T313" s="9"/>
      <c r="U313" s="9"/>
      <c r="V313" s="9"/>
    </row>
    <row r="314" spans="4:22" x14ac:dyDescent="0.25">
      <c r="D314" s="6"/>
      <c r="E314" s="80"/>
      <c r="F314" s="8"/>
      <c r="G314" s="8"/>
      <c r="H314" s="8"/>
      <c r="I314" s="8"/>
      <c r="J314" s="8"/>
      <c r="K314" s="8"/>
      <c r="L314" s="8"/>
      <c r="M314" s="8"/>
      <c r="N314" s="8"/>
      <c r="O314" s="8"/>
      <c r="P314" s="8"/>
      <c r="Q314" s="9"/>
      <c r="R314" s="9"/>
      <c r="S314" s="9"/>
      <c r="T314" s="9"/>
      <c r="U314" s="9"/>
      <c r="V314" s="9"/>
    </row>
    <row r="315" spans="4:22" x14ac:dyDescent="0.25">
      <c r="D315" s="6"/>
      <c r="E315" s="80"/>
      <c r="F315" s="8"/>
      <c r="G315" s="8"/>
      <c r="H315" s="8"/>
      <c r="I315" s="8"/>
      <c r="J315" s="8"/>
      <c r="K315" s="8"/>
      <c r="L315" s="8"/>
      <c r="M315" s="8"/>
      <c r="N315" s="8"/>
      <c r="O315" s="8"/>
      <c r="P315" s="8"/>
      <c r="Q315" s="9"/>
      <c r="R315" s="9"/>
      <c r="S315" s="9"/>
      <c r="T315" s="9"/>
      <c r="U315" s="9"/>
      <c r="V315" s="9"/>
    </row>
    <row r="316" spans="4:22" x14ac:dyDescent="0.25">
      <c r="D316" s="6"/>
      <c r="E316" s="80"/>
      <c r="F316" s="8"/>
      <c r="G316" s="8"/>
      <c r="H316" s="8"/>
      <c r="I316" s="8"/>
      <c r="J316" s="8"/>
      <c r="K316" s="8"/>
      <c r="L316" s="8"/>
      <c r="M316" s="8"/>
      <c r="N316" s="8"/>
      <c r="O316" s="8"/>
      <c r="P316" s="8"/>
      <c r="Q316" s="9"/>
      <c r="R316" s="9"/>
      <c r="S316" s="9"/>
      <c r="T316" s="9"/>
      <c r="U316" s="9"/>
      <c r="V316" s="9"/>
    </row>
    <row r="317" spans="4:22" x14ac:dyDescent="0.25">
      <c r="D317" s="6"/>
      <c r="E317" s="80"/>
      <c r="F317" s="8"/>
      <c r="G317" s="8"/>
      <c r="H317" s="8"/>
      <c r="I317" s="8"/>
      <c r="J317" s="8"/>
      <c r="K317" s="8"/>
      <c r="L317" s="8"/>
      <c r="M317" s="8"/>
      <c r="N317" s="8"/>
      <c r="O317" s="8"/>
      <c r="P317" s="8"/>
      <c r="Q317" s="9"/>
      <c r="R317" s="9"/>
      <c r="S317" s="9"/>
      <c r="T317" s="9"/>
      <c r="U317" s="9"/>
      <c r="V317" s="9"/>
    </row>
    <row r="318" spans="4:22" x14ac:dyDescent="0.25">
      <c r="D318" s="6"/>
      <c r="E318" s="80"/>
      <c r="F318" s="8"/>
      <c r="G318" s="8"/>
      <c r="H318" s="8"/>
      <c r="I318" s="8"/>
      <c r="J318" s="8"/>
      <c r="K318" s="8"/>
      <c r="L318" s="8"/>
      <c r="M318" s="8"/>
      <c r="N318" s="8"/>
      <c r="O318" s="8"/>
      <c r="P318" s="8"/>
      <c r="Q318" s="9"/>
      <c r="R318" s="9"/>
      <c r="S318" s="9"/>
      <c r="T318" s="9"/>
      <c r="U318" s="9"/>
      <c r="V318" s="9"/>
    </row>
    <row r="319" spans="4:22" x14ac:dyDescent="0.25">
      <c r="D319" s="6"/>
      <c r="E319" s="80"/>
      <c r="F319" s="8"/>
      <c r="G319" s="8"/>
      <c r="H319" s="8"/>
      <c r="I319" s="8"/>
      <c r="J319" s="8"/>
      <c r="K319" s="8"/>
      <c r="L319" s="8"/>
      <c r="M319" s="8"/>
      <c r="N319" s="8"/>
      <c r="O319" s="8"/>
      <c r="P319" s="8"/>
      <c r="Q319" s="9"/>
      <c r="R319" s="9"/>
      <c r="S319" s="9"/>
      <c r="T319" s="9"/>
      <c r="U319" s="9"/>
      <c r="V319" s="9"/>
    </row>
    <row r="320" spans="4:22" x14ac:dyDescent="0.25">
      <c r="D320" s="6"/>
      <c r="E320" s="80"/>
      <c r="F320" s="8"/>
      <c r="G320" s="8"/>
      <c r="H320" s="8"/>
      <c r="I320" s="8"/>
      <c r="J320" s="8"/>
      <c r="K320" s="8"/>
      <c r="L320" s="8"/>
      <c r="M320" s="8"/>
      <c r="N320" s="8"/>
      <c r="O320" s="8"/>
      <c r="P320" s="8"/>
      <c r="Q320" s="9"/>
      <c r="R320" s="9"/>
      <c r="S320" s="9"/>
      <c r="T320" s="9"/>
      <c r="U320" s="9"/>
      <c r="V320" s="9"/>
    </row>
    <row r="321" spans="4:22" x14ac:dyDescent="0.25">
      <c r="D321" s="6"/>
      <c r="E321" s="80"/>
      <c r="F321" s="8"/>
      <c r="G321" s="8"/>
      <c r="H321" s="8"/>
      <c r="I321" s="8"/>
      <c r="J321" s="8"/>
      <c r="K321" s="8"/>
      <c r="L321" s="8"/>
      <c r="M321" s="8"/>
      <c r="N321" s="8"/>
      <c r="O321" s="8"/>
      <c r="P321" s="8"/>
      <c r="Q321" s="9"/>
      <c r="R321" s="9"/>
      <c r="S321" s="9"/>
      <c r="T321" s="9"/>
      <c r="U321" s="9"/>
      <c r="V321" s="9"/>
    </row>
    <row r="322" spans="4:22" x14ac:dyDescent="0.25">
      <c r="D322" s="6"/>
      <c r="E322" s="80"/>
      <c r="F322" s="8"/>
      <c r="G322" s="8"/>
      <c r="H322" s="8"/>
      <c r="I322" s="8"/>
      <c r="J322" s="8"/>
      <c r="K322" s="8"/>
      <c r="L322" s="8"/>
      <c r="M322" s="8"/>
      <c r="N322" s="8"/>
      <c r="O322" s="8"/>
      <c r="P322" s="8"/>
      <c r="Q322" s="9"/>
      <c r="R322" s="9"/>
      <c r="S322" s="9"/>
      <c r="T322" s="9"/>
      <c r="U322" s="9"/>
      <c r="V322" s="9"/>
    </row>
    <row r="323" spans="4:22" x14ac:dyDescent="0.25">
      <c r="D323" s="6"/>
      <c r="E323" s="80"/>
      <c r="F323" s="8"/>
      <c r="G323" s="8"/>
      <c r="H323" s="8"/>
      <c r="I323" s="8"/>
      <c r="J323" s="8"/>
      <c r="K323" s="8"/>
      <c r="L323" s="8"/>
      <c r="M323" s="8"/>
      <c r="N323" s="8"/>
      <c r="O323" s="8"/>
      <c r="P323" s="8"/>
      <c r="Q323" s="9"/>
      <c r="R323" s="9"/>
      <c r="S323" s="9"/>
      <c r="T323" s="9"/>
      <c r="U323" s="9"/>
      <c r="V323" s="9"/>
    </row>
    <row r="324" spans="4:22" x14ac:dyDescent="0.25">
      <c r="D324" s="6"/>
      <c r="E324" s="80"/>
      <c r="F324" s="8"/>
      <c r="G324" s="8"/>
      <c r="H324" s="8"/>
      <c r="I324" s="8"/>
      <c r="J324" s="8"/>
      <c r="K324" s="8"/>
      <c r="L324" s="8"/>
      <c r="M324" s="8"/>
      <c r="N324" s="8"/>
      <c r="O324" s="8"/>
      <c r="P324" s="8"/>
      <c r="Q324" s="9"/>
      <c r="R324" s="9"/>
      <c r="S324" s="9"/>
      <c r="T324" s="9"/>
      <c r="U324" s="9"/>
      <c r="V324" s="9"/>
    </row>
    <row r="325" spans="4:22" x14ac:dyDescent="0.25">
      <c r="D325" s="6"/>
      <c r="E325" s="80"/>
      <c r="F325" s="8"/>
      <c r="G325" s="8"/>
      <c r="H325" s="8"/>
      <c r="I325" s="8"/>
      <c r="J325" s="8"/>
      <c r="K325" s="8"/>
      <c r="L325" s="8"/>
      <c r="M325" s="8"/>
      <c r="N325" s="8"/>
      <c r="O325" s="8"/>
      <c r="P325" s="8"/>
      <c r="Q325" s="9"/>
      <c r="R325" s="9"/>
      <c r="S325" s="9"/>
      <c r="T325" s="9"/>
      <c r="U325" s="9"/>
      <c r="V325" s="9"/>
    </row>
    <row r="326" spans="4:22" x14ac:dyDescent="0.25">
      <c r="D326" s="6"/>
      <c r="E326" s="80"/>
      <c r="F326" s="8"/>
      <c r="G326" s="8"/>
      <c r="H326" s="8"/>
      <c r="I326" s="8"/>
      <c r="J326" s="8"/>
      <c r="K326" s="8"/>
      <c r="L326" s="8"/>
      <c r="M326" s="8"/>
      <c r="N326" s="8"/>
      <c r="O326" s="8"/>
      <c r="P326" s="8"/>
      <c r="Q326" s="9"/>
      <c r="R326" s="9"/>
      <c r="S326" s="9"/>
      <c r="T326" s="9"/>
      <c r="U326" s="9"/>
      <c r="V326" s="9"/>
    </row>
    <row r="327" spans="4:22" x14ac:dyDescent="0.25">
      <c r="D327" s="6"/>
      <c r="E327" s="80"/>
      <c r="F327" s="8"/>
      <c r="G327" s="8"/>
      <c r="H327" s="8"/>
      <c r="I327" s="8"/>
      <c r="J327" s="8"/>
      <c r="K327" s="8"/>
      <c r="L327" s="8"/>
      <c r="M327" s="8"/>
      <c r="N327" s="8"/>
      <c r="O327" s="8"/>
      <c r="P327" s="8"/>
      <c r="Q327" s="9"/>
      <c r="R327" s="9"/>
      <c r="S327" s="9"/>
      <c r="T327" s="9"/>
      <c r="U327" s="9"/>
      <c r="V327" s="9"/>
    </row>
    <row r="328" spans="4:22" x14ac:dyDescent="0.25">
      <c r="D328" s="6"/>
      <c r="E328" s="80"/>
      <c r="F328" s="8"/>
      <c r="G328" s="8"/>
      <c r="H328" s="8"/>
      <c r="I328" s="8"/>
      <c r="J328" s="8"/>
      <c r="K328" s="8"/>
      <c r="L328" s="8"/>
      <c r="M328" s="8"/>
      <c r="N328" s="8"/>
      <c r="O328" s="8"/>
      <c r="P328" s="8"/>
      <c r="Q328" s="9"/>
      <c r="R328" s="9"/>
      <c r="S328" s="9"/>
      <c r="T328" s="9"/>
      <c r="U328" s="9"/>
      <c r="V328" s="9"/>
    </row>
    <row r="329" spans="4:22" x14ac:dyDescent="0.25">
      <c r="D329" s="6"/>
      <c r="E329" s="80"/>
      <c r="F329" s="8"/>
      <c r="G329" s="8"/>
      <c r="H329" s="8"/>
      <c r="I329" s="8"/>
      <c r="J329" s="8"/>
      <c r="K329" s="8"/>
      <c r="L329" s="8"/>
      <c r="M329" s="8"/>
      <c r="N329" s="8"/>
      <c r="O329" s="8"/>
      <c r="P329" s="8"/>
      <c r="Q329" s="9"/>
      <c r="R329" s="9"/>
      <c r="S329" s="9"/>
      <c r="T329" s="9"/>
      <c r="U329" s="9"/>
      <c r="V329" s="9"/>
    </row>
    <row r="330" spans="4:22" x14ac:dyDescent="0.25">
      <c r="D330" s="6"/>
      <c r="E330" s="80"/>
      <c r="F330" s="8"/>
      <c r="G330" s="8"/>
      <c r="H330" s="8"/>
      <c r="I330" s="8"/>
      <c r="J330" s="8"/>
      <c r="K330" s="8"/>
      <c r="L330" s="8"/>
      <c r="M330" s="8"/>
      <c r="N330" s="8"/>
      <c r="O330" s="8"/>
      <c r="P330" s="8"/>
      <c r="Q330" s="9"/>
      <c r="R330" s="9"/>
      <c r="S330" s="9"/>
      <c r="T330" s="9"/>
      <c r="U330" s="9"/>
      <c r="V330" s="9"/>
    </row>
    <row r="331" spans="4:22" x14ac:dyDescent="0.25">
      <c r="D331" s="6"/>
      <c r="E331" s="80"/>
      <c r="F331" s="8"/>
      <c r="G331" s="8"/>
      <c r="H331" s="8"/>
      <c r="I331" s="8"/>
      <c r="J331" s="8"/>
      <c r="K331" s="8"/>
      <c r="L331" s="8"/>
      <c r="M331" s="8"/>
      <c r="N331" s="8"/>
      <c r="O331" s="8"/>
      <c r="P331" s="8"/>
      <c r="Q331" s="9"/>
      <c r="R331" s="9"/>
      <c r="S331" s="9"/>
      <c r="T331" s="9"/>
      <c r="U331" s="9"/>
      <c r="V331" s="9"/>
    </row>
    <row r="332" spans="4:22" x14ac:dyDescent="0.25">
      <c r="D332" s="6"/>
      <c r="E332" s="80"/>
      <c r="F332" s="8"/>
      <c r="G332" s="8"/>
      <c r="H332" s="8"/>
      <c r="I332" s="8"/>
      <c r="J332" s="8"/>
      <c r="K332" s="8"/>
      <c r="L332" s="8"/>
      <c r="M332" s="8"/>
      <c r="N332" s="8"/>
      <c r="O332" s="8"/>
      <c r="P332" s="8"/>
      <c r="Q332" s="9"/>
      <c r="R332" s="9"/>
      <c r="S332" s="9"/>
      <c r="T332" s="9"/>
      <c r="U332" s="9"/>
      <c r="V332" s="9"/>
    </row>
    <row r="333" spans="4:22" x14ac:dyDescent="0.25">
      <c r="D333" s="6"/>
      <c r="E333" s="80"/>
      <c r="F333" s="8"/>
      <c r="G333" s="8"/>
      <c r="H333" s="8"/>
      <c r="I333" s="8"/>
      <c r="J333" s="8"/>
      <c r="K333" s="8"/>
      <c r="L333" s="8"/>
      <c r="M333" s="8"/>
      <c r="N333" s="8"/>
      <c r="O333" s="8"/>
      <c r="P333" s="8"/>
      <c r="Q333" s="9"/>
      <c r="R333" s="9"/>
      <c r="S333" s="9"/>
      <c r="T333" s="9"/>
      <c r="U333" s="9"/>
      <c r="V333" s="9"/>
    </row>
    <row r="334" spans="4:22" x14ac:dyDescent="0.25">
      <c r="D334" s="6"/>
      <c r="E334" s="80"/>
      <c r="F334" s="8"/>
      <c r="G334" s="8"/>
      <c r="H334" s="8"/>
      <c r="I334" s="8"/>
      <c r="J334" s="8"/>
      <c r="K334" s="8"/>
      <c r="L334" s="8"/>
      <c r="M334" s="8"/>
      <c r="N334" s="8"/>
      <c r="O334" s="8"/>
      <c r="P334" s="8"/>
      <c r="Q334" s="9"/>
      <c r="R334" s="9"/>
      <c r="S334" s="9"/>
      <c r="T334" s="9"/>
      <c r="U334" s="9"/>
      <c r="V334" s="9"/>
    </row>
    <row r="335" spans="4:22" x14ac:dyDescent="0.25">
      <c r="D335" s="6"/>
      <c r="E335" s="80"/>
      <c r="F335" s="8"/>
      <c r="G335" s="8"/>
      <c r="H335" s="8"/>
      <c r="I335" s="8"/>
      <c r="J335" s="8"/>
      <c r="K335" s="8"/>
      <c r="L335" s="8"/>
      <c r="M335" s="8"/>
      <c r="N335" s="8"/>
      <c r="O335" s="8"/>
      <c r="P335" s="8"/>
      <c r="Q335" s="9"/>
      <c r="R335" s="9"/>
      <c r="S335" s="9"/>
      <c r="T335" s="9"/>
      <c r="U335" s="9"/>
      <c r="V335" s="9"/>
    </row>
    <row r="336" spans="4:22" x14ac:dyDescent="0.25">
      <c r="D336" s="6"/>
      <c r="E336" s="80"/>
      <c r="F336" s="8"/>
      <c r="G336" s="8"/>
      <c r="H336" s="8"/>
      <c r="I336" s="8"/>
      <c r="J336" s="8"/>
      <c r="K336" s="8"/>
      <c r="L336" s="8"/>
      <c r="M336" s="8"/>
      <c r="N336" s="8"/>
      <c r="O336" s="8"/>
      <c r="P336" s="8"/>
      <c r="Q336" s="9"/>
      <c r="R336" s="9"/>
      <c r="S336" s="9"/>
      <c r="T336" s="9"/>
      <c r="U336" s="9"/>
      <c r="V336" s="9"/>
    </row>
    <row r="337" spans="4:22" x14ac:dyDescent="0.25">
      <c r="D337" s="6"/>
      <c r="E337" s="80"/>
      <c r="F337" s="8"/>
      <c r="G337" s="8"/>
      <c r="H337" s="8"/>
      <c r="I337" s="8"/>
      <c r="J337" s="8"/>
      <c r="K337" s="8"/>
      <c r="L337" s="8"/>
      <c r="M337" s="8"/>
      <c r="N337" s="8"/>
      <c r="O337" s="8"/>
      <c r="P337" s="8"/>
      <c r="Q337" s="9"/>
      <c r="R337" s="9"/>
      <c r="S337" s="9"/>
      <c r="T337" s="9"/>
      <c r="U337" s="9"/>
      <c r="V337" s="9"/>
    </row>
    <row r="338" spans="4:22" x14ac:dyDescent="0.25">
      <c r="D338" s="6"/>
      <c r="E338" s="80"/>
      <c r="F338" s="8"/>
      <c r="G338" s="8"/>
      <c r="H338" s="8"/>
      <c r="I338" s="8"/>
      <c r="J338" s="8"/>
      <c r="K338" s="8"/>
      <c r="L338" s="8"/>
      <c r="M338" s="8"/>
      <c r="N338" s="8"/>
      <c r="O338" s="8"/>
      <c r="P338" s="8"/>
      <c r="Q338" s="9"/>
      <c r="R338" s="9"/>
      <c r="S338" s="9"/>
      <c r="T338" s="9"/>
      <c r="U338" s="9"/>
      <c r="V338" s="9"/>
    </row>
    <row r="339" spans="4:22" x14ac:dyDescent="0.25">
      <c r="D339" s="6"/>
      <c r="E339" s="80"/>
      <c r="F339" s="8"/>
      <c r="G339" s="8"/>
      <c r="H339" s="8"/>
      <c r="I339" s="8"/>
      <c r="J339" s="8"/>
      <c r="K339" s="8"/>
      <c r="L339" s="8"/>
      <c r="M339" s="8"/>
      <c r="N339" s="8"/>
      <c r="O339" s="8"/>
      <c r="P339" s="8"/>
      <c r="Q339" s="9"/>
      <c r="R339" s="9"/>
      <c r="S339" s="9"/>
      <c r="T339" s="9"/>
      <c r="U339" s="9"/>
      <c r="V339" s="9"/>
    </row>
    <row r="340" spans="4:22" x14ac:dyDescent="0.25">
      <c r="D340" s="6"/>
      <c r="E340" s="80"/>
      <c r="F340" s="8"/>
      <c r="G340" s="8"/>
      <c r="H340" s="8"/>
      <c r="I340" s="8"/>
      <c r="J340" s="8"/>
      <c r="K340" s="8"/>
      <c r="L340" s="8"/>
      <c r="M340" s="8"/>
      <c r="N340" s="8"/>
      <c r="O340" s="8"/>
      <c r="P340" s="8"/>
      <c r="Q340" s="9"/>
      <c r="R340" s="9"/>
      <c r="S340" s="9"/>
      <c r="T340" s="9"/>
      <c r="U340" s="9"/>
      <c r="V340" s="9"/>
    </row>
    <row r="341" spans="4:22" x14ac:dyDescent="0.25">
      <c r="D341" s="6"/>
      <c r="E341" s="80"/>
      <c r="F341" s="8"/>
      <c r="G341" s="8"/>
      <c r="H341" s="8"/>
      <c r="I341" s="8"/>
      <c r="J341" s="8"/>
      <c r="K341" s="8"/>
      <c r="L341" s="8"/>
      <c r="M341" s="8"/>
      <c r="N341" s="8"/>
      <c r="O341" s="8"/>
      <c r="P341" s="8"/>
      <c r="Q341" s="9"/>
      <c r="R341" s="9"/>
      <c r="S341" s="9"/>
      <c r="T341" s="9"/>
      <c r="U341" s="9"/>
      <c r="V341" s="9"/>
    </row>
    <row r="342" spans="4:22" x14ac:dyDescent="0.25">
      <c r="D342" s="6"/>
      <c r="E342" s="80"/>
      <c r="F342" s="8"/>
      <c r="G342" s="8"/>
      <c r="H342" s="8"/>
      <c r="I342" s="8"/>
      <c r="J342" s="8"/>
      <c r="K342" s="8"/>
      <c r="L342" s="8"/>
      <c r="M342" s="8"/>
      <c r="N342" s="8"/>
      <c r="O342" s="8"/>
      <c r="P342" s="8"/>
      <c r="Q342" s="9"/>
      <c r="R342" s="9"/>
      <c r="S342" s="9"/>
      <c r="T342" s="9"/>
      <c r="U342" s="9"/>
      <c r="V342" s="9"/>
    </row>
    <row r="343" spans="4:22" x14ac:dyDescent="0.25">
      <c r="D343" s="6"/>
      <c r="E343" s="80"/>
      <c r="F343" s="8"/>
      <c r="G343" s="8"/>
      <c r="H343" s="8"/>
      <c r="I343" s="8"/>
      <c r="J343" s="8"/>
      <c r="K343" s="8"/>
      <c r="L343" s="8"/>
      <c r="M343" s="8"/>
      <c r="N343" s="8"/>
      <c r="O343" s="8"/>
      <c r="P343" s="8"/>
      <c r="Q343" s="9"/>
      <c r="R343" s="9"/>
      <c r="S343" s="9"/>
      <c r="T343" s="9"/>
      <c r="U343" s="9"/>
      <c r="V343" s="9"/>
    </row>
    <row r="344" spans="4:22" x14ac:dyDescent="0.25">
      <c r="D344" s="6"/>
      <c r="E344" s="80"/>
      <c r="F344" s="8"/>
      <c r="G344" s="8"/>
      <c r="H344" s="8"/>
      <c r="I344" s="8"/>
      <c r="J344" s="8"/>
      <c r="K344" s="8"/>
      <c r="L344" s="8"/>
      <c r="M344" s="8"/>
      <c r="N344" s="8"/>
      <c r="O344" s="8"/>
      <c r="P344" s="8"/>
      <c r="Q344" s="9"/>
      <c r="R344" s="9"/>
      <c r="S344" s="9"/>
      <c r="T344" s="9"/>
      <c r="U344" s="9"/>
      <c r="V344" s="9"/>
    </row>
    <row r="345" spans="4:22" x14ac:dyDescent="0.25">
      <c r="D345" s="6"/>
      <c r="E345" s="80"/>
      <c r="F345" s="8"/>
      <c r="G345" s="8"/>
      <c r="H345" s="8"/>
      <c r="I345" s="8"/>
      <c r="J345" s="8"/>
      <c r="K345" s="8"/>
      <c r="L345" s="8"/>
      <c r="M345" s="8"/>
      <c r="N345" s="8"/>
      <c r="O345" s="8"/>
      <c r="P345" s="8"/>
      <c r="Q345" s="9"/>
      <c r="R345" s="9"/>
      <c r="S345" s="9"/>
      <c r="T345" s="9"/>
      <c r="U345" s="9"/>
      <c r="V345" s="9"/>
    </row>
    <row r="346" spans="4:22" x14ac:dyDescent="0.25">
      <c r="D346" s="6"/>
      <c r="E346" s="80"/>
      <c r="F346" s="8"/>
      <c r="G346" s="8"/>
      <c r="H346" s="8"/>
      <c r="I346" s="8"/>
      <c r="J346" s="8"/>
      <c r="K346" s="8"/>
      <c r="L346" s="8"/>
      <c r="M346" s="8"/>
      <c r="N346" s="8"/>
      <c r="O346" s="8"/>
      <c r="P346" s="8"/>
      <c r="Q346" s="9"/>
      <c r="R346" s="9"/>
      <c r="S346" s="9"/>
      <c r="T346" s="9"/>
      <c r="U346" s="9"/>
      <c r="V346" s="9"/>
    </row>
    <row r="347" spans="4:22" x14ac:dyDescent="0.25">
      <c r="D347" s="6"/>
      <c r="E347" s="80"/>
      <c r="F347" s="8"/>
      <c r="G347" s="8"/>
      <c r="H347" s="8"/>
      <c r="I347" s="8"/>
      <c r="J347" s="8"/>
      <c r="K347" s="8"/>
      <c r="L347" s="8"/>
      <c r="M347" s="8"/>
      <c r="N347" s="8"/>
      <c r="O347" s="8"/>
      <c r="P347" s="8"/>
      <c r="Q347" s="9"/>
      <c r="R347" s="9"/>
      <c r="S347" s="9"/>
      <c r="T347" s="9"/>
      <c r="U347" s="9"/>
      <c r="V347" s="9"/>
    </row>
    <row r="348" spans="4:22" x14ac:dyDescent="0.25">
      <c r="D348" s="6"/>
      <c r="E348" s="80"/>
      <c r="F348" s="8"/>
      <c r="G348" s="8"/>
      <c r="H348" s="8"/>
      <c r="I348" s="8"/>
      <c r="J348" s="8"/>
      <c r="K348" s="8"/>
      <c r="L348" s="8"/>
      <c r="M348" s="8"/>
      <c r="N348" s="8"/>
      <c r="O348" s="8"/>
      <c r="P348" s="8"/>
      <c r="Q348" s="9"/>
      <c r="R348" s="9"/>
      <c r="S348" s="9"/>
      <c r="T348" s="9"/>
      <c r="U348" s="9"/>
      <c r="V348" s="9"/>
    </row>
    <row r="349" spans="4:22" x14ac:dyDescent="0.25">
      <c r="D349" s="6"/>
      <c r="E349" s="80"/>
      <c r="F349" s="8"/>
      <c r="G349" s="8"/>
      <c r="H349" s="8"/>
      <c r="I349" s="8"/>
      <c r="J349" s="8"/>
      <c r="K349" s="8"/>
      <c r="L349" s="8"/>
      <c r="M349" s="8"/>
      <c r="N349" s="8"/>
      <c r="O349" s="8"/>
      <c r="P349" s="8"/>
      <c r="Q349" s="9"/>
      <c r="R349" s="9"/>
      <c r="S349" s="9"/>
      <c r="T349" s="9"/>
      <c r="U349" s="9"/>
      <c r="V349" s="9"/>
    </row>
    <row r="350" spans="4:22" x14ac:dyDescent="0.25">
      <c r="D350" s="6"/>
      <c r="E350" s="80"/>
      <c r="F350" s="8"/>
      <c r="G350" s="8"/>
      <c r="H350" s="8"/>
      <c r="I350" s="8"/>
      <c r="J350" s="8"/>
      <c r="K350" s="8"/>
      <c r="L350" s="8"/>
      <c r="M350" s="8"/>
      <c r="N350" s="8"/>
      <c r="O350" s="8"/>
      <c r="P350" s="8"/>
      <c r="Q350" s="9"/>
      <c r="R350" s="9"/>
      <c r="S350" s="9"/>
      <c r="T350" s="9"/>
      <c r="U350" s="9"/>
      <c r="V350" s="9"/>
    </row>
    <row r="351" spans="4:22" x14ac:dyDescent="0.25">
      <c r="D351" s="6"/>
      <c r="E351" s="80"/>
      <c r="F351" s="8"/>
      <c r="G351" s="8"/>
      <c r="H351" s="8"/>
      <c r="I351" s="8"/>
      <c r="J351" s="8"/>
      <c r="K351" s="8"/>
      <c r="L351" s="8"/>
      <c r="M351" s="8"/>
      <c r="N351" s="8"/>
      <c r="O351" s="8"/>
      <c r="P351" s="8"/>
      <c r="Q351" s="9"/>
      <c r="R351" s="9"/>
      <c r="S351" s="9"/>
      <c r="T351" s="9"/>
      <c r="U351" s="9"/>
      <c r="V351" s="9"/>
    </row>
    <row r="352" spans="4:22" x14ac:dyDescent="0.25">
      <c r="D352" s="6"/>
      <c r="E352" s="80"/>
      <c r="F352" s="8"/>
      <c r="G352" s="8"/>
      <c r="H352" s="8"/>
      <c r="I352" s="8"/>
      <c r="J352" s="8"/>
      <c r="K352" s="8"/>
      <c r="L352" s="8"/>
      <c r="M352" s="8"/>
      <c r="N352" s="8"/>
      <c r="O352" s="8"/>
      <c r="P352" s="8"/>
      <c r="Q352" s="9"/>
      <c r="R352" s="9"/>
      <c r="S352" s="9"/>
      <c r="T352" s="9"/>
      <c r="U352" s="9"/>
      <c r="V352" s="9"/>
    </row>
    <row r="353" spans="4:22" x14ac:dyDescent="0.25">
      <c r="D353" s="6"/>
      <c r="E353" s="80"/>
      <c r="F353" s="8"/>
      <c r="G353" s="8"/>
      <c r="H353" s="8"/>
      <c r="I353" s="8"/>
      <c r="J353" s="8"/>
      <c r="K353" s="8"/>
      <c r="L353" s="8"/>
      <c r="M353" s="8"/>
      <c r="N353" s="8"/>
      <c r="O353" s="8"/>
      <c r="P353" s="8"/>
      <c r="Q353" s="9"/>
      <c r="R353" s="9"/>
      <c r="S353" s="9"/>
      <c r="T353" s="9"/>
      <c r="U353" s="9"/>
      <c r="V353" s="9"/>
    </row>
    <row r="354" spans="4:22" x14ac:dyDescent="0.25">
      <c r="D354" s="6"/>
      <c r="E354" s="80"/>
      <c r="F354" s="8"/>
      <c r="G354" s="8"/>
      <c r="H354" s="8"/>
      <c r="I354" s="8"/>
      <c r="J354" s="8"/>
      <c r="K354" s="8"/>
      <c r="L354" s="8"/>
      <c r="M354" s="8"/>
      <c r="N354" s="8"/>
      <c r="O354" s="8"/>
      <c r="P354" s="8"/>
      <c r="Q354" s="9"/>
      <c r="R354" s="9"/>
      <c r="S354" s="9"/>
      <c r="T354" s="9"/>
      <c r="U354" s="9"/>
      <c r="V354" s="9"/>
    </row>
    <row r="355" spans="4:22" x14ac:dyDescent="0.25">
      <c r="D355" s="6"/>
      <c r="E355" s="80"/>
      <c r="F355" s="8"/>
      <c r="G355" s="8"/>
      <c r="H355" s="8"/>
      <c r="I355" s="8"/>
      <c r="J355" s="8"/>
      <c r="K355" s="8"/>
      <c r="L355" s="8"/>
      <c r="M355" s="8"/>
      <c r="N355" s="8"/>
      <c r="O355" s="8"/>
      <c r="P355" s="8"/>
      <c r="Q355" s="9"/>
      <c r="R355" s="9"/>
      <c r="S355" s="9"/>
      <c r="T355" s="9"/>
      <c r="U355" s="9"/>
      <c r="V355" s="9"/>
    </row>
    <row r="356" spans="4:22" x14ac:dyDescent="0.25">
      <c r="D356" s="6"/>
      <c r="E356" s="80"/>
      <c r="F356" s="8"/>
      <c r="G356" s="8"/>
      <c r="H356" s="8"/>
      <c r="I356" s="8"/>
      <c r="J356" s="8"/>
      <c r="K356" s="8"/>
      <c r="L356" s="8"/>
      <c r="M356" s="8"/>
      <c r="N356" s="8"/>
      <c r="O356" s="8"/>
      <c r="P356" s="8"/>
      <c r="Q356" s="9"/>
      <c r="R356" s="9"/>
      <c r="S356" s="9"/>
      <c r="T356" s="9"/>
      <c r="U356" s="9"/>
      <c r="V356" s="9"/>
    </row>
    <row r="357" spans="4:22" x14ac:dyDescent="0.25">
      <c r="D357" s="6"/>
      <c r="E357" s="80"/>
      <c r="F357" s="8"/>
      <c r="G357" s="8"/>
      <c r="H357" s="8"/>
      <c r="I357" s="8"/>
      <c r="J357" s="8"/>
      <c r="K357" s="8"/>
      <c r="L357" s="8"/>
      <c r="M357" s="8"/>
      <c r="N357" s="8"/>
      <c r="O357" s="8"/>
      <c r="P357" s="8"/>
      <c r="Q357" s="9"/>
      <c r="R357" s="9"/>
      <c r="S357" s="9"/>
      <c r="T357" s="9"/>
      <c r="U357" s="9"/>
      <c r="V357" s="9"/>
    </row>
    <row r="358" spans="4:22" x14ac:dyDescent="0.25">
      <c r="D358" s="6"/>
      <c r="E358" s="80"/>
      <c r="F358" s="8"/>
      <c r="G358" s="8"/>
      <c r="H358" s="8"/>
      <c r="I358" s="8"/>
      <c r="J358" s="8"/>
      <c r="K358" s="8"/>
      <c r="L358" s="8"/>
      <c r="M358" s="8"/>
      <c r="N358" s="8"/>
      <c r="O358" s="8"/>
      <c r="P358" s="8"/>
      <c r="Q358" s="9"/>
      <c r="R358" s="9"/>
      <c r="S358" s="9"/>
      <c r="T358" s="9"/>
      <c r="U358" s="9"/>
      <c r="V358" s="9"/>
    </row>
    <row r="359" spans="4:22" x14ac:dyDescent="0.25">
      <c r="D359" s="6"/>
      <c r="E359" s="80"/>
      <c r="F359" s="8"/>
      <c r="G359" s="8"/>
      <c r="H359" s="8"/>
      <c r="I359" s="8"/>
      <c r="J359" s="8"/>
      <c r="K359" s="8"/>
      <c r="L359" s="8"/>
      <c r="M359" s="8"/>
      <c r="N359" s="8"/>
      <c r="O359" s="8"/>
      <c r="P359" s="8"/>
      <c r="Q359" s="9"/>
      <c r="R359" s="9"/>
      <c r="S359" s="9"/>
      <c r="T359" s="9"/>
      <c r="U359" s="9"/>
      <c r="V359" s="9"/>
    </row>
    <row r="360" spans="4:22" x14ac:dyDescent="0.25">
      <c r="D360" s="6"/>
      <c r="E360" s="80"/>
      <c r="F360" s="8"/>
      <c r="G360" s="8"/>
      <c r="H360" s="8"/>
      <c r="I360" s="8"/>
      <c r="J360" s="8"/>
      <c r="K360" s="8"/>
      <c r="L360" s="8"/>
      <c r="M360" s="8"/>
      <c r="N360" s="8"/>
      <c r="O360" s="8"/>
      <c r="P360" s="8"/>
      <c r="Q360" s="9"/>
      <c r="R360" s="9"/>
      <c r="S360" s="9"/>
      <c r="T360" s="9"/>
      <c r="U360" s="9"/>
      <c r="V360" s="9"/>
    </row>
    <row r="361" spans="4:22" x14ac:dyDescent="0.25">
      <c r="D361" s="6"/>
      <c r="E361" s="80"/>
      <c r="F361" s="8"/>
      <c r="G361" s="8"/>
      <c r="H361" s="8"/>
      <c r="I361" s="8"/>
      <c r="J361" s="8"/>
      <c r="K361" s="8"/>
      <c r="L361" s="8"/>
      <c r="M361" s="8"/>
      <c r="N361" s="8"/>
      <c r="O361" s="8"/>
      <c r="P361" s="8"/>
      <c r="Q361" s="9"/>
      <c r="R361" s="9"/>
      <c r="S361" s="9"/>
      <c r="T361" s="9"/>
      <c r="U361" s="9"/>
      <c r="V361" s="9"/>
    </row>
    <row r="362" spans="4:22" x14ac:dyDescent="0.25">
      <c r="D362" s="6"/>
      <c r="E362" s="80"/>
      <c r="F362" s="8"/>
      <c r="G362" s="8"/>
      <c r="H362" s="8"/>
      <c r="I362" s="8"/>
      <c r="J362" s="8"/>
      <c r="K362" s="8"/>
      <c r="L362" s="8"/>
      <c r="M362" s="8"/>
      <c r="N362" s="8"/>
      <c r="O362" s="8"/>
      <c r="P362" s="8"/>
      <c r="Q362" s="9"/>
      <c r="R362" s="9"/>
      <c r="S362" s="9"/>
      <c r="T362" s="9"/>
      <c r="U362" s="9"/>
      <c r="V362" s="9"/>
    </row>
    <row r="363" spans="4:22" x14ac:dyDescent="0.25">
      <c r="D363" s="6"/>
      <c r="E363" s="80"/>
      <c r="F363" s="8"/>
      <c r="G363" s="8"/>
      <c r="H363" s="8"/>
      <c r="I363" s="8"/>
      <c r="J363" s="8"/>
      <c r="K363" s="8"/>
      <c r="L363" s="8"/>
      <c r="M363" s="8"/>
      <c r="N363" s="8"/>
      <c r="O363" s="8"/>
      <c r="P363" s="8"/>
      <c r="Q363" s="9"/>
      <c r="R363" s="9"/>
      <c r="S363" s="9"/>
      <c r="T363" s="9"/>
      <c r="U363" s="9"/>
      <c r="V363" s="9"/>
    </row>
    <row r="364" spans="4:22" x14ac:dyDescent="0.25">
      <c r="D364" s="6"/>
      <c r="E364" s="80"/>
      <c r="F364" s="8"/>
      <c r="G364" s="8"/>
      <c r="H364" s="8"/>
      <c r="I364" s="8"/>
      <c r="J364" s="8"/>
      <c r="K364" s="8"/>
      <c r="L364" s="8"/>
      <c r="M364" s="8"/>
      <c r="N364" s="8"/>
      <c r="O364" s="8"/>
      <c r="P364" s="8"/>
      <c r="Q364" s="9"/>
      <c r="R364" s="9"/>
      <c r="S364" s="9"/>
      <c r="T364" s="9"/>
      <c r="U364" s="9"/>
      <c r="V364" s="9"/>
    </row>
    <row r="365" spans="4:22" x14ac:dyDescent="0.25">
      <c r="D365" s="6"/>
      <c r="E365" s="80"/>
      <c r="F365" s="8"/>
      <c r="G365" s="8"/>
      <c r="H365" s="8"/>
      <c r="I365" s="8"/>
      <c r="J365" s="8"/>
      <c r="K365" s="8"/>
      <c r="L365" s="8"/>
      <c r="M365" s="8"/>
      <c r="N365" s="8"/>
      <c r="O365" s="8"/>
      <c r="P365" s="8"/>
      <c r="Q365" s="9"/>
      <c r="R365" s="9"/>
      <c r="S365" s="9"/>
      <c r="T365" s="9"/>
      <c r="U365" s="9"/>
      <c r="V365" s="9"/>
    </row>
    <row r="366" spans="4:22" x14ac:dyDescent="0.25">
      <c r="D366" s="6"/>
      <c r="E366" s="80"/>
      <c r="F366" s="8"/>
      <c r="G366" s="8"/>
      <c r="H366" s="8"/>
      <c r="I366" s="8"/>
      <c r="J366" s="8"/>
      <c r="K366" s="8"/>
      <c r="L366" s="8"/>
      <c r="M366" s="8"/>
      <c r="N366" s="8"/>
      <c r="O366" s="8"/>
      <c r="P366" s="8"/>
      <c r="Q366" s="9"/>
      <c r="R366" s="9"/>
      <c r="S366" s="9"/>
      <c r="T366" s="9"/>
      <c r="U366" s="9"/>
      <c r="V366" s="9"/>
    </row>
    <row r="367" spans="4:22" x14ac:dyDescent="0.25">
      <c r="D367" s="6"/>
      <c r="E367" s="80"/>
      <c r="F367" s="8"/>
      <c r="G367" s="8"/>
      <c r="H367" s="8"/>
      <c r="I367" s="8"/>
      <c r="J367" s="8"/>
      <c r="K367" s="8"/>
      <c r="L367" s="8"/>
      <c r="M367" s="8"/>
      <c r="N367" s="8"/>
      <c r="O367" s="8"/>
      <c r="P367" s="8"/>
      <c r="Q367" s="9"/>
      <c r="R367" s="9"/>
      <c r="S367" s="9"/>
      <c r="T367" s="9"/>
      <c r="U367" s="9"/>
      <c r="V367" s="9"/>
    </row>
    <row r="368" spans="4:22" x14ac:dyDescent="0.25">
      <c r="D368" s="6"/>
      <c r="E368" s="80"/>
      <c r="F368" s="8"/>
      <c r="G368" s="8"/>
      <c r="H368" s="8"/>
      <c r="I368" s="8"/>
      <c r="J368" s="8"/>
      <c r="K368" s="8"/>
      <c r="L368" s="8"/>
      <c r="M368" s="8"/>
      <c r="N368" s="8"/>
      <c r="O368" s="8"/>
      <c r="P368" s="8"/>
      <c r="Q368" s="9"/>
      <c r="R368" s="9"/>
      <c r="S368" s="9"/>
      <c r="T368" s="9"/>
      <c r="U368" s="9"/>
      <c r="V368" s="9"/>
    </row>
    <row r="369" spans="4:22" x14ac:dyDescent="0.25">
      <c r="D369" s="6"/>
      <c r="E369" s="80"/>
      <c r="F369" s="8"/>
      <c r="G369" s="8"/>
      <c r="H369" s="8"/>
      <c r="I369" s="8"/>
      <c r="J369" s="8"/>
      <c r="K369" s="8"/>
      <c r="L369" s="8"/>
      <c r="M369" s="8"/>
      <c r="N369" s="8"/>
      <c r="O369" s="8"/>
      <c r="P369" s="8"/>
      <c r="Q369" s="9"/>
      <c r="R369" s="9"/>
      <c r="S369" s="9"/>
      <c r="T369" s="9"/>
      <c r="U369" s="9"/>
      <c r="V369" s="9"/>
    </row>
    <row r="370" spans="4:22" x14ac:dyDescent="0.25">
      <c r="D370" s="6"/>
      <c r="E370" s="80"/>
      <c r="F370" s="8"/>
      <c r="G370" s="8"/>
      <c r="H370" s="8"/>
      <c r="I370" s="8"/>
      <c r="J370" s="8"/>
      <c r="K370" s="8"/>
      <c r="L370" s="8"/>
      <c r="M370" s="8"/>
      <c r="N370" s="8"/>
      <c r="O370" s="8"/>
      <c r="P370" s="8"/>
      <c r="Q370" s="9"/>
      <c r="R370" s="9"/>
      <c r="S370" s="9"/>
      <c r="T370" s="9"/>
      <c r="U370" s="9"/>
      <c r="V370" s="9"/>
    </row>
    <row r="371" spans="4:22" x14ac:dyDescent="0.25">
      <c r="D371" s="6"/>
      <c r="E371" s="80"/>
      <c r="F371" s="8"/>
      <c r="G371" s="8"/>
      <c r="H371" s="8"/>
      <c r="I371" s="8"/>
      <c r="J371" s="8"/>
      <c r="K371" s="8"/>
      <c r="L371" s="8"/>
      <c r="M371" s="8"/>
      <c r="N371" s="8"/>
      <c r="O371" s="8"/>
      <c r="P371" s="8"/>
      <c r="Q371" s="9"/>
      <c r="R371" s="9"/>
      <c r="S371" s="9"/>
      <c r="T371" s="9"/>
      <c r="U371" s="9"/>
      <c r="V371" s="9"/>
    </row>
    <row r="372" spans="4:22" x14ac:dyDescent="0.25">
      <c r="D372" s="6"/>
      <c r="E372" s="80"/>
      <c r="F372" s="8"/>
      <c r="G372" s="8"/>
      <c r="H372" s="8"/>
      <c r="I372" s="8"/>
      <c r="J372" s="8"/>
      <c r="K372" s="8"/>
      <c r="L372" s="8"/>
      <c r="M372" s="8"/>
      <c r="N372" s="8"/>
      <c r="O372" s="8"/>
      <c r="P372" s="8"/>
      <c r="Q372" s="9"/>
      <c r="R372" s="9"/>
      <c r="S372" s="9"/>
      <c r="T372" s="9"/>
      <c r="U372" s="9"/>
      <c r="V372" s="9"/>
    </row>
    <row r="373" spans="4:22" x14ac:dyDescent="0.25">
      <c r="D373" s="6"/>
      <c r="E373" s="80"/>
      <c r="F373" s="8"/>
      <c r="G373" s="8"/>
      <c r="H373" s="8"/>
      <c r="I373" s="8"/>
      <c r="J373" s="8"/>
      <c r="K373" s="8"/>
      <c r="L373" s="8"/>
      <c r="M373" s="8"/>
      <c r="N373" s="8"/>
      <c r="O373" s="8"/>
      <c r="P373" s="8"/>
      <c r="Q373" s="9"/>
      <c r="R373" s="9"/>
      <c r="S373" s="9"/>
      <c r="T373" s="9"/>
      <c r="U373" s="9"/>
      <c r="V373" s="9"/>
    </row>
    <row r="374" spans="4:22" x14ac:dyDescent="0.25">
      <c r="D374" s="6"/>
      <c r="E374" s="80"/>
      <c r="F374" s="8"/>
      <c r="G374" s="8"/>
      <c r="H374" s="8"/>
      <c r="I374" s="8"/>
      <c r="J374" s="8"/>
      <c r="K374" s="8"/>
      <c r="L374" s="8"/>
      <c r="M374" s="8"/>
      <c r="N374" s="8"/>
      <c r="O374" s="8"/>
      <c r="P374" s="8"/>
      <c r="Q374" s="9"/>
      <c r="R374" s="9"/>
      <c r="S374" s="9"/>
      <c r="T374" s="9"/>
      <c r="U374" s="9"/>
      <c r="V374" s="9"/>
    </row>
    <row r="375" spans="4:22" x14ac:dyDescent="0.25">
      <c r="D375" s="6"/>
      <c r="E375" s="80"/>
      <c r="F375" s="8"/>
      <c r="G375" s="8"/>
      <c r="H375" s="8"/>
      <c r="I375" s="8"/>
      <c r="J375" s="8"/>
      <c r="K375" s="8"/>
      <c r="L375" s="8"/>
      <c r="M375" s="8"/>
      <c r="N375" s="8"/>
      <c r="O375" s="8"/>
      <c r="P375" s="8"/>
      <c r="Q375" s="9"/>
      <c r="R375" s="9"/>
      <c r="S375" s="9"/>
      <c r="T375" s="9"/>
      <c r="U375" s="9"/>
      <c r="V375" s="9"/>
    </row>
    <row r="376" spans="4:22" x14ac:dyDescent="0.25">
      <c r="D376" s="6"/>
      <c r="E376" s="80"/>
      <c r="F376" s="8"/>
      <c r="G376" s="8"/>
      <c r="H376" s="8"/>
      <c r="I376" s="8"/>
      <c r="J376" s="8"/>
      <c r="K376" s="8"/>
      <c r="L376" s="8"/>
      <c r="M376" s="8"/>
      <c r="N376" s="8"/>
      <c r="O376" s="8"/>
      <c r="P376" s="8"/>
      <c r="Q376" s="9"/>
      <c r="R376" s="9"/>
      <c r="S376" s="9"/>
      <c r="T376" s="9"/>
      <c r="U376" s="9"/>
      <c r="V376" s="9"/>
    </row>
    <row r="377" spans="4:22" x14ac:dyDescent="0.25">
      <c r="D377" s="6"/>
      <c r="E377" s="80"/>
      <c r="F377" s="8"/>
      <c r="G377" s="8"/>
      <c r="H377" s="8"/>
      <c r="I377" s="8"/>
      <c r="J377" s="8"/>
      <c r="K377" s="8"/>
      <c r="L377" s="8"/>
      <c r="M377" s="8"/>
      <c r="N377" s="8"/>
      <c r="O377" s="8"/>
      <c r="P377" s="8"/>
      <c r="Q377" s="9"/>
      <c r="R377" s="9"/>
      <c r="S377" s="9"/>
      <c r="T377" s="9"/>
      <c r="U377" s="9"/>
      <c r="V377" s="9"/>
    </row>
    <row r="378" spans="4:22" x14ac:dyDescent="0.25">
      <c r="D378" s="6"/>
      <c r="E378" s="80"/>
      <c r="F378" s="8"/>
      <c r="G378" s="8"/>
      <c r="H378" s="8"/>
      <c r="I378" s="8"/>
      <c r="J378" s="8"/>
      <c r="K378" s="8"/>
      <c r="L378" s="8"/>
      <c r="M378" s="8"/>
      <c r="N378" s="8"/>
      <c r="O378" s="8"/>
      <c r="P378" s="8"/>
      <c r="Q378" s="9"/>
      <c r="R378" s="9"/>
      <c r="S378" s="9"/>
      <c r="T378" s="9"/>
      <c r="U378" s="9"/>
      <c r="V378" s="9"/>
    </row>
    <row r="379" spans="4:22" x14ac:dyDescent="0.25">
      <c r="D379" s="6"/>
      <c r="E379" s="80"/>
      <c r="F379" s="8"/>
      <c r="G379" s="8"/>
      <c r="H379" s="8"/>
      <c r="I379" s="8"/>
      <c r="J379" s="8"/>
      <c r="K379" s="8"/>
      <c r="L379" s="8"/>
      <c r="M379" s="8"/>
      <c r="N379" s="8"/>
      <c r="O379" s="8"/>
      <c r="P379" s="8"/>
      <c r="Q379" s="9"/>
      <c r="R379" s="9"/>
      <c r="S379" s="9"/>
      <c r="T379" s="9"/>
      <c r="U379" s="9"/>
      <c r="V379" s="9"/>
    </row>
    <row r="380" spans="4:22" x14ac:dyDescent="0.25">
      <c r="D380" s="6"/>
      <c r="E380" s="80"/>
      <c r="F380" s="8"/>
      <c r="G380" s="8"/>
      <c r="H380" s="8"/>
      <c r="I380" s="8"/>
      <c r="J380" s="8"/>
      <c r="K380" s="8"/>
      <c r="L380" s="8"/>
      <c r="M380" s="8"/>
      <c r="N380" s="8"/>
      <c r="O380" s="8"/>
      <c r="P380" s="8"/>
      <c r="Q380" s="9"/>
      <c r="R380" s="9"/>
      <c r="S380" s="9"/>
      <c r="T380" s="9"/>
      <c r="U380" s="9"/>
      <c r="V380" s="9"/>
    </row>
    <row r="381" spans="4:22" x14ac:dyDescent="0.25">
      <c r="D381" s="6"/>
      <c r="E381" s="80"/>
      <c r="F381" s="8"/>
      <c r="G381" s="8"/>
      <c r="H381" s="8"/>
      <c r="I381" s="8"/>
      <c r="J381" s="8"/>
      <c r="K381" s="8"/>
      <c r="L381" s="8"/>
      <c r="M381" s="8"/>
      <c r="N381" s="8"/>
      <c r="O381" s="8"/>
      <c r="P381" s="8"/>
      <c r="Q381" s="9"/>
      <c r="R381" s="9"/>
      <c r="S381" s="9"/>
      <c r="T381" s="9"/>
      <c r="U381" s="9"/>
      <c r="V381" s="9"/>
    </row>
    <row r="382" spans="4:22" x14ac:dyDescent="0.25">
      <c r="D382" s="6"/>
      <c r="E382" s="80"/>
      <c r="F382" s="8"/>
      <c r="G382" s="8"/>
      <c r="H382" s="8"/>
      <c r="I382" s="8"/>
      <c r="J382" s="8"/>
      <c r="K382" s="8"/>
      <c r="L382" s="8"/>
      <c r="M382" s="8"/>
      <c r="N382" s="8"/>
      <c r="O382" s="8"/>
      <c r="P382" s="8"/>
      <c r="Q382" s="9"/>
      <c r="R382" s="9"/>
      <c r="S382" s="9"/>
      <c r="T382" s="9"/>
      <c r="U382" s="9"/>
      <c r="V382" s="9"/>
    </row>
    <row r="383" spans="4:22" x14ac:dyDescent="0.25">
      <c r="D383" s="6"/>
      <c r="E383" s="80"/>
      <c r="F383" s="8"/>
      <c r="G383" s="8"/>
      <c r="H383" s="8"/>
      <c r="I383" s="8"/>
      <c r="J383" s="8"/>
      <c r="K383" s="8"/>
      <c r="L383" s="8"/>
      <c r="M383" s="8"/>
      <c r="N383" s="8"/>
      <c r="O383" s="8"/>
      <c r="P383" s="8"/>
      <c r="Q383" s="9"/>
      <c r="R383" s="9"/>
      <c r="S383" s="9"/>
      <c r="T383" s="9"/>
      <c r="U383" s="9"/>
      <c r="V383" s="9"/>
    </row>
    <row r="384" spans="4:22" x14ac:dyDescent="0.25">
      <c r="D384" s="6"/>
      <c r="E384" s="80"/>
      <c r="F384" s="8"/>
      <c r="G384" s="8"/>
      <c r="H384" s="8"/>
      <c r="I384" s="8"/>
      <c r="J384" s="8"/>
      <c r="K384" s="8"/>
      <c r="L384" s="8"/>
      <c r="M384" s="8"/>
      <c r="N384" s="8"/>
      <c r="O384" s="8"/>
      <c r="P384" s="8"/>
      <c r="Q384" s="9"/>
      <c r="R384" s="9"/>
      <c r="S384" s="9"/>
      <c r="T384" s="9"/>
      <c r="U384" s="9"/>
      <c r="V384" s="9"/>
    </row>
    <row r="385" spans="4:22" x14ac:dyDescent="0.25">
      <c r="D385" s="6"/>
      <c r="E385" s="80"/>
      <c r="F385" s="8"/>
      <c r="G385" s="8"/>
      <c r="H385" s="8"/>
      <c r="I385" s="8"/>
      <c r="J385" s="8"/>
      <c r="K385" s="8"/>
      <c r="L385" s="8"/>
      <c r="M385" s="8"/>
      <c r="N385" s="8"/>
      <c r="O385" s="8"/>
      <c r="P385" s="8"/>
      <c r="Q385" s="9"/>
      <c r="R385" s="9"/>
      <c r="S385" s="9"/>
      <c r="T385" s="9"/>
      <c r="U385" s="9"/>
      <c r="V385" s="9"/>
    </row>
    <row r="386" spans="4:22" x14ac:dyDescent="0.25">
      <c r="D386" s="6"/>
      <c r="E386" s="80"/>
      <c r="F386" s="8"/>
      <c r="G386" s="8"/>
      <c r="H386" s="8"/>
      <c r="I386" s="8"/>
      <c r="J386" s="8"/>
      <c r="K386" s="8"/>
      <c r="L386" s="8"/>
      <c r="M386" s="8"/>
      <c r="N386" s="8"/>
      <c r="O386" s="8"/>
      <c r="P386" s="8"/>
      <c r="Q386" s="9"/>
      <c r="R386" s="9"/>
      <c r="S386" s="9"/>
      <c r="T386" s="9"/>
      <c r="U386" s="9"/>
      <c r="V386" s="9"/>
    </row>
    <row r="387" spans="4:22" x14ac:dyDescent="0.25">
      <c r="D387" s="6"/>
      <c r="E387" s="80"/>
      <c r="F387" s="8"/>
      <c r="G387" s="8"/>
      <c r="H387" s="8"/>
      <c r="I387" s="8"/>
      <c r="J387" s="8"/>
      <c r="K387" s="8"/>
      <c r="L387" s="8"/>
      <c r="M387" s="8"/>
      <c r="N387" s="8"/>
      <c r="O387" s="8"/>
      <c r="P387" s="8"/>
      <c r="Q387" s="9"/>
      <c r="R387" s="9"/>
      <c r="S387" s="9"/>
      <c r="T387" s="9"/>
      <c r="U387" s="9"/>
      <c r="V387" s="9"/>
    </row>
    <row r="388" spans="4:22" x14ac:dyDescent="0.25">
      <c r="D388" s="6"/>
      <c r="E388" s="80"/>
      <c r="F388" s="8"/>
      <c r="G388" s="8"/>
      <c r="H388" s="8"/>
      <c r="I388" s="8"/>
      <c r="J388" s="8"/>
      <c r="K388" s="8"/>
      <c r="L388" s="8"/>
      <c r="M388" s="8"/>
      <c r="N388" s="8"/>
      <c r="O388" s="8"/>
      <c r="P388" s="8"/>
      <c r="Q388" s="9"/>
      <c r="R388" s="9"/>
      <c r="S388" s="9"/>
      <c r="T388" s="9"/>
      <c r="U388" s="9"/>
      <c r="V388" s="9"/>
    </row>
    <row r="389" spans="4:22" x14ac:dyDescent="0.25">
      <c r="D389" s="6"/>
      <c r="E389" s="80"/>
      <c r="F389" s="8"/>
      <c r="G389" s="8"/>
      <c r="H389" s="8"/>
      <c r="I389" s="8"/>
      <c r="J389" s="8"/>
      <c r="K389" s="8"/>
      <c r="L389" s="8"/>
      <c r="M389" s="8"/>
      <c r="N389" s="8"/>
      <c r="O389" s="8"/>
      <c r="P389" s="8"/>
      <c r="Q389" s="9"/>
      <c r="R389" s="9"/>
      <c r="S389" s="9"/>
      <c r="T389" s="9"/>
      <c r="U389" s="9"/>
      <c r="V389" s="9"/>
    </row>
    <row r="390" spans="4:22" x14ac:dyDescent="0.25">
      <c r="D390" s="6"/>
      <c r="E390" s="80"/>
      <c r="F390" s="8"/>
      <c r="G390" s="8"/>
      <c r="H390" s="8"/>
      <c r="I390" s="8"/>
      <c r="J390" s="8"/>
      <c r="K390" s="8"/>
      <c r="L390" s="8"/>
      <c r="M390" s="8"/>
      <c r="N390" s="8"/>
      <c r="O390" s="8"/>
      <c r="P390" s="8"/>
      <c r="Q390" s="9"/>
      <c r="R390" s="9"/>
      <c r="S390" s="9"/>
      <c r="T390" s="9"/>
      <c r="U390" s="9"/>
      <c r="V390" s="9"/>
    </row>
    <row r="391" spans="4:22" x14ac:dyDescent="0.25">
      <c r="D391" s="6"/>
      <c r="E391" s="80"/>
      <c r="F391" s="8"/>
      <c r="G391" s="8"/>
      <c r="H391" s="8"/>
      <c r="I391" s="8"/>
      <c r="J391" s="8"/>
      <c r="K391" s="8"/>
      <c r="L391" s="8"/>
      <c r="M391" s="8"/>
      <c r="N391" s="8"/>
      <c r="O391" s="8"/>
      <c r="P391" s="8"/>
      <c r="Q391" s="9"/>
      <c r="R391" s="9"/>
      <c r="S391" s="9"/>
      <c r="T391" s="9"/>
      <c r="U391" s="9"/>
      <c r="V391" s="9"/>
    </row>
    <row r="392" spans="4:22" x14ac:dyDescent="0.25">
      <c r="D392" s="6"/>
      <c r="E392" s="80"/>
      <c r="F392" s="8"/>
      <c r="G392" s="8"/>
      <c r="H392" s="8"/>
      <c r="I392" s="8"/>
      <c r="J392" s="8"/>
      <c r="K392" s="8"/>
      <c r="L392" s="8"/>
      <c r="M392" s="8"/>
      <c r="N392" s="8"/>
      <c r="O392" s="8"/>
      <c r="P392" s="8"/>
      <c r="Q392" s="9"/>
      <c r="R392" s="9"/>
      <c r="S392" s="9"/>
      <c r="T392" s="9"/>
      <c r="U392" s="9"/>
      <c r="V392" s="9"/>
    </row>
    <row r="393" spans="4:22" x14ac:dyDescent="0.25">
      <c r="D393" s="6"/>
      <c r="E393" s="80"/>
      <c r="F393" s="8"/>
      <c r="G393" s="8"/>
      <c r="H393" s="8"/>
      <c r="I393" s="8"/>
      <c r="J393" s="8"/>
      <c r="K393" s="8"/>
      <c r="L393" s="8"/>
      <c r="M393" s="8"/>
      <c r="N393" s="8"/>
      <c r="O393" s="8"/>
      <c r="P393" s="8"/>
      <c r="Q393" s="9"/>
      <c r="R393" s="9"/>
      <c r="S393" s="9"/>
      <c r="T393" s="9"/>
      <c r="U393" s="9"/>
      <c r="V393" s="9"/>
    </row>
    <row r="394" spans="4:22" x14ac:dyDescent="0.25">
      <c r="D394" s="6"/>
      <c r="E394" s="80"/>
      <c r="F394" s="8"/>
      <c r="G394" s="8"/>
      <c r="H394" s="8"/>
      <c r="I394" s="8"/>
      <c r="J394" s="8"/>
      <c r="K394" s="8"/>
      <c r="L394" s="8"/>
      <c r="M394" s="8"/>
      <c r="N394" s="8"/>
      <c r="O394" s="8"/>
      <c r="P394" s="8"/>
      <c r="Q394" s="9"/>
      <c r="R394" s="9"/>
      <c r="S394" s="9"/>
      <c r="T394" s="9"/>
      <c r="U394" s="9"/>
      <c r="V394" s="9"/>
    </row>
    <row r="395" spans="4:22" x14ac:dyDescent="0.25">
      <c r="D395" s="6"/>
      <c r="E395" s="80"/>
      <c r="F395" s="8"/>
      <c r="G395" s="8"/>
      <c r="H395" s="8"/>
      <c r="I395" s="8"/>
      <c r="J395" s="8"/>
      <c r="K395" s="8"/>
      <c r="L395" s="8"/>
      <c r="M395" s="8"/>
      <c r="N395" s="8"/>
      <c r="O395" s="8"/>
      <c r="P395" s="8"/>
      <c r="Q395" s="9"/>
      <c r="R395" s="9"/>
      <c r="S395" s="9"/>
      <c r="T395" s="9"/>
      <c r="U395" s="9"/>
      <c r="V395" s="9"/>
    </row>
    <row r="396" spans="4:22" x14ac:dyDescent="0.25">
      <c r="D396" s="6"/>
      <c r="E396" s="80"/>
      <c r="F396" s="8"/>
      <c r="G396" s="8"/>
      <c r="H396" s="8"/>
      <c r="I396" s="8"/>
      <c r="J396" s="8"/>
      <c r="K396" s="8"/>
      <c r="L396" s="8"/>
      <c r="M396" s="8"/>
      <c r="N396" s="8"/>
      <c r="O396" s="8"/>
      <c r="P396" s="8"/>
      <c r="Q396" s="9"/>
      <c r="R396" s="9"/>
      <c r="S396" s="9"/>
      <c r="T396" s="9"/>
      <c r="U396" s="9"/>
      <c r="V396" s="9"/>
    </row>
    <row r="397" spans="4:22" x14ac:dyDescent="0.25">
      <c r="D397" s="6"/>
      <c r="E397" s="80"/>
      <c r="F397" s="8"/>
      <c r="G397" s="8"/>
      <c r="H397" s="8"/>
      <c r="I397" s="8"/>
      <c r="J397" s="8"/>
      <c r="K397" s="8"/>
      <c r="L397" s="8"/>
      <c r="M397" s="8"/>
      <c r="N397" s="8"/>
      <c r="O397" s="8"/>
      <c r="P397" s="8"/>
      <c r="Q397" s="9"/>
      <c r="R397" s="9"/>
      <c r="S397" s="9"/>
      <c r="T397" s="9"/>
      <c r="U397" s="9"/>
      <c r="V397" s="9"/>
    </row>
    <row r="398" spans="4:22" x14ac:dyDescent="0.25">
      <c r="D398" s="6"/>
      <c r="E398" s="80"/>
      <c r="F398" s="8"/>
      <c r="G398" s="8"/>
      <c r="H398" s="8"/>
      <c r="I398" s="8"/>
      <c r="J398" s="8"/>
      <c r="K398" s="8"/>
      <c r="L398" s="8"/>
      <c r="M398" s="8"/>
      <c r="N398" s="8"/>
      <c r="O398" s="8"/>
      <c r="P398" s="8"/>
      <c r="Q398" s="9"/>
      <c r="R398" s="9"/>
      <c r="S398" s="9"/>
      <c r="T398" s="9"/>
      <c r="U398" s="9"/>
      <c r="V398" s="9"/>
    </row>
    <row r="399" spans="4:22" x14ac:dyDescent="0.25">
      <c r="D399" s="6"/>
      <c r="E399" s="80"/>
      <c r="F399" s="8"/>
      <c r="G399" s="8"/>
      <c r="H399" s="8"/>
      <c r="I399" s="8"/>
      <c r="J399" s="8"/>
      <c r="K399" s="8"/>
      <c r="L399" s="8"/>
      <c r="M399" s="8"/>
      <c r="N399" s="8"/>
      <c r="O399" s="8"/>
      <c r="P399" s="8"/>
      <c r="Q399" s="9"/>
      <c r="R399" s="9"/>
      <c r="S399" s="9"/>
      <c r="T399" s="9"/>
      <c r="U399" s="9"/>
      <c r="V399" s="9"/>
    </row>
    <row r="400" spans="4:22" x14ac:dyDescent="0.25">
      <c r="D400" s="6"/>
      <c r="E400" s="80"/>
      <c r="F400" s="8"/>
      <c r="G400" s="8"/>
      <c r="H400" s="8"/>
      <c r="I400" s="8"/>
      <c r="J400" s="8"/>
      <c r="K400" s="8"/>
      <c r="L400" s="8"/>
      <c r="M400" s="8"/>
      <c r="N400" s="8"/>
      <c r="O400" s="8"/>
      <c r="P400" s="8"/>
      <c r="Q400" s="9"/>
      <c r="R400" s="9"/>
      <c r="S400" s="9"/>
      <c r="T400" s="9"/>
      <c r="U400" s="9"/>
      <c r="V400" s="9"/>
    </row>
    <row r="401" spans="4:22" x14ac:dyDescent="0.25">
      <c r="D401" s="6"/>
      <c r="E401" s="80"/>
      <c r="F401" s="8"/>
      <c r="G401" s="8"/>
      <c r="H401" s="8"/>
      <c r="I401" s="8"/>
      <c r="J401" s="8"/>
      <c r="K401" s="8"/>
      <c r="L401" s="8"/>
      <c r="M401" s="8"/>
      <c r="N401" s="8"/>
      <c r="O401" s="8"/>
      <c r="P401" s="8"/>
      <c r="Q401" s="9"/>
      <c r="R401" s="9"/>
      <c r="S401" s="9"/>
      <c r="T401" s="9"/>
      <c r="U401" s="9"/>
      <c r="V401" s="9"/>
    </row>
    <row r="402" spans="4:22" x14ac:dyDescent="0.25">
      <c r="D402" s="6"/>
      <c r="E402" s="80"/>
      <c r="F402" s="8"/>
      <c r="G402" s="8"/>
      <c r="H402" s="8"/>
      <c r="I402" s="8"/>
      <c r="J402" s="8"/>
      <c r="K402" s="8"/>
      <c r="L402" s="8"/>
      <c r="M402" s="8"/>
      <c r="N402" s="8"/>
      <c r="O402" s="8"/>
      <c r="P402" s="8"/>
      <c r="Q402" s="9"/>
      <c r="R402" s="9"/>
      <c r="S402" s="9"/>
      <c r="T402" s="9"/>
      <c r="U402" s="9"/>
      <c r="V402" s="9"/>
    </row>
    <row r="403" spans="4:22" x14ac:dyDescent="0.25">
      <c r="D403" s="6"/>
      <c r="E403" s="80"/>
      <c r="F403" s="8"/>
      <c r="G403" s="8"/>
      <c r="H403" s="8"/>
      <c r="I403" s="8"/>
      <c r="J403" s="8"/>
      <c r="K403" s="8"/>
      <c r="L403" s="8"/>
      <c r="M403" s="8"/>
      <c r="N403" s="8"/>
      <c r="O403" s="8"/>
      <c r="P403" s="8"/>
      <c r="Q403" s="9"/>
      <c r="R403" s="9"/>
      <c r="S403" s="9"/>
      <c r="T403" s="9"/>
      <c r="U403" s="9"/>
      <c r="V403" s="9"/>
    </row>
    <row r="404" spans="4:22" x14ac:dyDescent="0.25">
      <c r="D404" s="6"/>
      <c r="E404" s="80"/>
      <c r="F404" s="8"/>
      <c r="G404" s="8"/>
      <c r="H404" s="8"/>
      <c r="I404" s="8"/>
      <c r="J404" s="8"/>
      <c r="K404" s="8"/>
      <c r="L404" s="8"/>
      <c r="M404" s="8"/>
      <c r="N404" s="8"/>
      <c r="O404" s="8"/>
      <c r="P404" s="8"/>
      <c r="Q404" s="9"/>
      <c r="R404" s="9"/>
      <c r="S404" s="9"/>
      <c r="T404" s="9"/>
      <c r="U404" s="9"/>
      <c r="V404" s="9"/>
    </row>
    <row r="405" spans="4:22" x14ac:dyDescent="0.25">
      <c r="D405" s="6"/>
      <c r="E405" s="80"/>
      <c r="F405" s="8"/>
      <c r="G405" s="8"/>
      <c r="H405" s="8"/>
      <c r="I405" s="8"/>
      <c r="J405" s="8"/>
      <c r="K405" s="8"/>
      <c r="L405" s="8"/>
      <c r="M405" s="8"/>
      <c r="N405" s="8"/>
      <c r="O405" s="8"/>
      <c r="P405" s="8"/>
      <c r="Q405" s="9"/>
      <c r="R405" s="9"/>
      <c r="S405" s="9"/>
      <c r="T405" s="9"/>
      <c r="U405" s="9"/>
      <c r="V405" s="9"/>
    </row>
    <row r="406" spans="4:22" x14ac:dyDescent="0.25">
      <c r="D406" s="6"/>
      <c r="E406" s="80"/>
      <c r="F406" s="8"/>
      <c r="G406" s="8"/>
      <c r="H406" s="8"/>
      <c r="I406" s="8"/>
      <c r="J406" s="8"/>
      <c r="K406" s="8"/>
      <c r="L406" s="8"/>
      <c r="M406" s="8"/>
      <c r="N406" s="8"/>
      <c r="O406" s="8"/>
      <c r="P406" s="8"/>
      <c r="Q406" s="9"/>
      <c r="R406" s="9"/>
      <c r="S406" s="9"/>
      <c r="T406" s="9"/>
      <c r="U406" s="9"/>
      <c r="V406" s="9"/>
    </row>
    <row r="407" spans="4:22" x14ac:dyDescent="0.25">
      <c r="D407" s="6"/>
      <c r="E407" s="80"/>
      <c r="F407" s="8"/>
      <c r="G407" s="8"/>
      <c r="H407" s="8"/>
      <c r="I407" s="8"/>
      <c r="J407" s="8"/>
      <c r="K407" s="8"/>
      <c r="L407" s="8"/>
      <c r="M407" s="8"/>
      <c r="N407" s="8"/>
      <c r="O407" s="8"/>
      <c r="P407" s="8"/>
      <c r="Q407" s="9"/>
      <c r="R407" s="9"/>
      <c r="S407" s="9"/>
      <c r="T407" s="9"/>
      <c r="U407" s="9"/>
      <c r="V407" s="9"/>
    </row>
    <row r="408" spans="4:22" x14ac:dyDescent="0.25">
      <c r="D408" s="6"/>
      <c r="E408" s="80"/>
      <c r="F408" s="8"/>
      <c r="G408" s="8"/>
      <c r="H408" s="8"/>
      <c r="I408" s="8"/>
      <c r="J408" s="8"/>
      <c r="K408" s="8"/>
      <c r="L408" s="8"/>
      <c r="M408" s="8"/>
      <c r="N408" s="8"/>
      <c r="O408" s="8"/>
      <c r="P408" s="8"/>
      <c r="Q408" s="9"/>
      <c r="R408" s="9"/>
      <c r="S408" s="9"/>
      <c r="T408" s="9"/>
      <c r="U408" s="9"/>
      <c r="V408" s="9"/>
    </row>
    <row r="409" spans="4:22" x14ac:dyDescent="0.25">
      <c r="D409" s="6"/>
      <c r="E409" s="80"/>
      <c r="F409" s="8"/>
      <c r="G409" s="8"/>
      <c r="H409" s="8"/>
      <c r="I409" s="8"/>
      <c r="J409" s="8"/>
      <c r="K409" s="8"/>
      <c r="L409" s="8"/>
      <c r="M409" s="8"/>
      <c r="N409" s="8"/>
      <c r="O409" s="8"/>
      <c r="P409" s="8"/>
      <c r="Q409" s="9"/>
      <c r="R409" s="9"/>
      <c r="S409" s="9"/>
      <c r="T409" s="9"/>
      <c r="U409" s="9"/>
      <c r="V409" s="9"/>
    </row>
    <row r="410" spans="4:22" x14ac:dyDescent="0.25">
      <c r="D410" s="6"/>
      <c r="E410" s="80"/>
      <c r="F410" s="8"/>
      <c r="G410" s="8"/>
      <c r="H410" s="8"/>
      <c r="I410" s="8"/>
      <c r="J410" s="8"/>
      <c r="K410" s="8"/>
      <c r="L410" s="8"/>
      <c r="M410" s="8"/>
      <c r="N410" s="8"/>
      <c r="O410" s="8"/>
      <c r="P410" s="8"/>
      <c r="Q410" s="9"/>
      <c r="R410" s="9"/>
      <c r="S410" s="9"/>
      <c r="T410" s="9"/>
      <c r="U410" s="9"/>
      <c r="V410" s="9"/>
    </row>
    <row r="411" spans="4:22" x14ac:dyDescent="0.25">
      <c r="D411" s="6"/>
      <c r="E411" s="80"/>
      <c r="F411" s="8"/>
      <c r="G411" s="8"/>
      <c r="H411" s="8"/>
      <c r="I411" s="8"/>
      <c r="J411" s="8"/>
      <c r="K411" s="8"/>
      <c r="L411" s="8"/>
      <c r="M411" s="8"/>
      <c r="N411" s="8"/>
      <c r="O411" s="8"/>
      <c r="P411" s="8"/>
      <c r="Q411" s="9"/>
      <c r="R411" s="9"/>
      <c r="S411" s="9"/>
      <c r="T411" s="9"/>
      <c r="U411" s="9"/>
      <c r="V411" s="9"/>
    </row>
    <row r="412" spans="4:22" x14ac:dyDescent="0.25">
      <c r="D412" s="6"/>
      <c r="E412" s="80"/>
      <c r="F412" s="8"/>
      <c r="G412" s="8"/>
      <c r="H412" s="8"/>
      <c r="I412" s="8"/>
      <c r="J412" s="8"/>
      <c r="K412" s="8"/>
      <c r="L412" s="8"/>
      <c r="M412" s="8"/>
      <c r="N412" s="8"/>
      <c r="O412" s="8"/>
      <c r="P412" s="8"/>
      <c r="Q412" s="9"/>
      <c r="R412" s="9"/>
      <c r="S412" s="9"/>
      <c r="T412" s="9"/>
      <c r="U412" s="9"/>
      <c r="V412" s="9"/>
    </row>
    <row r="413" spans="4:22" x14ac:dyDescent="0.25">
      <c r="D413" s="6"/>
      <c r="E413" s="80"/>
      <c r="F413" s="8"/>
      <c r="G413" s="8"/>
      <c r="H413" s="8"/>
      <c r="I413" s="8"/>
      <c r="J413" s="8"/>
      <c r="K413" s="8"/>
      <c r="L413" s="8"/>
      <c r="M413" s="8"/>
      <c r="N413" s="8"/>
      <c r="O413" s="8"/>
      <c r="P413" s="8"/>
      <c r="Q413" s="9"/>
      <c r="R413" s="9"/>
      <c r="S413" s="9"/>
      <c r="T413" s="9"/>
      <c r="U413" s="9"/>
      <c r="V413" s="9"/>
    </row>
    <row r="414" spans="4:22" x14ac:dyDescent="0.25">
      <c r="D414" s="6"/>
      <c r="E414" s="80"/>
      <c r="F414" s="8"/>
      <c r="G414" s="8"/>
      <c r="H414" s="8"/>
      <c r="I414" s="8"/>
      <c r="J414" s="8"/>
      <c r="K414" s="8"/>
      <c r="L414" s="8"/>
      <c r="M414" s="8"/>
      <c r="N414" s="8"/>
      <c r="O414" s="8"/>
      <c r="P414" s="8"/>
      <c r="Q414" s="9"/>
      <c r="R414" s="9"/>
      <c r="S414" s="9"/>
      <c r="T414" s="9"/>
      <c r="U414" s="9"/>
      <c r="V414" s="9"/>
    </row>
    <row r="415" spans="4:22" x14ac:dyDescent="0.25">
      <c r="D415" s="6"/>
      <c r="E415" s="80"/>
      <c r="F415" s="8"/>
      <c r="G415" s="8"/>
      <c r="H415" s="8"/>
      <c r="I415" s="8"/>
      <c r="J415" s="8"/>
      <c r="K415" s="8"/>
      <c r="L415" s="8"/>
      <c r="M415" s="8"/>
      <c r="N415" s="8"/>
      <c r="O415" s="8"/>
      <c r="P415" s="8"/>
      <c r="Q415" s="9"/>
      <c r="R415" s="9"/>
      <c r="S415" s="9"/>
      <c r="T415" s="9"/>
      <c r="U415" s="9"/>
      <c r="V415" s="9"/>
    </row>
    <row r="416" spans="4:22" x14ac:dyDescent="0.25">
      <c r="D416" s="6"/>
      <c r="E416" s="80"/>
      <c r="F416" s="8"/>
      <c r="G416" s="8"/>
      <c r="H416" s="8"/>
      <c r="I416" s="8"/>
      <c r="J416" s="8"/>
      <c r="K416" s="8"/>
      <c r="L416" s="8"/>
      <c r="M416" s="8"/>
      <c r="N416" s="8"/>
      <c r="O416" s="8"/>
      <c r="P416" s="8"/>
      <c r="Q416" s="9"/>
      <c r="R416" s="9"/>
      <c r="S416" s="9"/>
      <c r="T416" s="9"/>
      <c r="U416" s="9"/>
      <c r="V416" s="9"/>
    </row>
    <row r="417" spans="4:22" x14ac:dyDescent="0.25">
      <c r="D417" s="6"/>
      <c r="E417" s="80"/>
      <c r="F417" s="8"/>
      <c r="G417" s="8"/>
      <c r="H417" s="8"/>
      <c r="I417" s="8"/>
      <c r="J417" s="8"/>
      <c r="K417" s="8"/>
      <c r="L417" s="8"/>
      <c r="M417" s="8"/>
      <c r="N417" s="8"/>
      <c r="O417" s="8"/>
      <c r="P417" s="8"/>
      <c r="Q417" s="9"/>
      <c r="R417" s="9"/>
      <c r="S417" s="9"/>
      <c r="T417" s="9"/>
      <c r="U417" s="9"/>
      <c r="V417" s="9"/>
    </row>
    <row r="418" spans="4:22" x14ac:dyDescent="0.25">
      <c r="D418" s="6"/>
      <c r="E418" s="80"/>
      <c r="F418" s="8"/>
      <c r="G418" s="8"/>
      <c r="H418" s="8"/>
      <c r="I418" s="8"/>
      <c r="J418" s="8"/>
      <c r="K418" s="8"/>
      <c r="L418" s="8"/>
      <c r="M418" s="8"/>
      <c r="N418" s="8"/>
      <c r="O418" s="8"/>
      <c r="P418" s="8"/>
      <c r="Q418" s="9"/>
      <c r="R418" s="9"/>
      <c r="S418" s="9"/>
      <c r="T418" s="9"/>
      <c r="U418" s="9"/>
      <c r="V418" s="9"/>
    </row>
    <row r="419" spans="4:22" x14ac:dyDescent="0.25">
      <c r="D419" s="6"/>
      <c r="E419" s="80"/>
      <c r="F419" s="8"/>
      <c r="G419" s="8"/>
      <c r="H419" s="8"/>
      <c r="I419" s="8"/>
      <c r="J419" s="8"/>
      <c r="K419" s="8"/>
      <c r="L419" s="8"/>
      <c r="M419" s="8"/>
      <c r="N419" s="8"/>
      <c r="O419" s="8"/>
      <c r="P419" s="8"/>
      <c r="Q419" s="9"/>
      <c r="R419" s="9"/>
      <c r="S419" s="9"/>
      <c r="T419" s="9"/>
      <c r="U419" s="9"/>
      <c r="V419" s="9"/>
    </row>
    <row r="420" spans="4:22" x14ac:dyDescent="0.25">
      <c r="D420" s="6"/>
      <c r="E420" s="80"/>
      <c r="F420" s="8"/>
      <c r="G420" s="8"/>
      <c r="H420" s="8"/>
      <c r="I420" s="8"/>
      <c r="J420" s="8"/>
      <c r="K420" s="8"/>
      <c r="L420" s="8"/>
      <c r="M420" s="8"/>
      <c r="N420" s="8"/>
      <c r="O420" s="8"/>
      <c r="P420" s="8"/>
      <c r="Q420" s="9"/>
      <c r="R420" s="9"/>
      <c r="S420" s="9"/>
      <c r="T420" s="9"/>
      <c r="U420" s="9"/>
      <c r="V420" s="9"/>
    </row>
    <row r="421" spans="4:22" x14ac:dyDescent="0.25">
      <c r="D421" s="6"/>
      <c r="E421" s="80"/>
      <c r="F421" s="8"/>
      <c r="G421" s="8"/>
      <c r="H421" s="8"/>
      <c r="I421" s="8"/>
      <c r="J421" s="8"/>
      <c r="K421" s="8"/>
      <c r="L421" s="8"/>
      <c r="M421" s="8"/>
      <c r="N421" s="8"/>
      <c r="O421" s="8"/>
      <c r="P421" s="8"/>
      <c r="Q421" s="9"/>
      <c r="R421" s="9"/>
      <c r="S421" s="9"/>
      <c r="T421" s="9"/>
      <c r="U421" s="9"/>
      <c r="V421" s="9"/>
    </row>
    <row r="422" spans="4:22" x14ac:dyDescent="0.25">
      <c r="D422" s="6"/>
      <c r="E422" s="80"/>
      <c r="F422" s="8"/>
      <c r="G422" s="8"/>
      <c r="H422" s="8"/>
      <c r="I422" s="8"/>
      <c r="J422" s="8"/>
      <c r="K422" s="8"/>
      <c r="L422" s="8"/>
      <c r="M422" s="8"/>
      <c r="N422" s="8"/>
      <c r="O422" s="8"/>
      <c r="P422" s="8"/>
      <c r="Q422" s="9"/>
      <c r="R422" s="9"/>
      <c r="S422" s="9"/>
      <c r="T422" s="9"/>
      <c r="U422" s="9"/>
      <c r="V422" s="9"/>
    </row>
    <row r="423" spans="4:22" x14ac:dyDescent="0.25">
      <c r="D423" s="6"/>
      <c r="E423" s="80"/>
      <c r="F423" s="8"/>
      <c r="G423" s="8"/>
      <c r="H423" s="8"/>
      <c r="I423" s="8"/>
      <c r="J423" s="8"/>
      <c r="K423" s="8"/>
      <c r="L423" s="8"/>
      <c r="M423" s="8"/>
      <c r="N423" s="8"/>
      <c r="O423" s="8"/>
      <c r="P423" s="8"/>
      <c r="Q423" s="9"/>
      <c r="R423" s="9"/>
      <c r="S423" s="9"/>
      <c r="T423" s="9"/>
      <c r="U423" s="9"/>
      <c r="V423" s="9"/>
    </row>
    <row r="424" spans="4:22" x14ac:dyDescent="0.25">
      <c r="D424" s="6"/>
      <c r="E424" s="80"/>
      <c r="F424" s="8"/>
      <c r="G424" s="8"/>
      <c r="H424" s="8"/>
      <c r="I424" s="8"/>
      <c r="J424" s="8"/>
      <c r="K424" s="8"/>
      <c r="L424" s="8"/>
      <c r="M424" s="8"/>
      <c r="N424" s="8"/>
      <c r="O424" s="8"/>
      <c r="P424" s="8"/>
      <c r="Q424" s="9"/>
      <c r="R424" s="9"/>
      <c r="S424" s="9"/>
      <c r="T424" s="9"/>
      <c r="U424" s="9"/>
      <c r="V424" s="9"/>
    </row>
    <row r="425" spans="4:22" x14ac:dyDescent="0.25">
      <c r="D425" s="6"/>
      <c r="E425" s="80"/>
      <c r="F425" s="8"/>
      <c r="G425" s="8"/>
      <c r="H425" s="8"/>
      <c r="I425" s="8"/>
      <c r="J425" s="8"/>
      <c r="K425" s="8"/>
      <c r="L425" s="8"/>
      <c r="M425" s="8"/>
      <c r="N425" s="8"/>
      <c r="O425" s="8"/>
      <c r="P425" s="8"/>
      <c r="Q425" s="9"/>
      <c r="R425" s="9"/>
      <c r="S425" s="9"/>
      <c r="T425" s="9"/>
      <c r="U425" s="9"/>
      <c r="V425" s="9"/>
    </row>
    <row r="426" spans="4:22" x14ac:dyDescent="0.25">
      <c r="D426" s="6"/>
      <c r="E426" s="80"/>
      <c r="F426" s="8"/>
      <c r="G426" s="8"/>
      <c r="H426" s="8"/>
      <c r="I426" s="8"/>
      <c r="J426" s="8"/>
      <c r="K426" s="8"/>
      <c r="L426" s="8"/>
      <c r="M426" s="8"/>
      <c r="N426" s="8"/>
      <c r="O426" s="8"/>
      <c r="P426" s="8"/>
      <c r="Q426" s="9"/>
      <c r="R426" s="9"/>
      <c r="S426" s="9"/>
      <c r="T426" s="9"/>
      <c r="U426" s="9"/>
      <c r="V426" s="9"/>
    </row>
    <row r="427" spans="4:22" x14ac:dyDescent="0.25">
      <c r="D427" s="6"/>
      <c r="E427" s="80"/>
      <c r="F427" s="8"/>
      <c r="G427" s="8"/>
      <c r="H427" s="8"/>
      <c r="I427" s="8"/>
      <c r="J427" s="8"/>
      <c r="K427" s="8"/>
      <c r="L427" s="8"/>
      <c r="M427" s="8"/>
      <c r="N427" s="8"/>
      <c r="O427" s="8"/>
      <c r="P427" s="8"/>
      <c r="Q427" s="9"/>
      <c r="R427" s="9"/>
      <c r="S427" s="9"/>
      <c r="T427" s="9"/>
      <c r="U427" s="9"/>
      <c r="V427" s="9"/>
    </row>
    <row r="428" spans="4:22" x14ac:dyDescent="0.25">
      <c r="D428" s="6"/>
      <c r="E428" s="80"/>
      <c r="F428" s="8"/>
      <c r="G428" s="8"/>
      <c r="H428" s="8"/>
      <c r="I428" s="8"/>
      <c r="J428" s="8"/>
      <c r="K428" s="8"/>
      <c r="L428" s="8"/>
      <c r="M428" s="8"/>
      <c r="N428" s="8"/>
      <c r="O428" s="8"/>
      <c r="P428" s="8"/>
      <c r="Q428" s="9"/>
      <c r="R428" s="9"/>
      <c r="S428" s="9"/>
      <c r="T428" s="9"/>
      <c r="U428" s="9"/>
      <c r="V428" s="9"/>
    </row>
    <row r="429" spans="4:22" x14ac:dyDescent="0.25">
      <c r="D429" s="6"/>
      <c r="E429" s="80"/>
      <c r="F429" s="8"/>
      <c r="G429" s="8"/>
      <c r="H429" s="8"/>
      <c r="I429" s="8"/>
      <c r="J429" s="8"/>
      <c r="K429" s="8"/>
      <c r="L429" s="8"/>
      <c r="M429" s="8"/>
      <c r="N429" s="8"/>
      <c r="O429" s="8"/>
      <c r="P429" s="8"/>
      <c r="Q429" s="9"/>
      <c r="R429" s="9"/>
      <c r="S429" s="9"/>
      <c r="T429" s="9"/>
      <c r="U429" s="9"/>
      <c r="V429" s="9"/>
    </row>
    <row r="430" spans="4:22" x14ac:dyDescent="0.25">
      <c r="D430" s="6"/>
      <c r="E430" s="80"/>
      <c r="F430" s="8"/>
      <c r="G430" s="8"/>
      <c r="H430" s="8"/>
      <c r="I430" s="8"/>
      <c r="J430" s="8"/>
      <c r="K430" s="8"/>
      <c r="L430" s="8"/>
      <c r="M430" s="8"/>
      <c r="N430" s="8"/>
      <c r="O430" s="8"/>
      <c r="P430" s="8"/>
      <c r="Q430" s="9"/>
      <c r="R430" s="9"/>
      <c r="S430" s="9"/>
      <c r="T430" s="9"/>
      <c r="U430" s="9"/>
      <c r="V430" s="9"/>
    </row>
    <row r="431" spans="4:22" x14ac:dyDescent="0.25">
      <c r="D431" s="6"/>
      <c r="E431" s="80"/>
      <c r="F431" s="8"/>
      <c r="G431" s="8"/>
      <c r="H431" s="8"/>
      <c r="I431" s="8"/>
      <c r="J431" s="8"/>
      <c r="K431" s="8"/>
      <c r="L431" s="8"/>
      <c r="M431" s="8"/>
      <c r="N431" s="8"/>
      <c r="O431" s="8"/>
      <c r="P431" s="8"/>
      <c r="Q431" s="9"/>
      <c r="R431" s="9"/>
      <c r="S431" s="9"/>
      <c r="T431" s="9"/>
      <c r="U431" s="9"/>
      <c r="V431" s="9"/>
    </row>
    <row r="432" spans="4:22" x14ac:dyDescent="0.25">
      <c r="D432" s="6"/>
      <c r="E432" s="80"/>
      <c r="F432" s="8"/>
      <c r="G432" s="8"/>
      <c r="H432" s="8"/>
      <c r="I432" s="8"/>
      <c r="J432" s="8"/>
      <c r="K432" s="8"/>
      <c r="L432" s="8"/>
      <c r="M432" s="8"/>
      <c r="N432" s="8"/>
      <c r="O432" s="8"/>
      <c r="P432" s="8"/>
      <c r="Q432" s="9"/>
      <c r="R432" s="9"/>
      <c r="S432" s="9"/>
      <c r="T432" s="9"/>
      <c r="U432" s="9"/>
      <c r="V432" s="9"/>
    </row>
    <row r="433" spans="4:22" x14ac:dyDescent="0.25">
      <c r="D433" s="6"/>
      <c r="E433" s="80"/>
      <c r="F433" s="8"/>
      <c r="G433" s="8"/>
      <c r="H433" s="8"/>
      <c r="I433" s="8"/>
      <c r="J433" s="8"/>
      <c r="K433" s="8"/>
      <c r="L433" s="8"/>
      <c r="M433" s="8"/>
      <c r="N433" s="8"/>
      <c r="O433" s="8"/>
      <c r="P433" s="8"/>
      <c r="Q433" s="9"/>
      <c r="R433" s="9"/>
      <c r="S433" s="9"/>
      <c r="T433" s="9"/>
      <c r="U433" s="9"/>
      <c r="V433" s="9"/>
    </row>
    <row r="434" spans="4:22" x14ac:dyDescent="0.25">
      <c r="D434" s="6"/>
      <c r="E434" s="80"/>
      <c r="F434" s="8"/>
      <c r="G434" s="8"/>
      <c r="H434" s="8"/>
      <c r="I434" s="8"/>
      <c r="J434" s="8"/>
      <c r="K434" s="8"/>
      <c r="L434" s="8"/>
      <c r="M434" s="8"/>
      <c r="N434" s="8"/>
      <c r="O434" s="8"/>
      <c r="P434" s="8"/>
      <c r="Q434" s="9"/>
      <c r="R434" s="9"/>
      <c r="S434" s="9"/>
      <c r="T434" s="9"/>
      <c r="U434" s="9"/>
      <c r="V434" s="9"/>
    </row>
    <row r="435" spans="4:22" x14ac:dyDescent="0.25">
      <c r="D435" s="6"/>
      <c r="E435" s="80"/>
      <c r="F435" s="8"/>
      <c r="G435" s="8"/>
      <c r="H435" s="8"/>
      <c r="I435" s="8"/>
      <c r="J435" s="8"/>
      <c r="K435" s="8"/>
      <c r="L435" s="8"/>
      <c r="M435" s="8"/>
      <c r="N435" s="8"/>
      <c r="O435" s="8"/>
      <c r="P435" s="8"/>
      <c r="Q435" s="9"/>
      <c r="R435" s="9"/>
      <c r="S435" s="9"/>
      <c r="T435" s="9"/>
      <c r="U435" s="9"/>
      <c r="V435" s="9"/>
    </row>
    <row r="436" spans="4:22" x14ac:dyDescent="0.25">
      <c r="D436" s="6"/>
      <c r="E436" s="80"/>
      <c r="F436" s="8"/>
      <c r="G436" s="8"/>
      <c r="H436" s="8"/>
      <c r="I436" s="8"/>
      <c r="J436" s="8"/>
      <c r="K436" s="8"/>
      <c r="L436" s="8"/>
      <c r="M436" s="8"/>
      <c r="N436" s="8"/>
      <c r="O436" s="8"/>
      <c r="P436" s="8"/>
      <c r="Q436" s="9"/>
      <c r="R436" s="9"/>
      <c r="S436" s="9"/>
      <c r="T436" s="9"/>
      <c r="U436" s="9"/>
      <c r="V436" s="9"/>
    </row>
    <row r="437" spans="4:22" x14ac:dyDescent="0.25">
      <c r="D437" s="6"/>
      <c r="E437" s="80"/>
      <c r="F437" s="8"/>
      <c r="G437" s="8"/>
      <c r="H437" s="8"/>
      <c r="I437" s="8"/>
      <c r="J437" s="8"/>
      <c r="K437" s="8"/>
      <c r="L437" s="8"/>
      <c r="M437" s="8"/>
      <c r="N437" s="8"/>
      <c r="O437" s="8"/>
      <c r="P437" s="8"/>
      <c r="Q437" s="9"/>
      <c r="R437" s="9"/>
      <c r="S437" s="9"/>
      <c r="T437" s="9"/>
      <c r="U437" s="9"/>
      <c r="V437" s="9"/>
    </row>
    <row r="438" spans="4:22" x14ac:dyDescent="0.25">
      <c r="D438" s="6"/>
      <c r="E438" s="80"/>
      <c r="F438" s="8"/>
      <c r="G438" s="8"/>
      <c r="H438" s="8"/>
      <c r="I438" s="8"/>
      <c r="J438" s="8"/>
      <c r="K438" s="8"/>
      <c r="L438" s="8"/>
      <c r="M438" s="8"/>
      <c r="N438" s="8"/>
      <c r="O438" s="8"/>
      <c r="P438" s="8"/>
      <c r="Q438" s="9"/>
      <c r="R438" s="9"/>
      <c r="S438" s="9"/>
      <c r="T438" s="9"/>
      <c r="U438" s="9"/>
      <c r="V438" s="9"/>
    </row>
    <row r="439" spans="4:22" x14ac:dyDescent="0.25">
      <c r="D439" s="6"/>
      <c r="E439" s="80"/>
      <c r="F439" s="8"/>
      <c r="G439" s="8"/>
      <c r="H439" s="8"/>
      <c r="I439" s="8"/>
      <c r="J439" s="8"/>
      <c r="K439" s="8"/>
      <c r="L439" s="8"/>
      <c r="M439" s="8"/>
      <c r="N439" s="8"/>
      <c r="O439" s="8"/>
      <c r="P439" s="8"/>
      <c r="Q439" s="9"/>
      <c r="R439" s="9"/>
      <c r="S439" s="9"/>
      <c r="T439" s="9"/>
      <c r="U439" s="9"/>
      <c r="V439" s="9"/>
    </row>
    <row r="440" spans="4:22" x14ac:dyDescent="0.25">
      <c r="D440" s="6"/>
      <c r="E440" s="80"/>
      <c r="F440" s="8"/>
      <c r="G440" s="8"/>
      <c r="H440" s="8"/>
      <c r="I440" s="8"/>
      <c r="J440" s="8"/>
      <c r="K440" s="8"/>
      <c r="L440" s="8"/>
      <c r="M440" s="8"/>
      <c r="N440" s="8"/>
      <c r="O440" s="8"/>
      <c r="P440" s="8"/>
      <c r="Q440" s="9"/>
      <c r="R440" s="9"/>
      <c r="S440" s="9"/>
      <c r="T440" s="9"/>
      <c r="U440" s="9"/>
      <c r="V440" s="9"/>
    </row>
    <row r="441" spans="4:22" x14ac:dyDescent="0.25">
      <c r="D441" s="6"/>
      <c r="E441" s="80"/>
      <c r="F441" s="8"/>
      <c r="G441" s="8"/>
      <c r="H441" s="8"/>
      <c r="I441" s="8"/>
      <c r="J441" s="8"/>
      <c r="K441" s="8"/>
      <c r="L441" s="8"/>
      <c r="M441" s="8"/>
      <c r="N441" s="8"/>
      <c r="O441" s="8"/>
      <c r="P441" s="8"/>
      <c r="Q441" s="9"/>
      <c r="R441" s="9"/>
      <c r="S441" s="9"/>
      <c r="T441" s="9"/>
      <c r="U441" s="9"/>
      <c r="V441" s="9"/>
    </row>
    <row r="442" spans="4:22" x14ac:dyDescent="0.25">
      <c r="D442" s="6"/>
      <c r="E442" s="80"/>
      <c r="F442" s="8"/>
      <c r="G442" s="8"/>
      <c r="H442" s="8"/>
      <c r="I442" s="8"/>
      <c r="J442" s="8"/>
      <c r="K442" s="8"/>
      <c r="L442" s="8"/>
      <c r="M442" s="8"/>
      <c r="N442" s="8"/>
      <c r="O442" s="8"/>
      <c r="P442" s="8"/>
      <c r="Q442" s="9"/>
      <c r="R442" s="9"/>
      <c r="S442" s="9"/>
      <c r="T442" s="9"/>
      <c r="U442" s="9"/>
      <c r="V442" s="9"/>
    </row>
    <row r="443" spans="4:22" x14ac:dyDescent="0.25">
      <c r="D443" s="6"/>
      <c r="E443" s="80"/>
      <c r="F443" s="8"/>
      <c r="G443" s="8"/>
      <c r="H443" s="8"/>
      <c r="I443" s="8"/>
      <c r="J443" s="8"/>
      <c r="K443" s="8"/>
      <c r="L443" s="8"/>
      <c r="M443" s="8"/>
      <c r="N443" s="8"/>
      <c r="O443" s="8"/>
      <c r="P443" s="8"/>
      <c r="Q443" s="9"/>
      <c r="R443" s="9"/>
      <c r="S443" s="9"/>
      <c r="T443" s="9"/>
      <c r="U443" s="9"/>
      <c r="V443" s="9"/>
    </row>
    <row r="444" spans="4:22" x14ac:dyDescent="0.25">
      <c r="D444" s="6"/>
      <c r="E444" s="80"/>
      <c r="F444" s="8"/>
      <c r="G444" s="8"/>
      <c r="H444" s="8"/>
      <c r="I444" s="8"/>
      <c r="J444" s="8"/>
      <c r="K444" s="8"/>
      <c r="L444" s="8"/>
      <c r="M444" s="8"/>
      <c r="N444" s="8"/>
      <c r="O444" s="8"/>
      <c r="P444" s="8"/>
      <c r="Q444" s="9"/>
      <c r="R444" s="9"/>
      <c r="S444" s="9"/>
      <c r="T444" s="9"/>
      <c r="U444" s="9"/>
      <c r="V444" s="9"/>
    </row>
    <row r="445" spans="4:22" x14ac:dyDescent="0.25">
      <c r="D445" s="6"/>
      <c r="E445" s="80"/>
      <c r="F445" s="8"/>
      <c r="G445" s="8"/>
      <c r="H445" s="8"/>
      <c r="I445" s="8"/>
      <c r="J445" s="8"/>
      <c r="K445" s="8"/>
      <c r="L445" s="8"/>
      <c r="M445" s="8"/>
      <c r="N445" s="8"/>
      <c r="O445" s="8"/>
      <c r="P445" s="8"/>
      <c r="Q445" s="9"/>
      <c r="R445" s="9"/>
      <c r="S445" s="9"/>
      <c r="T445" s="9"/>
      <c r="U445" s="9"/>
      <c r="V445" s="9"/>
    </row>
    <row r="446" spans="4:22" x14ac:dyDescent="0.25">
      <c r="D446" s="6"/>
      <c r="E446" s="80"/>
      <c r="F446" s="8"/>
      <c r="G446" s="8"/>
      <c r="H446" s="8"/>
      <c r="I446" s="8"/>
      <c r="J446" s="8"/>
      <c r="K446" s="8"/>
      <c r="L446" s="8"/>
      <c r="M446" s="8"/>
      <c r="N446" s="8"/>
      <c r="O446" s="8"/>
      <c r="P446" s="8"/>
      <c r="Q446" s="9"/>
      <c r="R446" s="9"/>
      <c r="S446" s="9"/>
      <c r="T446" s="9"/>
      <c r="U446" s="9"/>
      <c r="V446" s="9"/>
    </row>
    <row r="447" spans="4:22" x14ac:dyDescent="0.25">
      <c r="D447" s="6"/>
      <c r="E447" s="80"/>
      <c r="F447" s="8"/>
      <c r="G447" s="8"/>
      <c r="H447" s="8"/>
      <c r="I447" s="8"/>
      <c r="J447" s="8"/>
      <c r="K447" s="8"/>
      <c r="L447" s="8"/>
      <c r="M447" s="8"/>
      <c r="N447" s="8"/>
      <c r="O447" s="8"/>
      <c r="P447" s="8"/>
      <c r="Q447" s="9"/>
      <c r="R447" s="9"/>
      <c r="S447" s="9"/>
      <c r="T447" s="9"/>
      <c r="U447" s="9"/>
      <c r="V447" s="9"/>
    </row>
    <row r="448" spans="4:22" x14ac:dyDescent="0.25">
      <c r="D448" s="6"/>
      <c r="E448" s="80"/>
      <c r="F448" s="8"/>
      <c r="G448" s="8"/>
      <c r="H448" s="8"/>
      <c r="I448" s="8"/>
      <c r="J448" s="8"/>
      <c r="K448" s="8"/>
      <c r="L448" s="8"/>
      <c r="M448" s="8"/>
      <c r="N448" s="8"/>
      <c r="O448" s="8"/>
      <c r="P448" s="8"/>
      <c r="Q448" s="9"/>
      <c r="R448" s="9"/>
      <c r="S448" s="9"/>
      <c r="T448" s="9"/>
      <c r="U448" s="9"/>
      <c r="V448" s="9"/>
    </row>
    <row r="449" spans="4:22" x14ac:dyDescent="0.25">
      <c r="D449" s="6"/>
      <c r="E449" s="80"/>
      <c r="F449" s="8"/>
      <c r="G449" s="8"/>
      <c r="H449" s="8"/>
      <c r="I449" s="8"/>
      <c r="J449" s="8"/>
      <c r="K449" s="8"/>
      <c r="L449" s="8"/>
      <c r="M449" s="8"/>
      <c r="N449" s="8"/>
      <c r="O449" s="8"/>
      <c r="P449" s="8"/>
      <c r="Q449" s="9"/>
      <c r="R449" s="9"/>
      <c r="S449" s="9"/>
      <c r="T449" s="9"/>
      <c r="U449" s="9"/>
      <c r="V449" s="9"/>
    </row>
    <row r="450" spans="4:22" x14ac:dyDescent="0.25">
      <c r="D450" s="6"/>
      <c r="E450" s="80"/>
      <c r="F450" s="8"/>
      <c r="G450" s="8"/>
      <c r="H450" s="8"/>
      <c r="I450" s="8"/>
      <c r="J450" s="8"/>
      <c r="K450" s="8"/>
      <c r="L450" s="8"/>
      <c r="M450" s="8"/>
      <c r="N450" s="8"/>
      <c r="O450" s="8"/>
      <c r="P450" s="8"/>
      <c r="Q450" s="9"/>
      <c r="R450" s="9"/>
      <c r="S450" s="9"/>
      <c r="T450" s="9"/>
      <c r="U450" s="9"/>
      <c r="V450" s="9"/>
    </row>
    <row r="451" spans="4:22" x14ac:dyDescent="0.25">
      <c r="D451" s="6"/>
      <c r="E451" s="80"/>
      <c r="F451" s="8"/>
      <c r="G451" s="8"/>
      <c r="H451" s="8"/>
      <c r="I451" s="8"/>
      <c r="J451" s="8"/>
      <c r="K451" s="8"/>
      <c r="L451" s="8"/>
      <c r="M451" s="8"/>
      <c r="N451" s="8"/>
      <c r="O451" s="8"/>
      <c r="P451" s="8"/>
      <c r="Q451" s="9"/>
      <c r="R451" s="9"/>
      <c r="S451" s="9"/>
      <c r="T451" s="9"/>
      <c r="U451" s="9"/>
      <c r="V451" s="9"/>
    </row>
    <row r="452" spans="4:22" x14ac:dyDescent="0.25">
      <c r="D452" s="6"/>
      <c r="E452" s="80"/>
      <c r="F452" s="8"/>
      <c r="G452" s="8"/>
      <c r="H452" s="8"/>
      <c r="I452" s="8"/>
      <c r="J452" s="8"/>
      <c r="K452" s="8"/>
      <c r="L452" s="8"/>
      <c r="M452" s="8"/>
      <c r="N452" s="8"/>
      <c r="O452" s="8"/>
      <c r="P452" s="8"/>
      <c r="Q452" s="9"/>
      <c r="R452" s="9"/>
      <c r="S452" s="9"/>
      <c r="T452" s="9"/>
      <c r="U452" s="9"/>
      <c r="V452" s="9"/>
    </row>
    <row r="453" spans="4:22" x14ac:dyDescent="0.25">
      <c r="D453" s="6"/>
      <c r="E453" s="80"/>
      <c r="F453" s="8"/>
      <c r="G453" s="8"/>
      <c r="H453" s="8"/>
      <c r="I453" s="8"/>
      <c r="J453" s="8"/>
      <c r="K453" s="8"/>
      <c r="L453" s="8"/>
      <c r="M453" s="8"/>
      <c r="N453" s="8"/>
      <c r="O453" s="8"/>
      <c r="P453" s="8"/>
      <c r="Q453" s="9"/>
      <c r="R453" s="9"/>
      <c r="S453" s="9"/>
      <c r="T453" s="9"/>
      <c r="U453" s="9"/>
      <c r="V453" s="9"/>
    </row>
    <row r="454" spans="4:22" x14ac:dyDescent="0.25">
      <c r="D454" s="6"/>
      <c r="E454" s="80"/>
      <c r="F454" s="8"/>
      <c r="G454" s="8"/>
      <c r="H454" s="8"/>
      <c r="I454" s="8"/>
      <c r="J454" s="8"/>
      <c r="K454" s="8"/>
      <c r="L454" s="8"/>
      <c r="M454" s="8"/>
      <c r="N454" s="8"/>
      <c r="O454" s="8"/>
      <c r="P454" s="8"/>
      <c r="Q454" s="9"/>
      <c r="R454" s="9"/>
      <c r="S454" s="9"/>
      <c r="T454" s="9"/>
      <c r="U454" s="9"/>
      <c r="V454" s="9"/>
    </row>
    <row r="455" spans="4:22" x14ac:dyDescent="0.25">
      <c r="D455" s="6"/>
      <c r="E455" s="80"/>
      <c r="F455" s="8"/>
      <c r="G455" s="8"/>
      <c r="H455" s="8"/>
      <c r="I455" s="8"/>
      <c r="J455" s="8"/>
      <c r="K455" s="8"/>
      <c r="L455" s="8"/>
      <c r="M455" s="8"/>
      <c r="N455" s="8"/>
      <c r="O455" s="8"/>
      <c r="P455" s="8"/>
      <c r="Q455" s="9"/>
      <c r="R455" s="9"/>
      <c r="S455" s="9"/>
      <c r="T455" s="9"/>
      <c r="U455" s="9"/>
      <c r="V455" s="9"/>
    </row>
    <row r="456" spans="4:22" x14ac:dyDescent="0.25">
      <c r="D456" s="6"/>
      <c r="E456" s="80"/>
      <c r="F456" s="8"/>
      <c r="G456" s="8"/>
      <c r="H456" s="8"/>
      <c r="I456" s="8"/>
      <c r="J456" s="8"/>
      <c r="K456" s="8"/>
      <c r="L456" s="8"/>
      <c r="M456" s="8"/>
      <c r="N456" s="8"/>
      <c r="O456" s="8"/>
      <c r="P456" s="8"/>
      <c r="Q456" s="9"/>
      <c r="R456" s="9"/>
      <c r="S456" s="9"/>
      <c r="T456" s="9"/>
      <c r="U456" s="9"/>
      <c r="V456" s="9"/>
    </row>
    <row r="457" spans="4:22" x14ac:dyDescent="0.25">
      <c r="D457" s="6"/>
      <c r="E457" s="80"/>
      <c r="F457" s="8"/>
      <c r="G457" s="8"/>
      <c r="H457" s="8"/>
      <c r="I457" s="8"/>
      <c r="J457" s="8"/>
      <c r="K457" s="8"/>
      <c r="L457" s="8"/>
      <c r="M457" s="8"/>
      <c r="N457" s="8"/>
      <c r="O457" s="8"/>
      <c r="P457" s="8"/>
      <c r="Q457" s="9"/>
      <c r="R457" s="9"/>
      <c r="S457" s="9"/>
      <c r="T457" s="9"/>
      <c r="U457" s="9"/>
      <c r="V457" s="9"/>
    </row>
    <row r="458" spans="4:22" x14ac:dyDescent="0.25">
      <c r="D458" s="6"/>
      <c r="E458" s="80"/>
      <c r="F458" s="8"/>
      <c r="G458" s="8"/>
      <c r="H458" s="8"/>
      <c r="I458" s="8"/>
      <c r="J458" s="8"/>
      <c r="K458" s="8"/>
      <c r="L458" s="8"/>
      <c r="M458" s="8"/>
      <c r="N458" s="8"/>
      <c r="O458" s="8"/>
      <c r="P458" s="8"/>
      <c r="Q458" s="9"/>
      <c r="R458" s="9"/>
      <c r="S458" s="9"/>
      <c r="T458" s="9"/>
      <c r="U458" s="9"/>
      <c r="V458" s="9"/>
    </row>
    <row r="459" spans="4:22" x14ac:dyDescent="0.25">
      <c r="D459" s="6"/>
      <c r="E459" s="80"/>
      <c r="F459" s="8"/>
      <c r="G459" s="8"/>
      <c r="H459" s="8"/>
      <c r="I459" s="8"/>
      <c r="J459" s="8"/>
      <c r="K459" s="8"/>
      <c r="L459" s="8"/>
      <c r="M459" s="8"/>
      <c r="N459" s="8"/>
      <c r="O459" s="8"/>
      <c r="P459" s="8"/>
      <c r="Q459" s="9"/>
      <c r="R459" s="9"/>
      <c r="S459" s="9"/>
      <c r="T459" s="9"/>
      <c r="U459" s="9"/>
      <c r="V459" s="9"/>
    </row>
    <row r="460" spans="4:22" x14ac:dyDescent="0.25">
      <c r="D460" s="6"/>
      <c r="E460" s="80"/>
      <c r="F460" s="8"/>
      <c r="G460" s="8"/>
      <c r="H460" s="8"/>
      <c r="I460" s="8"/>
      <c r="J460" s="8"/>
      <c r="K460" s="8"/>
      <c r="L460" s="8"/>
      <c r="M460" s="8"/>
      <c r="N460" s="8"/>
      <c r="O460" s="8"/>
      <c r="P460" s="8"/>
      <c r="Q460" s="9"/>
      <c r="R460" s="9"/>
      <c r="S460" s="9"/>
      <c r="T460" s="9"/>
      <c r="U460" s="9"/>
      <c r="V460" s="9"/>
    </row>
    <row r="461" spans="4:22" x14ac:dyDescent="0.25">
      <c r="D461" s="6"/>
      <c r="E461" s="80"/>
      <c r="F461" s="8"/>
      <c r="G461" s="8"/>
      <c r="H461" s="8"/>
      <c r="I461" s="8"/>
      <c r="J461" s="8"/>
      <c r="K461" s="8"/>
      <c r="L461" s="8"/>
      <c r="M461" s="8"/>
      <c r="N461" s="8"/>
      <c r="O461" s="8"/>
      <c r="P461" s="8"/>
      <c r="Q461" s="9"/>
      <c r="R461" s="9"/>
      <c r="S461" s="9"/>
      <c r="T461" s="9"/>
      <c r="U461" s="9"/>
      <c r="V461" s="9"/>
    </row>
    <row r="462" spans="4:22" x14ac:dyDescent="0.25">
      <c r="D462" s="6"/>
      <c r="E462" s="80"/>
      <c r="F462" s="8"/>
      <c r="G462" s="8"/>
      <c r="H462" s="8"/>
      <c r="I462" s="8"/>
      <c r="J462" s="8"/>
      <c r="K462" s="8"/>
      <c r="L462" s="8"/>
      <c r="M462" s="8"/>
      <c r="N462" s="8"/>
      <c r="O462" s="8"/>
      <c r="P462" s="8"/>
      <c r="Q462" s="9"/>
      <c r="R462" s="9"/>
      <c r="S462" s="9"/>
      <c r="T462" s="9"/>
      <c r="U462" s="9"/>
      <c r="V462" s="9"/>
    </row>
    <row r="463" spans="4:22" x14ac:dyDescent="0.25">
      <c r="D463" s="6"/>
      <c r="E463" s="80"/>
      <c r="F463" s="8"/>
      <c r="G463" s="8"/>
      <c r="H463" s="8"/>
      <c r="I463" s="8"/>
      <c r="J463" s="8"/>
      <c r="K463" s="8"/>
      <c r="L463" s="8"/>
      <c r="M463" s="8"/>
      <c r="N463" s="8"/>
      <c r="O463" s="8"/>
      <c r="P463" s="8"/>
      <c r="Q463" s="9"/>
      <c r="R463" s="9"/>
      <c r="S463" s="9"/>
      <c r="T463" s="9"/>
      <c r="U463" s="9"/>
      <c r="V463" s="9"/>
    </row>
    <row r="464" spans="4:22" x14ac:dyDescent="0.25">
      <c r="D464" s="6"/>
      <c r="E464" s="80"/>
      <c r="F464" s="8"/>
      <c r="G464" s="8"/>
      <c r="H464" s="8"/>
      <c r="I464" s="8"/>
      <c r="J464" s="8"/>
      <c r="K464" s="8"/>
      <c r="L464" s="8"/>
      <c r="M464" s="8"/>
      <c r="N464" s="8"/>
      <c r="O464" s="8"/>
      <c r="P464" s="8"/>
      <c r="Q464" s="9"/>
      <c r="R464" s="9"/>
      <c r="S464" s="9"/>
      <c r="T464" s="9"/>
      <c r="U464" s="9"/>
      <c r="V464" s="9"/>
    </row>
    <row r="465" spans="4:25" x14ac:dyDescent="0.25">
      <c r="D465" s="6"/>
      <c r="E465" s="80"/>
      <c r="F465" s="8"/>
      <c r="G465" s="8"/>
      <c r="H465" s="8"/>
      <c r="I465" s="8"/>
      <c r="J465" s="8"/>
      <c r="K465" s="8"/>
      <c r="L465" s="8"/>
      <c r="M465" s="8"/>
      <c r="N465" s="8"/>
      <c r="O465" s="8"/>
      <c r="P465" s="8"/>
      <c r="Q465" s="9"/>
      <c r="R465" s="9"/>
      <c r="S465" s="9"/>
      <c r="T465" s="9"/>
      <c r="U465" s="9"/>
      <c r="V465" s="9"/>
      <c r="X465" s="8"/>
      <c r="Y465" s="8"/>
    </row>
    <row r="466" spans="4:25" x14ac:dyDescent="0.25">
      <c r="D466" s="6"/>
      <c r="E466" s="80"/>
      <c r="F466" s="8"/>
      <c r="G466" s="8"/>
      <c r="H466" s="8"/>
      <c r="I466" s="8"/>
      <c r="J466" s="8"/>
      <c r="K466" s="8"/>
      <c r="L466" s="8"/>
      <c r="M466" s="8"/>
      <c r="N466" s="8"/>
      <c r="O466" s="8"/>
      <c r="P466" s="8"/>
      <c r="Q466" s="9"/>
      <c r="R466" s="9"/>
      <c r="S466" s="9"/>
      <c r="T466" s="9"/>
      <c r="U466" s="9"/>
      <c r="V466" s="9"/>
      <c r="X466" s="8"/>
      <c r="Y466" s="8"/>
    </row>
    <row r="467" spans="4:25" x14ac:dyDescent="0.25">
      <c r="D467" s="6"/>
      <c r="E467" s="80"/>
      <c r="F467" s="8"/>
      <c r="G467" s="8"/>
      <c r="H467" s="8"/>
      <c r="I467" s="8"/>
      <c r="J467" s="8"/>
      <c r="K467" s="8"/>
      <c r="L467" s="8"/>
      <c r="M467" s="8"/>
      <c r="N467" s="8"/>
      <c r="O467" s="8"/>
      <c r="P467" s="8"/>
      <c r="Q467" s="9"/>
      <c r="R467" s="9"/>
      <c r="S467" s="9"/>
      <c r="T467" s="9"/>
      <c r="U467" s="9"/>
      <c r="V467" s="9"/>
      <c r="X467" s="8"/>
      <c r="Y467" s="8"/>
    </row>
    <row r="468" spans="4:25" x14ac:dyDescent="0.25">
      <c r="D468" s="6"/>
      <c r="E468" s="80"/>
      <c r="F468" s="8"/>
      <c r="G468" s="8"/>
      <c r="H468" s="8"/>
      <c r="I468" s="8"/>
      <c r="J468" s="8"/>
      <c r="K468" s="8"/>
      <c r="L468" s="8"/>
      <c r="M468" s="8"/>
      <c r="N468" s="8"/>
      <c r="O468" s="8"/>
      <c r="P468" s="8"/>
      <c r="Q468" s="9"/>
      <c r="R468" s="9"/>
      <c r="S468" s="9"/>
      <c r="T468" s="9"/>
      <c r="U468" s="9"/>
      <c r="V468" s="9"/>
      <c r="X468" s="8"/>
      <c r="Y468" s="8"/>
    </row>
    <row r="469" spans="4:25" x14ac:dyDescent="0.25">
      <c r="D469" s="6"/>
      <c r="E469" s="80"/>
      <c r="F469" s="8"/>
      <c r="G469" s="8"/>
      <c r="H469" s="8"/>
      <c r="I469" s="8"/>
      <c r="J469" s="8"/>
      <c r="K469" s="8"/>
      <c r="L469" s="8"/>
      <c r="M469" s="8"/>
      <c r="N469" s="8"/>
      <c r="O469" s="8"/>
      <c r="P469" s="8"/>
      <c r="Q469" s="9"/>
      <c r="R469" s="9"/>
      <c r="S469" s="9"/>
      <c r="T469" s="9"/>
      <c r="U469" s="9"/>
      <c r="V469" s="9"/>
      <c r="X469" s="8"/>
      <c r="Y469" s="8"/>
    </row>
    <row r="470" spans="4:25" x14ac:dyDescent="0.25">
      <c r="D470" s="6"/>
      <c r="E470" s="80"/>
      <c r="F470" s="8"/>
      <c r="G470" s="8"/>
      <c r="H470" s="8"/>
      <c r="I470" s="8"/>
      <c r="J470" s="8"/>
      <c r="K470" s="8"/>
      <c r="L470" s="8"/>
      <c r="M470" s="8"/>
      <c r="N470" s="8"/>
      <c r="O470" s="8"/>
      <c r="P470" s="8"/>
      <c r="Q470" s="9"/>
      <c r="R470" s="9"/>
      <c r="S470" s="9"/>
      <c r="T470" s="9"/>
      <c r="U470" s="9"/>
      <c r="V470" s="9"/>
      <c r="X470" s="8"/>
      <c r="Y470" s="8"/>
    </row>
    <row r="471" spans="4:25" x14ac:dyDescent="0.25">
      <c r="D471" s="6"/>
      <c r="E471" s="80"/>
      <c r="F471" s="8"/>
      <c r="G471" s="8"/>
      <c r="H471" s="8"/>
      <c r="I471" s="8"/>
      <c r="J471" s="8"/>
      <c r="K471" s="8"/>
      <c r="L471" s="8"/>
      <c r="M471" s="8"/>
      <c r="N471" s="8"/>
      <c r="O471" s="8"/>
      <c r="P471" s="8"/>
      <c r="Q471" s="9"/>
      <c r="R471" s="9"/>
      <c r="S471" s="9"/>
      <c r="T471" s="9"/>
      <c r="U471" s="9"/>
      <c r="V471" s="9"/>
      <c r="X471" s="8"/>
      <c r="Y471" s="8"/>
    </row>
    <row r="472" spans="4:25" x14ac:dyDescent="0.25">
      <c r="D472" s="6"/>
      <c r="E472" s="80"/>
      <c r="F472" s="8"/>
      <c r="G472" s="8"/>
      <c r="H472" s="8"/>
      <c r="I472" s="8"/>
      <c r="J472" s="8"/>
      <c r="K472" s="8"/>
      <c r="L472" s="8"/>
      <c r="M472" s="8"/>
      <c r="N472" s="8"/>
      <c r="O472" s="8"/>
      <c r="P472" s="8"/>
      <c r="Q472" s="9"/>
      <c r="R472" s="9"/>
      <c r="S472" s="9"/>
      <c r="T472" s="9"/>
      <c r="U472" s="9"/>
      <c r="V472" s="9"/>
    </row>
    <row r="473" spans="4:25" x14ac:dyDescent="0.25">
      <c r="D473" s="6"/>
      <c r="E473" s="80"/>
      <c r="F473" s="8"/>
      <c r="G473" s="8"/>
      <c r="H473" s="8"/>
      <c r="I473" s="8"/>
      <c r="J473" s="8"/>
      <c r="K473" s="8"/>
      <c r="L473" s="8"/>
      <c r="M473" s="8"/>
      <c r="N473" s="8"/>
      <c r="O473" s="8"/>
      <c r="P473" s="8"/>
      <c r="Q473" s="9"/>
      <c r="R473" s="9"/>
      <c r="S473" s="9"/>
      <c r="T473" s="9"/>
      <c r="U473" s="9"/>
      <c r="V473" s="9"/>
    </row>
    <row r="474" spans="4:25" x14ac:dyDescent="0.25">
      <c r="D474" s="6"/>
      <c r="E474" s="80"/>
      <c r="F474" s="8"/>
      <c r="G474" s="8"/>
      <c r="H474" s="8"/>
      <c r="I474" s="8"/>
      <c r="J474" s="8"/>
      <c r="K474" s="8"/>
      <c r="L474" s="8"/>
      <c r="M474" s="8"/>
      <c r="N474" s="8"/>
      <c r="O474" s="8"/>
      <c r="P474" s="8"/>
      <c r="Q474" s="9"/>
      <c r="R474" s="9"/>
      <c r="S474" s="9"/>
      <c r="T474" s="9"/>
      <c r="U474" s="9"/>
      <c r="V474" s="9"/>
    </row>
    <row r="475" spans="4:25" x14ac:dyDescent="0.25">
      <c r="D475" s="6"/>
      <c r="E475" s="80"/>
      <c r="F475" s="8"/>
      <c r="G475" s="8"/>
      <c r="H475" s="8"/>
      <c r="I475" s="8"/>
      <c r="J475" s="8"/>
      <c r="K475" s="8"/>
      <c r="L475" s="8"/>
      <c r="M475" s="8"/>
      <c r="N475" s="8"/>
      <c r="O475" s="8"/>
      <c r="P475" s="8"/>
      <c r="Q475" s="9"/>
      <c r="R475" s="9"/>
      <c r="S475" s="9"/>
      <c r="T475" s="9"/>
      <c r="U475" s="9"/>
      <c r="V475" s="9"/>
    </row>
    <row r="476" spans="4:25" x14ac:dyDescent="0.25">
      <c r="D476" s="6"/>
      <c r="E476" s="80"/>
      <c r="F476" s="8"/>
      <c r="G476" s="8"/>
      <c r="H476" s="8"/>
      <c r="I476" s="8"/>
      <c r="J476" s="8"/>
      <c r="K476" s="8"/>
      <c r="L476" s="8"/>
      <c r="M476" s="8"/>
      <c r="N476" s="8"/>
      <c r="O476" s="8"/>
      <c r="P476" s="8"/>
      <c r="Q476" s="9"/>
      <c r="R476" s="9"/>
      <c r="S476" s="9"/>
      <c r="T476" s="9"/>
      <c r="U476" s="9"/>
      <c r="V476" s="9"/>
    </row>
    <row r="477" spans="4:25" x14ac:dyDescent="0.25">
      <c r="D477" s="6"/>
      <c r="E477" s="80"/>
      <c r="F477" s="8"/>
      <c r="G477" s="8"/>
      <c r="H477" s="8"/>
      <c r="I477" s="8"/>
      <c r="J477" s="8"/>
      <c r="K477" s="8"/>
      <c r="L477" s="8"/>
      <c r="M477" s="8"/>
      <c r="N477" s="8"/>
      <c r="O477" s="8"/>
      <c r="P477" s="8"/>
      <c r="Q477" s="9"/>
      <c r="R477" s="9"/>
      <c r="S477" s="9"/>
      <c r="T477" s="9"/>
      <c r="U477" s="9"/>
      <c r="V477" s="9"/>
    </row>
    <row r="478" spans="4:25" x14ac:dyDescent="0.25">
      <c r="D478" s="6"/>
      <c r="E478" s="80"/>
      <c r="F478" s="8"/>
      <c r="G478" s="8"/>
      <c r="H478" s="8"/>
      <c r="I478" s="8"/>
      <c r="J478" s="8"/>
      <c r="K478" s="8"/>
      <c r="L478" s="8"/>
      <c r="M478" s="8"/>
      <c r="N478" s="8"/>
      <c r="O478" s="8"/>
      <c r="P478" s="8"/>
      <c r="Q478" s="9"/>
      <c r="R478" s="9"/>
      <c r="S478" s="9"/>
      <c r="T478" s="9"/>
      <c r="U478" s="9"/>
      <c r="V478" s="9"/>
    </row>
    <row r="479" spans="4:25" x14ac:dyDescent="0.25">
      <c r="D479" s="6"/>
      <c r="E479" s="80"/>
      <c r="F479" s="8"/>
      <c r="G479" s="8"/>
      <c r="H479" s="8"/>
      <c r="I479" s="8"/>
      <c r="J479" s="8"/>
      <c r="K479" s="8"/>
      <c r="L479" s="8"/>
      <c r="M479" s="8"/>
      <c r="N479" s="8"/>
      <c r="O479" s="8"/>
      <c r="P479" s="8"/>
      <c r="Q479" s="9"/>
      <c r="R479" s="9"/>
      <c r="S479" s="9"/>
      <c r="T479" s="9"/>
      <c r="U479" s="9"/>
      <c r="V479" s="9"/>
    </row>
    <row r="480" spans="4:25" x14ac:dyDescent="0.25">
      <c r="D480" s="6"/>
      <c r="E480" s="80"/>
      <c r="F480" s="8"/>
      <c r="G480" s="8"/>
      <c r="H480" s="8"/>
      <c r="I480" s="8"/>
      <c r="J480" s="8"/>
      <c r="K480" s="8"/>
      <c r="L480" s="8"/>
      <c r="M480" s="8"/>
      <c r="N480" s="8"/>
      <c r="O480" s="8"/>
      <c r="P480" s="8"/>
      <c r="Q480" s="9"/>
      <c r="R480" s="9"/>
      <c r="S480" s="9"/>
      <c r="T480" s="9"/>
      <c r="U480" s="9"/>
      <c r="V480" s="9"/>
    </row>
    <row r="481" spans="4:22" x14ac:dyDescent="0.25">
      <c r="D481" s="6"/>
      <c r="E481" s="80"/>
      <c r="F481" s="8"/>
      <c r="G481" s="8"/>
      <c r="H481" s="8"/>
      <c r="I481" s="8"/>
      <c r="J481" s="8"/>
      <c r="K481" s="8"/>
      <c r="L481" s="8"/>
      <c r="M481" s="8"/>
      <c r="N481" s="8"/>
      <c r="O481" s="8"/>
      <c r="P481" s="8"/>
      <c r="Q481" s="9"/>
      <c r="R481" s="9"/>
      <c r="S481" s="9"/>
      <c r="T481" s="9"/>
      <c r="U481" s="9"/>
      <c r="V481" s="9"/>
    </row>
    <row r="482" spans="4:22" x14ac:dyDescent="0.25">
      <c r="D482" s="6"/>
      <c r="E482" s="80"/>
      <c r="F482" s="8"/>
      <c r="G482" s="8"/>
      <c r="H482" s="8"/>
      <c r="I482" s="8"/>
      <c r="J482" s="8"/>
      <c r="K482" s="8"/>
      <c r="L482" s="8"/>
      <c r="M482" s="8"/>
      <c r="N482" s="8"/>
      <c r="O482" s="8"/>
      <c r="P482" s="8"/>
      <c r="Q482" s="9"/>
      <c r="R482" s="9"/>
      <c r="S482" s="9"/>
      <c r="T482" s="9"/>
      <c r="U482" s="9"/>
      <c r="V482" s="9"/>
    </row>
    <row r="483" spans="4:22" x14ac:dyDescent="0.25">
      <c r="D483" s="6"/>
      <c r="E483" s="80"/>
      <c r="F483" s="8"/>
      <c r="G483" s="8"/>
      <c r="H483" s="8"/>
      <c r="I483" s="8"/>
      <c r="J483" s="8"/>
      <c r="K483" s="8"/>
      <c r="L483" s="8"/>
      <c r="M483" s="8"/>
      <c r="N483" s="8"/>
      <c r="O483" s="8"/>
      <c r="P483" s="8"/>
      <c r="Q483" s="9"/>
      <c r="R483" s="9"/>
      <c r="S483" s="9"/>
      <c r="T483" s="9"/>
      <c r="U483" s="9"/>
      <c r="V483" s="9"/>
    </row>
    <row r="484" spans="4:22" x14ac:dyDescent="0.25">
      <c r="D484" s="6"/>
      <c r="E484" s="80"/>
      <c r="F484" s="8"/>
      <c r="G484" s="8"/>
      <c r="H484" s="8"/>
      <c r="I484" s="8"/>
      <c r="J484" s="8"/>
      <c r="K484" s="8"/>
      <c r="L484" s="8"/>
      <c r="M484" s="8"/>
      <c r="N484" s="8"/>
      <c r="O484" s="8"/>
      <c r="P484" s="8"/>
      <c r="Q484" s="9"/>
      <c r="R484" s="9"/>
      <c r="S484" s="9"/>
      <c r="T484" s="9"/>
      <c r="U484" s="9"/>
      <c r="V484" s="9"/>
    </row>
    <row r="485" spans="4:22" x14ac:dyDescent="0.25">
      <c r="D485" s="6"/>
      <c r="E485" s="80"/>
      <c r="F485" s="8"/>
      <c r="G485" s="8"/>
      <c r="H485" s="8"/>
      <c r="I485" s="8"/>
      <c r="J485" s="8"/>
      <c r="K485" s="8"/>
      <c r="L485" s="8"/>
      <c r="M485" s="8"/>
      <c r="N485" s="8"/>
      <c r="O485" s="8"/>
      <c r="P485" s="8"/>
      <c r="Q485" s="9"/>
      <c r="R485" s="9"/>
      <c r="S485" s="9"/>
      <c r="T485" s="9"/>
      <c r="U485" s="9"/>
      <c r="V485" s="9"/>
    </row>
    <row r="486" spans="4:22" x14ac:dyDescent="0.25">
      <c r="D486" s="6"/>
      <c r="E486" s="80"/>
      <c r="F486" s="8"/>
      <c r="G486" s="8"/>
      <c r="H486" s="8"/>
      <c r="I486" s="8"/>
      <c r="J486" s="8"/>
      <c r="K486" s="8"/>
      <c r="L486" s="8"/>
      <c r="M486" s="8"/>
      <c r="N486" s="8"/>
      <c r="O486" s="8"/>
      <c r="P486" s="8"/>
      <c r="Q486" s="9"/>
      <c r="R486" s="9"/>
      <c r="S486" s="9"/>
      <c r="T486" s="9"/>
      <c r="U486" s="9"/>
      <c r="V486" s="9"/>
    </row>
    <row r="487" spans="4:22" x14ac:dyDescent="0.25">
      <c r="D487" s="6"/>
      <c r="E487" s="80"/>
      <c r="F487" s="8"/>
      <c r="G487" s="8"/>
      <c r="H487" s="8"/>
      <c r="I487" s="8"/>
      <c r="J487" s="8"/>
      <c r="K487" s="8"/>
      <c r="L487" s="8"/>
      <c r="M487" s="8"/>
      <c r="N487" s="8"/>
      <c r="O487" s="8"/>
      <c r="P487" s="8"/>
      <c r="Q487" s="9"/>
      <c r="R487" s="9"/>
      <c r="S487" s="9"/>
      <c r="T487" s="9"/>
      <c r="U487" s="9"/>
      <c r="V487" s="9"/>
    </row>
    <row r="488" spans="4:22" x14ac:dyDescent="0.25">
      <c r="D488" s="6"/>
      <c r="E488" s="80"/>
      <c r="F488" s="8"/>
      <c r="G488" s="8"/>
      <c r="H488" s="8"/>
      <c r="I488" s="8"/>
      <c r="J488" s="8"/>
      <c r="K488" s="8"/>
      <c r="L488" s="8"/>
      <c r="M488" s="8"/>
      <c r="N488" s="8"/>
      <c r="O488" s="8"/>
      <c r="P488" s="8"/>
      <c r="Q488" s="9"/>
      <c r="R488" s="9"/>
      <c r="S488" s="9"/>
      <c r="T488" s="9"/>
      <c r="U488" s="9"/>
      <c r="V488" s="9"/>
    </row>
    <row r="489" spans="4:22" x14ac:dyDescent="0.25">
      <c r="D489" s="6"/>
      <c r="E489" s="80"/>
      <c r="F489" s="8"/>
      <c r="G489" s="8"/>
      <c r="H489" s="8"/>
      <c r="I489" s="8"/>
      <c r="J489" s="8"/>
      <c r="K489" s="8"/>
      <c r="L489" s="8"/>
      <c r="M489" s="8"/>
      <c r="N489" s="8"/>
      <c r="O489" s="8"/>
      <c r="P489" s="8"/>
      <c r="Q489" s="9"/>
      <c r="R489" s="9"/>
      <c r="S489" s="9"/>
      <c r="T489" s="9"/>
      <c r="U489" s="9"/>
      <c r="V489" s="9"/>
    </row>
    <row r="490" spans="4:22" x14ac:dyDescent="0.25">
      <c r="D490" s="6"/>
      <c r="E490" s="80"/>
      <c r="F490" s="8"/>
      <c r="G490" s="8"/>
      <c r="H490" s="8"/>
      <c r="I490" s="8"/>
      <c r="J490" s="8"/>
      <c r="K490" s="8"/>
      <c r="L490" s="8"/>
      <c r="M490" s="8"/>
      <c r="N490" s="8"/>
      <c r="O490" s="8"/>
      <c r="P490" s="8"/>
      <c r="Q490" s="9"/>
      <c r="R490" s="9"/>
      <c r="S490" s="9"/>
      <c r="T490" s="9"/>
      <c r="U490" s="9"/>
      <c r="V490" s="9"/>
    </row>
    <row r="491" spans="4:22" x14ac:dyDescent="0.25">
      <c r="D491" s="6"/>
      <c r="E491" s="80"/>
      <c r="F491" s="8"/>
      <c r="G491" s="8"/>
      <c r="H491" s="8"/>
      <c r="I491" s="8"/>
      <c r="J491" s="8"/>
      <c r="K491" s="8"/>
      <c r="L491" s="8"/>
      <c r="M491" s="8"/>
      <c r="N491" s="8"/>
      <c r="O491" s="8"/>
      <c r="P491" s="8"/>
      <c r="Q491" s="9"/>
      <c r="R491" s="9"/>
      <c r="S491" s="9"/>
      <c r="T491" s="9"/>
      <c r="U491" s="9"/>
      <c r="V491" s="9"/>
    </row>
    <row r="492" spans="4:22" x14ac:dyDescent="0.25">
      <c r="D492" s="6"/>
      <c r="E492" s="80"/>
      <c r="F492" s="8"/>
      <c r="G492" s="8"/>
      <c r="H492" s="8"/>
      <c r="I492" s="8"/>
      <c r="J492" s="8"/>
      <c r="K492" s="8"/>
      <c r="L492" s="8"/>
      <c r="M492" s="8"/>
      <c r="N492" s="8"/>
      <c r="O492" s="8"/>
      <c r="P492" s="8"/>
      <c r="Q492" s="9"/>
      <c r="R492" s="9"/>
      <c r="S492" s="9"/>
      <c r="T492" s="9"/>
      <c r="U492" s="9"/>
      <c r="V492" s="9"/>
    </row>
    <row r="493" spans="4:22" x14ac:dyDescent="0.25">
      <c r="D493" s="6"/>
      <c r="E493" s="80"/>
      <c r="F493" s="8"/>
      <c r="G493" s="8"/>
      <c r="H493" s="8"/>
      <c r="I493" s="8"/>
      <c r="J493" s="8"/>
      <c r="K493" s="8"/>
      <c r="L493" s="8"/>
      <c r="M493" s="8"/>
      <c r="N493" s="8"/>
      <c r="O493" s="8"/>
      <c r="P493" s="8"/>
      <c r="Q493" s="9"/>
      <c r="R493" s="9"/>
      <c r="S493" s="9"/>
      <c r="T493" s="9"/>
      <c r="U493" s="9"/>
      <c r="V493" s="9"/>
    </row>
    <row r="494" spans="4:22" x14ac:dyDescent="0.25">
      <c r="D494" s="6"/>
      <c r="E494" s="80"/>
      <c r="F494" s="8"/>
      <c r="G494" s="8"/>
      <c r="H494" s="8"/>
      <c r="I494" s="8"/>
      <c r="J494" s="8"/>
      <c r="K494" s="8"/>
      <c r="L494" s="8"/>
      <c r="M494" s="8"/>
      <c r="N494" s="8"/>
      <c r="O494" s="8"/>
      <c r="P494" s="8"/>
      <c r="Q494" s="9"/>
      <c r="R494" s="9"/>
      <c r="S494" s="9"/>
      <c r="T494" s="9"/>
      <c r="U494" s="9"/>
      <c r="V494" s="9"/>
    </row>
    <row r="495" spans="4:22" x14ac:dyDescent="0.25">
      <c r="D495" s="6"/>
      <c r="E495" s="80"/>
      <c r="F495" s="8"/>
      <c r="G495" s="8"/>
      <c r="H495" s="8"/>
      <c r="I495" s="8"/>
      <c r="J495" s="8"/>
      <c r="K495" s="8"/>
      <c r="L495" s="8"/>
      <c r="M495" s="8"/>
      <c r="N495" s="8"/>
      <c r="O495" s="8"/>
      <c r="P495" s="8"/>
      <c r="Q495" s="9"/>
      <c r="R495" s="9"/>
      <c r="S495" s="9"/>
      <c r="T495" s="9"/>
      <c r="U495" s="9"/>
      <c r="V495" s="9"/>
    </row>
    <row r="496" spans="4:22" x14ac:dyDescent="0.25">
      <c r="D496" s="6"/>
      <c r="E496" s="80"/>
      <c r="F496" s="8"/>
      <c r="G496" s="8"/>
      <c r="H496" s="8"/>
      <c r="I496" s="8"/>
      <c r="J496" s="8"/>
      <c r="K496" s="8"/>
      <c r="L496" s="8"/>
      <c r="M496" s="8"/>
      <c r="N496" s="8"/>
      <c r="O496" s="8"/>
      <c r="P496" s="8"/>
      <c r="Q496" s="9"/>
      <c r="R496" s="9"/>
      <c r="S496" s="9"/>
      <c r="T496" s="9"/>
      <c r="U496" s="9"/>
      <c r="V496" s="9"/>
    </row>
    <row r="497" spans="4:22" x14ac:dyDescent="0.25">
      <c r="D497" s="6"/>
      <c r="E497" s="80"/>
      <c r="F497" s="8"/>
      <c r="G497" s="8"/>
      <c r="H497" s="8"/>
      <c r="I497" s="8"/>
      <c r="J497" s="8"/>
      <c r="K497" s="8"/>
      <c r="L497" s="8"/>
      <c r="M497" s="8"/>
      <c r="N497" s="8"/>
      <c r="O497" s="8"/>
      <c r="P497" s="8"/>
      <c r="Q497" s="9"/>
      <c r="R497" s="9"/>
      <c r="S497" s="9"/>
      <c r="T497" s="9"/>
      <c r="U497" s="9"/>
      <c r="V497" s="9"/>
    </row>
    <row r="498" spans="4:22" x14ac:dyDescent="0.25">
      <c r="D498" s="6"/>
      <c r="E498" s="80"/>
      <c r="F498" s="8"/>
      <c r="G498" s="8"/>
      <c r="H498" s="8"/>
      <c r="I498" s="8"/>
      <c r="J498" s="8"/>
      <c r="K498" s="8"/>
      <c r="L498" s="8"/>
      <c r="M498" s="8"/>
      <c r="N498" s="8"/>
      <c r="O498" s="8"/>
      <c r="P498" s="8"/>
      <c r="Q498" s="9"/>
      <c r="R498" s="9"/>
      <c r="S498" s="9"/>
      <c r="T498" s="9"/>
      <c r="U498" s="9"/>
      <c r="V498" s="9"/>
    </row>
    <row r="499" spans="4:22" x14ac:dyDescent="0.25">
      <c r="D499" s="6"/>
      <c r="E499" s="80"/>
      <c r="F499" s="8"/>
      <c r="G499" s="8"/>
      <c r="H499" s="8"/>
      <c r="I499" s="8"/>
      <c r="J499" s="8"/>
      <c r="K499" s="8"/>
      <c r="L499" s="8"/>
      <c r="M499" s="8"/>
      <c r="N499" s="8"/>
      <c r="O499" s="8"/>
      <c r="P499" s="8"/>
      <c r="Q499" s="9"/>
      <c r="R499" s="9"/>
      <c r="S499" s="9"/>
      <c r="T499" s="9"/>
      <c r="U499" s="9"/>
      <c r="V499" s="9"/>
    </row>
    <row r="500" spans="4:22" x14ac:dyDescent="0.25">
      <c r="D500" s="6"/>
      <c r="E500" s="80"/>
      <c r="F500" s="8"/>
      <c r="G500" s="8"/>
      <c r="H500" s="8"/>
      <c r="I500" s="8"/>
      <c r="J500" s="8"/>
      <c r="K500" s="8"/>
      <c r="L500" s="8"/>
      <c r="M500" s="8"/>
      <c r="N500" s="8"/>
      <c r="O500" s="8"/>
      <c r="P500" s="8"/>
      <c r="Q500" s="9"/>
      <c r="R500" s="9"/>
      <c r="S500" s="9"/>
      <c r="T500" s="9"/>
      <c r="U500" s="9"/>
      <c r="V500" s="9"/>
    </row>
    <row r="501" spans="4:22" x14ac:dyDescent="0.25">
      <c r="D501" s="6"/>
      <c r="E501" s="80"/>
      <c r="F501" s="8"/>
      <c r="G501" s="8"/>
      <c r="H501" s="8"/>
      <c r="I501" s="8"/>
      <c r="J501" s="8"/>
      <c r="K501" s="8"/>
      <c r="L501" s="8"/>
      <c r="M501" s="8"/>
      <c r="N501" s="8"/>
      <c r="O501" s="8"/>
      <c r="P501" s="8"/>
      <c r="Q501" s="9"/>
      <c r="R501" s="9"/>
      <c r="S501" s="9"/>
      <c r="T501" s="9"/>
      <c r="U501" s="9"/>
      <c r="V501" s="9"/>
    </row>
    <row r="502" spans="4:22" x14ac:dyDescent="0.25">
      <c r="D502" s="6"/>
      <c r="E502" s="80"/>
      <c r="F502" s="8"/>
      <c r="G502" s="8"/>
      <c r="H502" s="8"/>
      <c r="I502" s="8"/>
      <c r="J502" s="8"/>
      <c r="K502" s="8"/>
      <c r="L502" s="8"/>
      <c r="M502" s="8"/>
      <c r="N502" s="8"/>
      <c r="O502" s="8"/>
      <c r="P502" s="8"/>
      <c r="Q502" s="9"/>
      <c r="R502" s="9"/>
      <c r="S502" s="9"/>
      <c r="T502" s="9"/>
      <c r="U502" s="9"/>
      <c r="V502" s="9"/>
    </row>
    <row r="503" spans="4:22" x14ac:dyDescent="0.25">
      <c r="D503" s="6"/>
      <c r="E503" s="80"/>
      <c r="F503" s="8"/>
      <c r="G503" s="8"/>
      <c r="H503" s="8"/>
      <c r="I503" s="8"/>
      <c r="J503" s="8"/>
      <c r="K503" s="8"/>
      <c r="L503" s="8"/>
      <c r="M503" s="8"/>
      <c r="N503" s="8"/>
      <c r="O503" s="8"/>
      <c r="P503" s="8"/>
      <c r="Q503" s="9"/>
      <c r="R503" s="9"/>
      <c r="S503" s="9"/>
      <c r="T503" s="9"/>
      <c r="U503" s="9"/>
      <c r="V503" s="9"/>
    </row>
    <row r="504" spans="4:22" x14ac:dyDescent="0.25">
      <c r="D504" s="6"/>
      <c r="E504" s="80"/>
      <c r="F504" s="8"/>
      <c r="G504" s="8"/>
      <c r="H504" s="8"/>
      <c r="I504" s="8"/>
      <c r="J504" s="8"/>
      <c r="K504" s="8"/>
      <c r="L504" s="8"/>
      <c r="M504" s="8"/>
      <c r="N504" s="8"/>
      <c r="O504" s="8"/>
      <c r="P504" s="8"/>
      <c r="Q504" s="9"/>
      <c r="R504" s="9"/>
      <c r="S504" s="9"/>
      <c r="T504" s="9"/>
      <c r="U504" s="9"/>
      <c r="V504" s="9"/>
    </row>
    <row r="505" spans="4:22" x14ac:dyDescent="0.25">
      <c r="D505" s="6"/>
      <c r="E505" s="80"/>
      <c r="F505" s="8"/>
      <c r="G505" s="8"/>
      <c r="H505" s="8"/>
      <c r="I505" s="8"/>
      <c r="J505" s="8"/>
      <c r="K505" s="8"/>
      <c r="L505" s="8"/>
      <c r="M505" s="8"/>
      <c r="N505" s="8"/>
      <c r="O505" s="8"/>
      <c r="P505" s="8"/>
      <c r="Q505" s="9"/>
      <c r="R505" s="9"/>
      <c r="S505" s="9"/>
      <c r="T505" s="9"/>
      <c r="U505" s="9"/>
      <c r="V505" s="9"/>
    </row>
    <row r="506" spans="4:22" x14ac:dyDescent="0.25">
      <c r="D506" s="6"/>
      <c r="E506" s="80"/>
      <c r="F506" s="8"/>
      <c r="G506" s="8"/>
      <c r="H506" s="8"/>
      <c r="I506" s="8"/>
      <c r="J506" s="8"/>
      <c r="K506" s="8"/>
      <c r="L506" s="8"/>
      <c r="M506" s="8"/>
      <c r="N506" s="8"/>
      <c r="O506" s="8"/>
      <c r="P506" s="8"/>
      <c r="Q506" s="9"/>
      <c r="R506" s="9"/>
      <c r="S506" s="9"/>
      <c r="T506" s="9"/>
      <c r="U506" s="9"/>
      <c r="V506" s="9"/>
    </row>
    <row r="507" spans="4:22" x14ac:dyDescent="0.25">
      <c r="D507" s="6"/>
      <c r="E507" s="80"/>
      <c r="F507" s="8"/>
      <c r="G507" s="8"/>
      <c r="H507" s="8"/>
      <c r="I507" s="8"/>
      <c r="J507" s="8"/>
      <c r="K507" s="8"/>
      <c r="L507" s="8"/>
      <c r="M507" s="8"/>
      <c r="N507" s="8"/>
      <c r="O507" s="8"/>
      <c r="P507" s="8"/>
      <c r="Q507" s="9"/>
      <c r="R507" s="9"/>
      <c r="S507" s="9"/>
      <c r="T507" s="9"/>
      <c r="U507" s="9"/>
      <c r="V507" s="9"/>
    </row>
    <row r="508" spans="4:22" x14ac:dyDescent="0.25">
      <c r="D508" s="6"/>
      <c r="E508" s="80"/>
      <c r="F508" s="8"/>
      <c r="G508" s="8"/>
      <c r="H508" s="8"/>
      <c r="I508" s="8"/>
      <c r="J508" s="8"/>
      <c r="K508" s="8"/>
      <c r="L508" s="8"/>
      <c r="M508" s="8"/>
      <c r="N508" s="8"/>
      <c r="O508" s="8"/>
      <c r="P508" s="8"/>
      <c r="Q508" s="9"/>
      <c r="R508" s="9"/>
      <c r="S508" s="9"/>
      <c r="T508" s="9"/>
      <c r="U508" s="9"/>
      <c r="V508" s="9"/>
    </row>
    <row r="509" spans="4:22" x14ac:dyDescent="0.25">
      <c r="D509" s="6"/>
      <c r="E509" s="80"/>
      <c r="F509" s="8"/>
      <c r="G509" s="8"/>
      <c r="H509" s="8"/>
      <c r="I509" s="8"/>
      <c r="J509" s="8"/>
      <c r="K509" s="8"/>
      <c r="L509" s="8"/>
      <c r="M509" s="8"/>
      <c r="N509" s="8"/>
      <c r="O509" s="8"/>
      <c r="P509" s="8"/>
      <c r="Q509" s="9"/>
      <c r="R509" s="9"/>
      <c r="S509" s="9"/>
      <c r="T509" s="9"/>
      <c r="U509" s="9"/>
      <c r="V509" s="9"/>
    </row>
    <row r="510" spans="4:22" x14ac:dyDescent="0.25">
      <c r="D510" s="6"/>
      <c r="E510" s="80"/>
      <c r="F510" s="8"/>
      <c r="G510" s="8"/>
      <c r="H510" s="8"/>
      <c r="I510" s="8"/>
      <c r="J510" s="8"/>
      <c r="K510" s="8"/>
      <c r="L510" s="8"/>
      <c r="M510" s="8"/>
      <c r="N510" s="8"/>
      <c r="O510" s="8"/>
      <c r="P510" s="8"/>
      <c r="Q510" s="9"/>
      <c r="R510" s="9"/>
      <c r="S510" s="9"/>
      <c r="T510" s="9"/>
      <c r="U510" s="9"/>
      <c r="V510" s="9"/>
    </row>
    <row r="511" spans="4:22" x14ac:dyDescent="0.25">
      <c r="D511" s="6"/>
      <c r="E511" s="80"/>
      <c r="F511" s="8"/>
      <c r="G511" s="8"/>
      <c r="H511" s="8"/>
      <c r="I511" s="8"/>
      <c r="J511" s="8"/>
      <c r="K511" s="8"/>
      <c r="L511" s="8"/>
      <c r="M511" s="8"/>
      <c r="N511" s="8"/>
      <c r="O511" s="8"/>
      <c r="P511" s="8"/>
      <c r="Q511" s="9"/>
      <c r="R511" s="9"/>
      <c r="S511" s="9"/>
      <c r="T511" s="9"/>
      <c r="U511" s="9"/>
      <c r="V511" s="9"/>
    </row>
    <row r="512" spans="4:22" x14ac:dyDescent="0.25">
      <c r="D512" s="6"/>
      <c r="E512" s="80"/>
      <c r="F512" s="8"/>
      <c r="G512" s="8"/>
      <c r="H512" s="8"/>
      <c r="I512" s="8"/>
      <c r="J512" s="8"/>
      <c r="K512" s="8"/>
      <c r="L512" s="8"/>
      <c r="M512" s="8"/>
      <c r="N512" s="8"/>
      <c r="O512" s="8"/>
      <c r="P512" s="8"/>
      <c r="Q512" s="9"/>
      <c r="R512" s="9"/>
      <c r="S512" s="9"/>
      <c r="T512" s="9"/>
      <c r="U512" s="9"/>
      <c r="V512" s="9"/>
    </row>
    <row r="513" spans="4:22" x14ac:dyDescent="0.25">
      <c r="D513" s="6"/>
      <c r="E513" s="80"/>
      <c r="F513" s="8"/>
      <c r="G513" s="8"/>
      <c r="H513" s="8"/>
      <c r="I513" s="8"/>
      <c r="J513" s="8"/>
      <c r="K513" s="8"/>
      <c r="L513" s="8"/>
      <c r="M513" s="8"/>
      <c r="N513" s="8"/>
      <c r="O513" s="8"/>
      <c r="P513" s="8"/>
      <c r="Q513" s="9"/>
      <c r="R513" s="9"/>
      <c r="S513" s="9"/>
      <c r="T513" s="9"/>
      <c r="U513" s="9"/>
      <c r="V513" s="9"/>
    </row>
    <row r="514" spans="4:22" x14ac:dyDescent="0.25">
      <c r="D514" s="6"/>
      <c r="E514" s="80"/>
      <c r="F514" s="8"/>
      <c r="G514" s="8"/>
      <c r="H514" s="8"/>
      <c r="I514" s="8"/>
      <c r="J514" s="8"/>
      <c r="K514" s="8"/>
      <c r="L514" s="8"/>
      <c r="M514" s="8"/>
      <c r="N514" s="8"/>
      <c r="O514" s="8"/>
      <c r="P514" s="8"/>
      <c r="Q514" s="9"/>
      <c r="R514" s="9"/>
      <c r="S514" s="9"/>
      <c r="T514" s="9"/>
      <c r="U514" s="9"/>
      <c r="V514" s="9"/>
    </row>
    <row r="515" spans="4:22" x14ac:dyDescent="0.25">
      <c r="D515" s="6"/>
      <c r="E515" s="80"/>
      <c r="F515" s="8"/>
      <c r="G515" s="8"/>
      <c r="H515" s="8"/>
      <c r="I515" s="8"/>
      <c r="J515" s="8"/>
      <c r="K515" s="8"/>
      <c r="L515" s="8"/>
      <c r="M515" s="8"/>
      <c r="N515" s="8"/>
      <c r="O515" s="8"/>
      <c r="P515" s="8"/>
      <c r="Q515" s="9"/>
      <c r="R515" s="9"/>
      <c r="S515" s="9"/>
      <c r="T515" s="9"/>
      <c r="U515" s="9"/>
      <c r="V515" s="9"/>
    </row>
    <row r="516" spans="4:22" x14ac:dyDescent="0.25">
      <c r="D516" s="6"/>
      <c r="E516" s="80"/>
      <c r="F516" s="8"/>
      <c r="G516" s="8"/>
      <c r="H516" s="8"/>
      <c r="I516" s="8"/>
      <c r="J516" s="8"/>
      <c r="K516" s="8"/>
      <c r="L516" s="8"/>
      <c r="M516" s="8"/>
      <c r="N516" s="8"/>
      <c r="O516" s="8"/>
      <c r="P516" s="8"/>
      <c r="Q516" s="9"/>
      <c r="R516" s="9"/>
      <c r="S516" s="9"/>
      <c r="T516" s="9"/>
      <c r="U516" s="9"/>
      <c r="V516" s="9"/>
    </row>
    <row r="517" spans="4:22" x14ac:dyDescent="0.25">
      <c r="D517" s="6"/>
      <c r="E517" s="80"/>
      <c r="F517" s="8"/>
      <c r="G517" s="8"/>
      <c r="H517" s="8"/>
      <c r="I517" s="8"/>
      <c r="J517" s="8"/>
      <c r="K517" s="8"/>
      <c r="L517" s="8"/>
      <c r="M517" s="8"/>
      <c r="N517" s="8"/>
      <c r="O517" s="8"/>
      <c r="P517" s="8"/>
      <c r="Q517" s="9"/>
      <c r="R517" s="9"/>
      <c r="S517" s="9"/>
      <c r="T517" s="9"/>
      <c r="U517" s="9"/>
      <c r="V517" s="9"/>
    </row>
    <row r="518" spans="4:22" x14ac:dyDescent="0.25">
      <c r="D518" s="6"/>
      <c r="E518" s="80"/>
      <c r="F518" s="8"/>
      <c r="G518" s="8"/>
      <c r="H518" s="8"/>
      <c r="I518" s="8"/>
      <c r="J518" s="8"/>
      <c r="K518" s="8"/>
      <c r="L518" s="8"/>
      <c r="M518" s="8"/>
      <c r="N518" s="8"/>
      <c r="O518" s="8"/>
      <c r="P518" s="8"/>
      <c r="Q518" s="9"/>
      <c r="R518" s="9"/>
      <c r="S518" s="9"/>
      <c r="T518" s="9"/>
      <c r="U518" s="9"/>
      <c r="V518" s="9"/>
    </row>
    <row r="519" spans="4:22" x14ac:dyDescent="0.25">
      <c r="D519" s="6"/>
      <c r="E519" s="80"/>
      <c r="F519" s="8"/>
      <c r="G519" s="8"/>
      <c r="H519" s="8"/>
      <c r="I519" s="8"/>
      <c r="J519" s="8"/>
      <c r="K519" s="8"/>
      <c r="L519" s="8"/>
      <c r="M519" s="8"/>
      <c r="N519" s="8"/>
      <c r="O519" s="8"/>
      <c r="P519" s="8"/>
      <c r="Q519" s="9"/>
      <c r="R519" s="9"/>
      <c r="S519" s="9"/>
      <c r="T519" s="9"/>
      <c r="U519" s="9"/>
      <c r="V519" s="9"/>
    </row>
    <row r="520" spans="4:22" x14ac:dyDescent="0.25">
      <c r="D520" s="6"/>
      <c r="E520" s="80"/>
      <c r="F520" s="8"/>
      <c r="G520" s="8"/>
      <c r="H520" s="8"/>
      <c r="I520" s="8"/>
      <c r="J520" s="8"/>
      <c r="K520" s="8"/>
      <c r="L520" s="8"/>
      <c r="M520" s="8"/>
      <c r="N520" s="8"/>
      <c r="O520" s="8"/>
      <c r="P520" s="8"/>
      <c r="Q520" s="9"/>
      <c r="R520" s="9"/>
      <c r="S520" s="9"/>
      <c r="T520" s="9"/>
      <c r="U520" s="9"/>
      <c r="V520" s="9"/>
    </row>
    <row r="521" spans="4:22" x14ac:dyDescent="0.25">
      <c r="D521" s="6"/>
      <c r="E521" s="80"/>
      <c r="F521" s="8"/>
      <c r="G521" s="8"/>
      <c r="H521" s="8"/>
      <c r="I521" s="8"/>
      <c r="J521" s="8"/>
      <c r="K521" s="8"/>
      <c r="L521" s="8"/>
      <c r="M521" s="8"/>
      <c r="N521" s="8"/>
      <c r="O521" s="8"/>
      <c r="P521" s="8"/>
      <c r="Q521" s="9"/>
      <c r="R521" s="9"/>
      <c r="S521" s="9"/>
      <c r="T521" s="9"/>
      <c r="U521" s="9"/>
      <c r="V521" s="9"/>
    </row>
    <row r="522" spans="4:22" x14ac:dyDescent="0.25">
      <c r="D522" s="6"/>
      <c r="E522" s="80"/>
      <c r="F522" s="8"/>
      <c r="G522" s="8"/>
      <c r="H522" s="8"/>
      <c r="I522" s="8"/>
      <c r="J522" s="8"/>
      <c r="K522" s="8"/>
      <c r="L522" s="8"/>
      <c r="M522" s="8"/>
      <c r="N522" s="8"/>
      <c r="O522" s="8"/>
      <c r="P522" s="8"/>
      <c r="Q522" s="9"/>
      <c r="R522" s="9"/>
      <c r="S522" s="9"/>
      <c r="T522" s="9"/>
      <c r="U522" s="9"/>
      <c r="V522" s="9"/>
    </row>
    <row r="523" spans="4:22" x14ac:dyDescent="0.25">
      <c r="D523" s="6"/>
      <c r="E523" s="80"/>
      <c r="F523" s="8"/>
      <c r="G523" s="8"/>
      <c r="H523" s="8"/>
      <c r="I523" s="8"/>
      <c r="J523" s="8"/>
      <c r="K523" s="8"/>
      <c r="L523" s="8"/>
      <c r="M523" s="8"/>
      <c r="N523" s="8"/>
      <c r="O523" s="8"/>
      <c r="P523" s="8"/>
      <c r="Q523" s="9"/>
      <c r="R523" s="9"/>
      <c r="S523" s="9"/>
      <c r="T523" s="9"/>
      <c r="U523" s="9"/>
      <c r="V523" s="9"/>
    </row>
    <row r="524" spans="4:22" x14ac:dyDescent="0.25">
      <c r="D524" s="6"/>
      <c r="E524" s="80"/>
      <c r="F524" s="8"/>
      <c r="G524" s="8"/>
      <c r="H524" s="8"/>
      <c r="I524" s="8"/>
      <c r="J524" s="8"/>
      <c r="K524" s="8"/>
      <c r="L524" s="8"/>
      <c r="M524" s="8"/>
      <c r="N524" s="8"/>
      <c r="O524" s="8"/>
      <c r="P524" s="8"/>
      <c r="Q524" s="9"/>
      <c r="R524" s="9"/>
      <c r="S524" s="9"/>
      <c r="T524" s="9"/>
      <c r="U524" s="9"/>
      <c r="V524" s="9"/>
    </row>
    <row r="525" spans="4:22" x14ac:dyDescent="0.25">
      <c r="D525" s="6"/>
      <c r="E525" s="80"/>
      <c r="F525" s="8"/>
      <c r="G525" s="8"/>
      <c r="H525" s="8"/>
      <c r="I525" s="8"/>
      <c r="J525" s="8"/>
      <c r="K525" s="8"/>
      <c r="L525" s="8"/>
      <c r="M525" s="8"/>
      <c r="N525" s="8"/>
      <c r="O525" s="8"/>
      <c r="P525" s="8"/>
      <c r="Q525" s="9"/>
      <c r="R525" s="9"/>
      <c r="S525" s="9"/>
      <c r="T525" s="9"/>
      <c r="U525" s="9"/>
      <c r="V525" s="9"/>
    </row>
    <row r="526" spans="4:22" x14ac:dyDescent="0.25">
      <c r="D526" s="6"/>
      <c r="E526" s="80"/>
      <c r="F526" s="8"/>
      <c r="G526" s="8"/>
      <c r="H526" s="8"/>
      <c r="I526" s="8"/>
      <c r="J526" s="8"/>
      <c r="K526" s="8"/>
      <c r="L526" s="8"/>
      <c r="M526" s="8"/>
      <c r="N526" s="8"/>
      <c r="O526" s="8"/>
      <c r="P526" s="8"/>
      <c r="Q526" s="9"/>
      <c r="R526" s="9"/>
      <c r="S526" s="9"/>
      <c r="T526" s="9"/>
      <c r="U526" s="9"/>
      <c r="V526" s="9"/>
    </row>
    <row r="527" spans="4:22" x14ac:dyDescent="0.25">
      <c r="D527" s="6"/>
      <c r="E527" s="80"/>
      <c r="F527" s="8"/>
      <c r="G527" s="8"/>
      <c r="H527" s="8"/>
      <c r="I527" s="8"/>
      <c r="J527" s="8"/>
      <c r="K527" s="8"/>
      <c r="L527" s="8"/>
      <c r="M527" s="8"/>
      <c r="N527" s="8"/>
      <c r="O527" s="8"/>
      <c r="P527" s="8"/>
      <c r="Q527" s="9"/>
      <c r="R527" s="9"/>
      <c r="S527" s="9"/>
      <c r="T527" s="9"/>
      <c r="U527" s="9"/>
      <c r="V527" s="9"/>
    </row>
    <row r="528" spans="4:22" x14ac:dyDescent="0.25">
      <c r="D528" s="6"/>
      <c r="E528" s="80"/>
      <c r="F528" s="8"/>
      <c r="G528" s="8"/>
      <c r="H528" s="8"/>
      <c r="I528" s="8"/>
      <c r="J528" s="8"/>
      <c r="K528" s="8"/>
      <c r="L528" s="8"/>
      <c r="M528" s="8"/>
      <c r="N528" s="8"/>
      <c r="O528" s="8"/>
      <c r="P528" s="8"/>
      <c r="Q528" s="9"/>
      <c r="R528" s="9"/>
      <c r="S528" s="9"/>
      <c r="T528" s="9"/>
      <c r="U528" s="9"/>
      <c r="V528" s="9"/>
    </row>
    <row r="529" spans="4:22" x14ac:dyDescent="0.25">
      <c r="D529" s="6"/>
      <c r="E529" s="80"/>
      <c r="F529" s="8"/>
      <c r="G529" s="8"/>
      <c r="H529" s="8"/>
      <c r="I529" s="8"/>
      <c r="J529" s="8"/>
      <c r="K529" s="8"/>
      <c r="L529" s="8"/>
      <c r="M529" s="8"/>
      <c r="N529" s="8"/>
      <c r="O529" s="8"/>
      <c r="P529" s="8"/>
      <c r="Q529" s="9"/>
      <c r="R529" s="9"/>
      <c r="S529" s="9"/>
      <c r="T529" s="9"/>
      <c r="U529" s="9"/>
      <c r="V529" s="9"/>
    </row>
    <row r="530" spans="4:22" x14ac:dyDescent="0.25">
      <c r="D530" s="6"/>
      <c r="E530" s="80"/>
      <c r="F530" s="8"/>
      <c r="G530" s="8"/>
      <c r="H530" s="8"/>
      <c r="I530" s="8"/>
      <c r="J530" s="8"/>
      <c r="K530" s="8"/>
      <c r="L530" s="8"/>
      <c r="M530" s="8"/>
      <c r="N530" s="8"/>
      <c r="O530" s="8"/>
      <c r="P530" s="8"/>
      <c r="Q530" s="9"/>
      <c r="R530" s="9"/>
      <c r="S530" s="9"/>
      <c r="T530" s="9"/>
      <c r="U530" s="9"/>
      <c r="V530" s="9"/>
    </row>
    <row r="531" spans="4:22" x14ac:dyDescent="0.25">
      <c r="D531" s="6"/>
      <c r="E531" s="80"/>
      <c r="F531" s="8"/>
      <c r="G531" s="8"/>
      <c r="H531" s="8"/>
      <c r="I531" s="8"/>
      <c r="J531" s="8"/>
      <c r="K531" s="8"/>
      <c r="L531" s="8"/>
      <c r="M531" s="8"/>
      <c r="N531" s="8"/>
      <c r="O531" s="8"/>
      <c r="P531" s="8"/>
      <c r="Q531" s="9"/>
      <c r="R531" s="9"/>
      <c r="S531" s="9"/>
      <c r="T531" s="9"/>
      <c r="U531" s="9"/>
      <c r="V531" s="9"/>
    </row>
    <row r="532" spans="4:22" x14ac:dyDescent="0.25">
      <c r="D532" s="6"/>
      <c r="E532" s="80"/>
      <c r="F532" s="8"/>
      <c r="G532" s="8"/>
      <c r="H532" s="8"/>
      <c r="I532" s="8"/>
      <c r="J532" s="8"/>
      <c r="K532" s="8"/>
      <c r="L532" s="8"/>
      <c r="M532" s="8"/>
      <c r="N532" s="8"/>
      <c r="O532" s="8"/>
      <c r="P532" s="8"/>
      <c r="Q532" s="9"/>
      <c r="R532" s="9"/>
      <c r="S532" s="9"/>
      <c r="T532" s="9"/>
      <c r="U532" s="9"/>
      <c r="V532" s="9"/>
    </row>
    <row r="533" spans="4:22" x14ac:dyDescent="0.25">
      <c r="D533" s="6"/>
      <c r="E533" s="80"/>
      <c r="F533" s="8"/>
      <c r="G533" s="8"/>
      <c r="H533" s="8"/>
      <c r="I533" s="8"/>
      <c r="J533" s="8"/>
      <c r="K533" s="8"/>
      <c r="L533" s="8"/>
      <c r="M533" s="8"/>
      <c r="N533" s="8"/>
      <c r="O533" s="8"/>
      <c r="P533" s="8"/>
      <c r="Q533" s="9"/>
      <c r="R533" s="9"/>
      <c r="S533" s="9"/>
      <c r="T533" s="9"/>
      <c r="U533" s="9"/>
      <c r="V533" s="9"/>
    </row>
    <row r="534" spans="4:22" x14ac:dyDescent="0.25">
      <c r="D534" s="6"/>
      <c r="E534" s="80"/>
      <c r="F534" s="8"/>
      <c r="G534" s="8"/>
      <c r="H534" s="8"/>
      <c r="I534" s="8"/>
      <c r="J534" s="8"/>
      <c r="K534" s="8"/>
      <c r="L534" s="8"/>
      <c r="M534" s="8"/>
      <c r="N534" s="8"/>
      <c r="O534" s="8"/>
      <c r="P534" s="8"/>
      <c r="Q534" s="9"/>
      <c r="R534" s="9"/>
      <c r="S534" s="9"/>
      <c r="T534" s="9"/>
      <c r="U534" s="9"/>
      <c r="V534" s="9"/>
    </row>
    <row r="535" spans="4:22" x14ac:dyDescent="0.25">
      <c r="D535" s="6"/>
      <c r="E535" s="80"/>
      <c r="F535" s="8"/>
      <c r="G535" s="8"/>
      <c r="H535" s="8"/>
      <c r="I535" s="8"/>
      <c r="J535" s="8"/>
      <c r="K535" s="8"/>
      <c r="L535" s="8"/>
      <c r="M535" s="8"/>
      <c r="N535" s="8"/>
      <c r="O535" s="8"/>
      <c r="P535" s="8"/>
      <c r="Q535" s="9"/>
      <c r="R535" s="9"/>
      <c r="S535" s="9"/>
      <c r="T535" s="9"/>
      <c r="U535" s="9"/>
      <c r="V535" s="9"/>
    </row>
    <row r="536" spans="4:22" x14ac:dyDescent="0.25">
      <c r="D536" s="6"/>
      <c r="E536" s="80"/>
      <c r="F536" s="8"/>
      <c r="G536" s="8"/>
      <c r="H536" s="8"/>
      <c r="I536" s="8"/>
      <c r="J536" s="8"/>
      <c r="K536" s="8"/>
      <c r="L536" s="8"/>
      <c r="M536" s="8"/>
      <c r="N536" s="8"/>
      <c r="O536" s="8"/>
      <c r="P536" s="8"/>
      <c r="Q536" s="9"/>
      <c r="R536" s="9"/>
      <c r="S536" s="9"/>
      <c r="T536" s="9"/>
      <c r="U536" s="9"/>
      <c r="V536" s="9"/>
    </row>
    <row r="537" spans="4:22" x14ac:dyDescent="0.25">
      <c r="D537" s="6"/>
      <c r="E537" s="80"/>
      <c r="F537" s="8"/>
      <c r="G537" s="8"/>
      <c r="H537" s="8"/>
      <c r="I537" s="8"/>
      <c r="J537" s="8"/>
      <c r="K537" s="8"/>
      <c r="L537" s="8"/>
      <c r="M537" s="8"/>
      <c r="N537" s="8"/>
      <c r="O537" s="8"/>
      <c r="P537" s="8"/>
      <c r="Q537" s="9"/>
      <c r="R537" s="9"/>
      <c r="S537" s="9"/>
      <c r="T537" s="9"/>
      <c r="U537" s="9"/>
      <c r="V537" s="9"/>
    </row>
    <row r="538" spans="4:22" x14ac:dyDescent="0.25">
      <c r="D538" s="6"/>
      <c r="E538" s="80"/>
      <c r="F538" s="8"/>
      <c r="G538" s="8"/>
      <c r="H538" s="8"/>
      <c r="I538" s="8"/>
      <c r="J538" s="8"/>
      <c r="K538" s="8"/>
      <c r="L538" s="8"/>
      <c r="M538" s="8"/>
      <c r="N538" s="8"/>
      <c r="O538" s="8"/>
      <c r="P538" s="8"/>
      <c r="Q538" s="9"/>
      <c r="R538" s="9"/>
      <c r="S538" s="9"/>
      <c r="T538" s="9"/>
      <c r="U538" s="9"/>
      <c r="V538" s="9"/>
    </row>
    <row r="539" spans="4:22" x14ac:dyDescent="0.25">
      <c r="D539" s="6"/>
      <c r="E539" s="80"/>
      <c r="F539" s="8"/>
      <c r="G539" s="8"/>
      <c r="H539" s="8"/>
      <c r="I539" s="8"/>
      <c r="J539" s="8"/>
      <c r="K539" s="8"/>
      <c r="L539" s="8"/>
      <c r="M539" s="8"/>
      <c r="N539" s="8"/>
      <c r="O539" s="8"/>
      <c r="P539" s="8"/>
      <c r="Q539" s="9"/>
      <c r="R539" s="9"/>
      <c r="S539" s="9"/>
      <c r="T539" s="9"/>
      <c r="U539" s="9"/>
      <c r="V539" s="9"/>
    </row>
    <row r="540" spans="4:22" x14ac:dyDescent="0.25">
      <c r="D540" s="6"/>
      <c r="E540" s="80"/>
      <c r="F540" s="8"/>
      <c r="G540" s="8"/>
      <c r="H540" s="8"/>
      <c r="I540" s="8"/>
      <c r="J540" s="8"/>
      <c r="K540" s="8"/>
      <c r="L540" s="8"/>
      <c r="M540" s="8"/>
      <c r="N540" s="8"/>
      <c r="O540" s="8"/>
      <c r="P540" s="8"/>
      <c r="Q540" s="9"/>
      <c r="R540" s="9"/>
      <c r="S540" s="9"/>
      <c r="T540" s="9"/>
      <c r="U540" s="9"/>
      <c r="V540" s="9"/>
    </row>
    <row r="541" spans="4:22" x14ac:dyDescent="0.25">
      <c r="D541" s="6"/>
      <c r="E541" s="80"/>
      <c r="F541" s="8"/>
      <c r="G541" s="8"/>
      <c r="H541" s="8"/>
      <c r="I541" s="8"/>
      <c r="J541" s="8"/>
      <c r="K541" s="8"/>
      <c r="L541" s="8"/>
      <c r="M541" s="8"/>
      <c r="N541" s="8"/>
      <c r="O541" s="8"/>
      <c r="P541" s="8"/>
      <c r="Q541" s="9"/>
      <c r="R541" s="9"/>
      <c r="S541" s="9"/>
      <c r="T541" s="9"/>
      <c r="U541" s="9"/>
      <c r="V541" s="9"/>
    </row>
    <row r="542" spans="4:22" x14ac:dyDescent="0.25">
      <c r="D542" s="6"/>
      <c r="E542" s="80"/>
      <c r="F542" s="8"/>
      <c r="G542" s="8"/>
      <c r="H542" s="8"/>
      <c r="I542" s="8"/>
      <c r="J542" s="8"/>
      <c r="K542" s="8"/>
      <c r="L542" s="8"/>
      <c r="M542" s="8"/>
      <c r="N542" s="8"/>
      <c r="O542" s="8"/>
      <c r="P542" s="8"/>
      <c r="Q542" s="9"/>
      <c r="R542" s="9"/>
      <c r="S542" s="9"/>
      <c r="T542" s="9"/>
      <c r="U542" s="9"/>
      <c r="V542" s="9"/>
    </row>
    <row r="543" spans="4:22" x14ac:dyDescent="0.25">
      <c r="D543" s="6"/>
      <c r="E543" s="80"/>
      <c r="F543" s="8"/>
      <c r="G543" s="8"/>
      <c r="H543" s="8"/>
      <c r="I543" s="8"/>
      <c r="J543" s="8"/>
      <c r="K543" s="8"/>
      <c r="L543" s="8"/>
      <c r="M543" s="8"/>
      <c r="N543" s="8"/>
      <c r="O543" s="8"/>
      <c r="P543" s="8"/>
      <c r="Q543" s="9"/>
      <c r="R543" s="9"/>
      <c r="S543" s="9"/>
      <c r="T543" s="9"/>
      <c r="U543" s="9"/>
      <c r="V543" s="9"/>
    </row>
    <row r="544" spans="4:22" x14ac:dyDescent="0.25">
      <c r="D544" s="6"/>
      <c r="E544" s="80"/>
      <c r="F544" s="8"/>
      <c r="G544" s="8"/>
      <c r="H544" s="8"/>
      <c r="I544" s="8"/>
      <c r="J544" s="8"/>
      <c r="K544" s="8"/>
      <c r="L544" s="8"/>
      <c r="M544" s="8"/>
      <c r="N544" s="8"/>
      <c r="O544" s="8"/>
      <c r="P544" s="8"/>
      <c r="Q544" s="9"/>
      <c r="R544" s="9"/>
      <c r="S544" s="9"/>
      <c r="T544" s="9"/>
      <c r="U544" s="9"/>
      <c r="V544" s="9"/>
    </row>
    <row r="545" spans="4:22" x14ac:dyDescent="0.25">
      <c r="D545" s="6"/>
      <c r="E545" s="80"/>
      <c r="F545" s="8"/>
      <c r="G545" s="8"/>
      <c r="H545" s="8"/>
      <c r="I545" s="8"/>
      <c r="J545" s="8"/>
      <c r="K545" s="8"/>
      <c r="L545" s="8"/>
      <c r="M545" s="8"/>
      <c r="N545" s="8"/>
      <c r="O545" s="8"/>
      <c r="P545" s="8"/>
      <c r="Q545" s="9"/>
      <c r="R545" s="9"/>
      <c r="S545" s="9"/>
      <c r="T545" s="9"/>
      <c r="U545" s="9"/>
      <c r="V545" s="9"/>
    </row>
    <row r="546" spans="4:22" x14ac:dyDescent="0.25">
      <c r="D546" s="6"/>
      <c r="E546" s="80"/>
      <c r="F546" s="8"/>
      <c r="G546" s="8"/>
      <c r="H546" s="8"/>
      <c r="I546" s="8"/>
      <c r="J546" s="8"/>
      <c r="K546" s="8"/>
      <c r="L546" s="8"/>
      <c r="M546" s="8"/>
      <c r="N546" s="8"/>
      <c r="O546" s="8"/>
      <c r="P546" s="8"/>
      <c r="Q546" s="9"/>
      <c r="R546" s="9"/>
      <c r="S546" s="9"/>
      <c r="T546" s="9"/>
      <c r="U546" s="9"/>
      <c r="V546" s="9"/>
    </row>
    <row r="547" spans="4:22" x14ac:dyDescent="0.25">
      <c r="D547" s="6"/>
      <c r="E547" s="80"/>
      <c r="F547" s="8"/>
      <c r="G547" s="8"/>
      <c r="H547" s="8"/>
      <c r="I547" s="8"/>
      <c r="J547" s="8"/>
      <c r="K547" s="8"/>
      <c r="L547" s="8"/>
      <c r="M547" s="8"/>
      <c r="N547" s="8"/>
      <c r="O547" s="8"/>
      <c r="P547" s="8"/>
      <c r="Q547" s="9"/>
      <c r="R547" s="9"/>
      <c r="S547" s="9"/>
      <c r="T547" s="9"/>
      <c r="U547" s="9"/>
      <c r="V547" s="9"/>
    </row>
    <row r="548" spans="4:22" x14ac:dyDescent="0.25">
      <c r="D548" s="6"/>
      <c r="E548" s="80"/>
      <c r="F548" s="8"/>
      <c r="G548" s="8"/>
      <c r="H548" s="8"/>
      <c r="I548" s="8"/>
      <c r="J548" s="8"/>
      <c r="K548" s="8"/>
      <c r="L548" s="8"/>
      <c r="M548" s="8"/>
      <c r="N548" s="8"/>
      <c r="O548" s="8"/>
      <c r="P548" s="8"/>
      <c r="Q548" s="9"/>
      <c r="R548" s="9"/>
      <c r="S548" s="9"/>
      <c r="T548" s="9"/>
      <c r="U548" s="9"/>
      <c r="V548" s="9"/>
    </row>
    <row r="549" spans="4:22" x14ac:dyDescent="0.25">
      <c r="D549" s="6"/>
      <c r="E549" s="80"/>
      <c r="F549" s="8"/>
      <c r="G549" s="8"/>
      <c r="H549" s="8"/>
      <c r="I549" s="8"/>
      <c r="J549" s="8"/>
      <c r="K549" s="8"/>
      <c r="L549" s="8"/>
      <c r="M549" s="8"/>
      <c r="N549" s="8"/>
      <c r="O549" s="8"/>
      <c r="P549" s="8"/>
      <c r="Q549" s="9"/>
      <c r="R549" s="9"/>
      <c r="S549" s="9"/>
      <c r="T549" s="9"/>
      <c r="U549" s="9"/>
      <c r="V549" s="9"/>
    </row>
    <row r="550" spans="4:22" x14ac:dyDescent="0.25">
      <c r="D550" s="6"/>
      <c r="E550" s="80"/>
      <c r="F550" s="8"/>
      <c r="G550" s="8"/>
      <c r="H550" s="8"/>
      <c r="I550" s="8"/>
      <c r="J550" s="8"/>
      <c r="K550" s="8"/>
      <c r="L550" s="8"/>
      <c r="M550" s="8"/>
      <c r="N550" s="8"/>
      <c r="O550" s="8"/>
      <c r="P550" s="8"/>
      <c r="Q550" s="9"/>
      <c r="R550" s="9"/>
      <c r="S550" s="9"/>
      <c r="T550" s="9"/>
      <c r="U550" s="9"/>
      <c r="V550" s="9"/>
    </row>
    <row r="551" spans="4:22" x14ac:dyDescent="0.25">
      <c r="D551" s="6"/>
      <c r="E551" s="80"/>
      <c r="F551" s="8"/>
      <c r="G551" s="8"/>
      <c r="H551" s="8"/>
      <c r="I551" s="8"/>
      <c r="J551" s="8"/>
      <c r="K551" s="8"/>
      <c r="L551" s="8"/>
      <c r="M551" s="8"/>
      <c r="N551" s="8"/>
      <c r="O551" s="8"/>
      <c r="P551" s="8"/>
      <c r="Q551" s="9"/>
      <c r="R551" s="9"/>
      <c r="S551" s="9"/>
      <c r="T551" s="9"/>
      <c r="U551" s="9"/>
      <c r="V551" s="9"/>
    </row>
    <row r="552" spans="4:22" x14ac:dyDescent="0.25">
      <c r="D552" s="6"/>
      <c r="E552" s="80"/>
      <c r="F552" s="8"/>
      <c r="G552" s="8"/>
      <c r="H552" s="8"/>
      <c r="I552" s="8"/>
      <c r="J552" s="8"/>
      <c r="K552" s="8"/>
      <c r="L552" s="8"/>
      <c r="M552" s="8"/>
      <c r="N552" s="8"/>
      <c r="O552" s="8"/>
      <c r="P552" s="8"/>
      <c r="Q552" s="9"/>
      <c r="R552" s="9"/>
      <c r="S552" s="9"/>
      <c r="T552" s="9"/>
      <c r="U552" s="9"/>
      <c r="V552" s="9"/>
    </row>
    <row r="553" spans="4:22" x14ac:dyDescent="0.25">
      <c r="D553" s="6"/>
      <c r="E553" s="80"/>
      <c r="F553" s="8"/>
      <c r="G553" s="8"/>
      <c r="H553" s="8"/>
      <c r="I553" s="8"/>
      <c r="J553" s="8"/>
      <c r="K553" s="8"/>
      <c r="L553" s="8"/>
      <c r="M553" s="8"/>
      <c r="N553" s="8"/>
      <c r="O553" s="8"/>
      <c r="P553" s="8"/>
      <c r="Q553" s="9"/>
      <c r="R553" s="9"/>
      <c r="S553" s="9"/>
      <c r="T553" s="9"/>
      <c r="U553" s="9"/>
      <c r="V553" s="9"/>
    </row>
    <row r="554" spans="4:22" x14ac:dyDescent="0.25">
      <c r="D554" s="6"/>
      <c r="E554" s="80"/>
      <c r="F554" s="8"/>
      <c r="G554" s="8"/>
      <c r="H554" s="8"/>
      <c r="I554" s="8"/>
      <c r="J554" s="8"/>
      <c r="K554" s="8"/>
      <c r="L554" s="8"/>
      <c r="M554" s="8"/>
      <c r="N554" s="8"/>
      <c r="O554" s="8"/>
      <c r="P554" s="8"/>
      <c r="Q554" s="9"/>
      <c r="R554" s="9"/>
      <c r="S554" s="9"/>
      <c r="T554" s="9"/>
      <c r="U554" s="9"/>
      <c r="V554" s="9"/>
    </row>
    <row r="555" spans="4:22" x14ac:dyDescent="0.25">
      <c r="D555" s="6"/>
      <c r="E555" s="80"/>
      <c r="F555" s="8"/>
      <c r="G555" s="8"/>
      <c r="H555" s="8"/>
      <c r="I555" s="8"/>
      <c r="J555" s="8"/>
      <c r="K555" s="8"/>
      <c r="L555" s="8"/>
      <c r="M555" s="8"/>
      <c r="N555" s="8"/>
      <c r="O555" s="8"/>
      <c r="P555" s="8"/>
      <c r="Q555" s="9"/>
      <c r="R555" s="9"/>
      <c r="S555" s="9"/>
      <c r="T555" s="9"/>
      <c r="U555" s="9"/>
      <c r="V555" s="9"/>
    </row>
    <row r="556" spans="4:22" x14ac:dyDescent="0.25">
      <c r="D556" s="6"/>
      <c r="E556" s="80"/>
      <c r="F556" s="8"/>
      <c r="G556" s="8"/>
      <c r="H556" s="8"/>
      <c r="I556" s="8"/>
      <c r="J556" s="8"/>
      <c r="K556" s="8"/>
      <c r="L556" s="8"/>
      <c r="M556" s="8"/>
      <c r="N556" s="8"/>
      <c r="O556" s="8"/>
      <c r="P556" s="8"/>
      <c r="Q556" s="9"/>
      <c r="R556" s="9"/>
      <c r="S556" s="9"/>
      <c r="T556" s="9"/>
      <c r="U556" s="9"/>
      <c r="V556" s="9"/>
    </row>
    <row r="557" spans="4:22" x14ac:dyDescent="0.25">
      <c r="D557" s="6"/>
      <c r="E557" s="80"/>
      <c r="F557" s="8"/>
      <c r="G557" s="8"/>
      <c r="H557" s="8"/>
      <c r="I557" s="8"/>
      <c r="J557" s="8"/>
      <c r="K557" s="8"/>
      <c r="L557" s="8"/>
      <c r="M557" s="8"/>
      <c r="N557" s="8"/>
      <c r="O557" s="8"/>
      <c r="P557" s="8"/>
      <c r="Q557" s="9"/>
      <c r="R557" s="9"/>
      <c r="S557" s="9"/>
      <c r="T557" s="9"/>
      <c r="U557" s="9"/>
      <c r="V557" s="9"/>
    </row>
    <row r="558" spans="4:22" x14ac:dyDescent="0.25">
      <c r="D558" s="6"/>
      <c r="E558" s="80"/>
      <c r="F558" s="8"/>
      <c r="G558" s="8"/>
      <c r="H558" s="8"/>
      <c r="I558" s="8"/>
      <c r="J558" s="8"/>
      <c r="K558" s="8"/>
      <c r="L558" s="8"/>
      <c r="M558" s="8"/>
      <c r="N558" s="8"/>
      <c r="O558" s="8"/>
      <c r="P558" s="8"/>
      <c r="Q558" s="9"/>
      <c r="R558" s="9"/>
      <c r="S558" s="9"/>
      <c r="T558" s="9"/>
      <c r="U558" s="9"/>
      <c r="V558" s="9"/>
    </row>
    <row r="559" spans="4:22" x14ac:dyDescent="0.25">
      <c r="D559" s="6"/>
      <c r="E559" s="80"/>
      <c r="F559" s="8"/>
      <c r="G559" s="8"/>
      <c r="H559" s="8"/>
      <c r="I559" s="8"/>
      <c r="J559" s="8"/>
      <c r="K559" s="8"/>
      <c r="L559" s="8"/>
      <c r="M559" s="8"/>
      <c r="N559" s="8"/>
      <c r="O559" s="8"/>
      <c r="P559" s="8"/>
      <c r="Q559" s="9"/>
      <c r="R559" s="9"/>
      <c r="S559" s="9"/>
      <c r="T559" s="9"/>
      <c r="U559" s="9"/>
      <c r="V559" s="9"/>
    </row>
    <row r="560" spans="4:22" x14ac:dyDescent="0.25">
      <c r="D560" s="6"/>
      <c r="E560" s="80"/>
      <c r="F560" s="8"/>
      <c r="G560" s="8"/>
      <c r="H560" s="8"/>
      <c r="I560" s="8"/>
      <c r="J560" s="8"/>
      <c r="K560" s="8"/>
      <c r="L560" s="8"/>
      <c r="M560" s="8"/>
      <c r="N560" s="8"/>
      <c r="O560" s="8"/>
      <c r="P560" s="8"/>
      <c r="Q560" s="9"/>
      <c r="R560" s="9"/>
      <c r="S560" s="9"/>
      <c r="T560" s="9"/>
      <c r="U560" s="9"/>
      <c r="V560" s="9"/>
    </row>
    <row r="561" spans="4:22" x14ac:dyDescent="0.25">
      <c r="D561" s="6"/>
      <c r="E561" s="80"/>
      <c r="F561" s="8"/>
      <c r="G561" s="8"/>
      <c r="H561" s="8"/>
      <c r="I561" s="8"/>
      <c r="J561" s="8"/>
      <c r="K561" s="8"/>
      <c r="L561" s="8"/>
      <c r="M561" s="8"/>
      <c r="N561" s="8"/>
      <c r="O561" s="8"/>
      <c r="P561" s="8"/>
      <c r="Q561" s="9"/>
      <c r="R561" s="9"/>
      <c r="S561" s="9"/>
      <c r="T561" s="9"/>
      <c r="U561" s="9"/>
      <c r="V561" s="9"/>
    </row>
    <row r="562" spans="4:22" x14ac:dyDescent="0.25">
      <c r="D562" s="6"/>
      <c r="E562" s="80"/>
      <c r="F562" s="8"/>
      <c r="G562" s="8"/>
      <c r="H562" s="8"/>
      <c r="I562" s="8"/>
      <c r="J562" s="8"/>
      <c r="K562" s="8"/>
      <c r="L562" s="8"/>
      <c r="M562" s="8"/>
      <c r="N562" s="8"/>
      <c r="O562" s="8"/>
      <c r="P562" s="8"/>
      <c r="Q562" s="9"/>
      <c r="R562" s="9"/>
      <c r="S562" s="9"/>
      <c r="T562" s="9"/>
      <c r="U562" s="9"/>
      <c r="V562" s="9"/>
    </row>
    <row r="563" spans="4:22" x14ac:dyDescent="0.25">
      <c r="D563" s="6"/>
      <c r="E563" s="80"/>
      <c r="F563" s="8"/>
      <c r="G563" s="8"/>
      <c r="H563" s="8"/>
      <c r="I563" s="8"/>
      <c r="J563" s="8"/>
      <c r="K563" s="8"/>
      <c r="L563" s="8"/>
      <c r="M563" s="8"/>
      <c r="N563" s="8"/>
      <c r="O563" s="8"/>
      <c r="P563" s="8"/>
      <c r="Q563" s="9"/>
      <c r="R563" s="9"/>
      <c r="S563" s="9"/>
      <c r="T563" s="9"/>
      <c r="U563" s="9"/>
      <c r="V563" s="9"/>
    </row>
    <row r="564" spans="4:22" x14ac:dyDescent="0.25">
      <c r="D564" s="6"/>
      <c r="E564" s="80"/>
      <c r="F564" s="8"/>
      <c r="G564" s="8"/>
      <c r="H564" s="8"/>
      <c r="I564" s="8"/>
      <c r="J564" s="8"/>
      <c r="K564" s="8"/>
      <c r="L564" s="8"/>
      <c r="M564" s="8"/>
      <c r="N564" s="8"/>
      <c r="O564" s="8"/>
      <c r="P564" s="8"/>
      <c r="Q564" s="9"/>
      <c r="R564" s="9"/>
      <c r="S564" s="9"/>
      <c r="T564" s="9"/>
      <c r="U564" s="9"/>
      <c r="V564" s="9"/>
    </row>
    <row r="565" spans="4:22" x14ac:dyDescent="0.25">
      <c r="D565" s="6"/>
      <c r="E565" s="80"/>
      <c r="F565" s="8"/>
      <c r="G565" s="8"/>
      <c r="H565" s="8"/>
      <c r="I565" s="8"/>
      <c r="J565" s="8"/>
      <c r="K565" s="8"/>
      <c r="L565" s="8"/>
      <c r="M565" s="8"/>
      <c r="N565" s="8"/>
      <c r="O565" s="8"/>
      <c r="P565" s="8"/>
      <c r="Q565" s="9"/>
      <c r="R565" s="9"/>
      <c r="S565" s="9"/>
      <c r="T565" s="9"/>
      <c r="U565" s="9"/>
      <c r="V565" s="9"/>
    </row>
    <row r="566" spans="4:22" x14ac:dyDescent="0.25">
      <c r="D566" s="6"/>
      <c r="E566" s="80"/>
      <c r="F566" s="8"/>
      <c r="G566" s="8"/>
      <c r="H566" s="8"/>
      <c r="I566" s="8"/>
      <c r="J566" s="8"/>
      <c r="K566" s="8"/>
      <c r="L566" s="8"/>
      <c r="M566" s="8"/>
      <c r="N566" s="8"/>
      <c r="O566" s="8"/>
      <c r="P566" s="8"/>
      <c r="Q566" s="9"/>
      <c r="R566" s="9"/>
      <c r="S566" s="9"/>
      <c r="T566" s="9"/>
      <c r="U566" s="9"/>
      <c r="V566" s="9"/>
    </row>
    <row r="567" spans="4:22" x14ac:dyDescent="0.25">
      <c r="D567" s="6"/>
      <c r="E567" s="80"/>
      <c r="F567" s="8"/>
      <c r="G567" s="8"/>
      <c r="H567" s="8"/>
      <c r="I567" s="8"/>
      <c r="J567" s="8"/>
      <c r="K567" s="8"/>
      <c r="L567" s="8"/>
      <c r="M567" s="8"/>
      <c r="N567" s="8"/>
      <c r="O567" s="8"/>
      <c r="P567" s="8"/>
      <c r="Q567" s="9"/>
      <c r="R567" s="9"/>
      <c r="S567" s="9"/>
      <c r="T567" s="9"/>
      <c r="U567" s="9"/>
      <c r="V567" s="9"/>
    </row>
    <row r="568" spans="4:22" x14ac:dyDescent="0.25">
      <c r="D568" s="6"/>
      <c r="E568" s="80"/>
      <c r="F568" s="8"/>
      <c r="G568" s="8"/>
      <c r="H568" s="8"/>
      <c r="I568" s="8"/>
      <c r="J568" s="8"/>
      <c r="K568" s="8"/>
      <c r="L568" s="8"/>
      <c r="M568" s="8"/>
      <c r="N568" s="8"/>
      <c r="O568" s="8"/>
      <c r="P568" s="8"/>
      <c r="Q568" s="9"/>
      <c r="R568" s="9"/>
      <c r="S568" s="9"/>
      <c r="T568" s="9"/>
      <c r="U568" s="9"/>
      <c r="V568" s="9"/>
    </row>
    <row r="569" spans="4:22" x14ac:dyDescent="0.25">
      <c r="D569" s="6"/>
      <c r="E569" s="80"/>
      <c r="F569" s="8"/>
      <c r="G569" s="8"/>
      <c r="H569" s="8"/>
      <c r="I569" s="8"/>
      <c r="J569" s="8"/>
      <c r="K569" s="8"/>
      <c r="L569" s="8"/>
      <c r="M569" s="8"/>
      <c r="N569" s="8"/>
      <c r="O569" s="8"/>
      <c r="P569" s="8"/>
      <c r="Q569" s="9"/>
      <c r="R569" s="9"/>
      <c r="S569" s="9"/>
      <c r="T569" s="9"/>
      <c r="U569" s="9"/>
      <c r="V569" s="9"/>
    </row>
    <row r="570" spans="4:22" x14ac:dyDescent="0.25">
      <c r="D570" s="6"/>
      <c r="E570" s="80"/>
      <c r="F570" s="8"/>
      <c r="G570" s="8"/>
      <c r="H570" s="8"/>
      <c r="I570" s="8"/>
      <c r="J570" s="8"/>
      <c r="K570" s="8"/>
      <c r="L570" s="8"/>
      <c r="M570" s="8"/>
      <c r="N570" s="8"/>
      <c r="O570" s="8"/>
      <c r="P570" s="8"/>
      <c r="Q570" s="9"/>
      <c r="R570" s="9"/>
      <c r="S570" s="9"/>
      <c r="T570" s="9"/>
      <c r="U570" s="9"/>
      <c r="V570" s="9"/>
    </row>
    <row r="571" spans="4:22" x14ac:dyDescent="0.25">
      <c r="D571" s="6"/>
      <c r="E571" s="80"/>
      <c r="F571" s="8"/>
      <c r="G571" s="8"/>
      <c r="H571" s="8"/>
      <c r="I571" s="8"/>
      <c r="J571" s="8"/>
      <c r="K571" s="8"/>
      <c r="L571" s="8"/>
      <c r="M571" s="8"/>
      <c r="N571" s="8"/>
      <c r="O571" s="8"/>
      <c r="P571" s="8"/>
      <c r="Q571" s="9"/>
      <c r="R571" s="9"/>
      <c r="S571" s="9"/>
      <c r="T571" s="9"/>
      <c r="U571" s="9"/>
      <c r="V571" s="9"/>
    </row>
    <row r="572" spans="4:22" x14ac:dyDescent="0.25">
      <c r="D572" s="6"/>
      <c r="E572" s="80"/>
      <c r="F572" s="8"/>
      <c r="G572" s="8"/>
      <c r="H572" s="8"/>
      <c r="I572" s="8"/>
      <c r="J572" s="8"/>
      <c r="K572" s="8"/>
      <c r="L572" s="8"/>
      <c r="M572" s="8"/>
      <c r="N572" s="8"/>
      <c r="O572" s="8"/>
      <c r="P572" s="8"/>
      <c r="Q572" s="9"/>
      <c r="R572" s="9"/>
      <c r="S572" s="9"/>
      <c r="T572" s="9"/>
      <c r="U572" s="9"/>
      <c r="V572" s="9"/>
    </row>
    <row r="573" spans="4:22" x14ac:dyDescent="0.25">
      <c r="D573" s="6"/>
      <c r="E573" s="80"/>
      <c r="F573" s="8"/>
      <c r="G573" s="8"/>
      <c r="H573" s="8"/>
      <c r="I573" s="8"/>
      <c r="J573" s="8"/>
      <c r="K573" s="8"/>
      <c r="L573" s="8"/>
      <c r="M573" s="8"/>
      <c r="N573" s="8"/>
      <c r="O573" s="8"/>
      <c r="P573" s="8"/>
      <c r="Q573" s="9"/>
      <c r="R573" s="9"/>
      <c r="S573" s="9"/>
      <c r="T573" s="9"/>
      <c r="U573" s="9"/>
      <c r="V573" s="9"/>
    </row>
    <row r="574" spans="4:22" x14ac:dyDescent="0.25">
      <c r="D574" s="6"/>
      <c r="E574" s="80"/>
      <c r="F574" s="8"/>
      <c r="G574" s="8"/>
      <c r="H574" s="8"/>
      <c r="I574" s="8"/>
      <c r="J574" s="8"/>
      <c r="K574" s="8"/>
      <c r="L574" s="8"/>
      <c r="M574" s="8"/>
      <c r="N574" s="8"/>
      <c r="O574" s="8"/>
      <c r="P574" s="8"/>
      <c r="Q574" s="9"/>
      <c r="R574" s="9"/>
      <c r="S574" s="9"/>
      <c r="T574" s="9"/>
      <c r="U574" s="9"/>
      <c r="V574" s="9"/>
    </row>
    <row r="575" spans="4:22" x14ac:dyDescent="0.25">
      <c r="D575" s="6"/>
      <c r="E575" s="80"/>
      <c r="F575" s="8"/>
      <c r="G575" s="8"/>
      <c r="H575" s="8"/>
      <c r="I575" s="8"/>
      <c r="J575" s="8"/>
      <c r="K575" s="8"/>
      <c r="L575" s="8"/>
      <c r="M575" s="8"/>
      <c r="N575" s="8"/>
      <c r="O575" s="8"/>
      <c r="P575" s="8"/>
      <c r="Q575" s="9"/>
      <c r="R575" s="9"/>
      <c r="S575" s="9"/>
      <c r="T575" s="9"/>
      <c r="U575" s="9"/>
      <c r="V575" s="9"/>
    </row>
    <row r="576" spans="4:22" x14ac:dyDescent="0.25">
      <c r="D576" s="6"/>
      <c r="E576" s="80"/>
      <c r="F576" s="8"/>
      <c r="G576" s="8"/>
      <c r="H576" s="8"/>
      <c r="I576" s="8"/>
      <c r="J576" s="8"/>
      <c r="K576" s="8"/>
      <c r="L576" s="8"/>
      <c r="M576" s="8"/>
      <c r="N576" s="8"/>
      <c r="O576" s="8"/>
      <c r="P576" s="8"/>
      <c r="Q576" s="9"/>
      <c r="R576" s="9"/>
      <c r="S576" s="9"/>
      <c r="T576" s="9"/>
      <c r="U576" s="9"/>
      <c r="V576" s="9"/>
    </row>
    <row r="577" spans="4:22" x14ac:dyDescent="0.25">
      <c r="D577" s="6"/>
      <c r="E577" s="80"/>
      <c r="F577" s="8"/>
      <c r="G577" s="8"/>
      <c r="H577" s="8"/>
      <c r="I577" s="8"/>
      <c r="J577" s="8"/>
      <c r="K577" s="8"/>
      <c r="L577" s="8"/>
      <c r="M577" s="8"/>
      <c r="N577" s="8"/>
      <c r="O577" s="8"/>
      <c r="P577" s="8"/>
      <c r="Q577" s="9"/>
      <c r="R577" s="9"/>
      <c r="S577" s="9"/>
      <c r="T577" s="9"/>
      <c r="U577" s="9"/>
      <c r="V577" s="9"/>
    </row>
    <row r="578" spans="4:22" x14ac:dyDescent="0.25">
      <c r="D578" s="6"/>
      <c r="E578" s="80"/>
      <c r="F578" s="8"/>
      <c r="G578" s="8"/>
      <c r="H578" s="8"/>
      <c r="I578" s="8"/>
      <c r="J578" s="8"/>
      <c r="K578" s="8"/>
      <c r="L578" s="8"/>
      <c r="M578" s="8"/>
      <c r="N578" s="8"/>
      <c r="O578" s="8"/>
      <c r="P578" s="8"/>
      <c r="Q578" s="9"/>
      <c r="R578" s="9"/>
      <c r="S578" s="9"/>
      <c r="T578" s="9"/>
      <c r="U578" s="9"/>
      <c r="V578" s="9"/>
    </row>
    <row r="579" spans="4:22" x14ac:dyDescent="0.25">
      <c r="D579" s="6"/>
      <c r="E579" s="80"/>
      <c r="F579" s="8"/>
      <c r="G579" s="8"/>
      <c r="H579" s="8"/>
      <c r="I579" s="8"/>
      <c r="J579" s="8"/>
      <c r="K579" s="8"/>
      <c r="L579" s="8"/>
      <c r="M579" s="8"/>
      <c r="N579" s="8"/>
      <c r="O579" s="8"/>
      <c r="P579" s="8"/>
      <c r="Q579" s="9"/>
      <c r="R579" s="9"/>
      <c r="S579" s="9"/>
      <c r="T579" s="9"/>
      <c r="U579" s="9"/>
      <c r="V579" s="9"/>
    </row>
    <row r="580" spans="4:22" x14ac:dyDescent="0.25">
      <c r="D580" s="6"/>
      <c r="E580" s="80"/>
      <c r="F580" s="8"/>
      <c r="G580" s="8"/>
      <c r="H580" s="8"/>
      <c r="I580" s="8"/>
      <c r="J580" s="8"/>
      <c r="K580" s="8"/>
      <c r="L580" s="8"/>
      <c r="M580" s="8"/>
      <c r="N580" s="8"/>
      <c r="O580" s="8"/>
      <c r="P580" s="8"/>
      <c r="Q580" s="9"/>
      <c r="R580" s="9"/>
      <c r="S580" s="9"/>
      <c r="T580" s="9"/>
      <c r="U580" s="9"/>
      <c r="V580" s="9"/>
    </row>
    <row r="581" spans="4:22" x14ac:dyDescent="0.25">
      <c r="D581" s="6"/>
      <c r="E581" s="80"/>
      <c r="F581" s="8"/>
      <c r="G581" s="8"/>
      <c r="H581" s="8"/>
      <c r="I581" s="8"/>
      <c r="J581" s="8"/>
      <c r="K581" s="8"/>
      <c r="L581" s="8"/>
      <c r="M581" s="8"/>
      <c r="N581" s="8"/>
      <c r="O581" s="8"/>
      <c r="P581" s="8"/>
      <c r="Q581" s="9"/>
      <c r="R581" s="9"/>
      <c r="S581" s="9"/>
      <c r="T581" s="9"/>
      <c r="U581" s="9"/>
      <c r="V581" s="9"/>
    </row>
    <row r="582" spans="4:22" x14ac:dyDescent="0.25">
      <c r="D582" s="6"/>
      <c r="E582" s="80"/>
      <c r="F582" s="8"/>
      <c r="G582" s="8"/>
      <c r="H582" s="8"/>
      <c r="I582" s="8"/>
      <c r="J582" s="8"/>
      <c r="K582" s="8"/>
      <c r="L582" s="8"/>
      <c r="M582" s="8"/>
      <c r="N582" s="8"/>
      <c r="O582" s="8"/>
      <c r="P582" s="8"/>
      <c r="Q582" s="9"/>
      <c r="R582" s="9"/>
      <c r="S582" s="9"/>
      <c r="T582" s="9"/>
      <c r="U582" s="9"/>
      <c r="V582" s="9"/>
    </row>
    <row r="583" spans="4:22" x14ac:dyDescent="0.25">
      <c r="D583" s="6"/>
      <c r="E583" s="80"/>
      <c r="F583" s="8"/>
      <c r="G583" s="8"/>
      <c r="H583" s="8"/>
      <c r="I583" s="8"/>
      <c r="J583" s="8"/>
      <c r="K583" s="8"/>
      <c r="L583" s="8"/>
      <c r="M583" s="8"/>
      <c r="N583" s="8"/>
      <c r="O583" s="8"/>
      <c r="P583" s="8"/>
      <c r="Q583" s="9"/>
      <c r="R583" s="9"/>
      <c r="S583" s="9"/>
      <c r="T583" s="9"/>
      <c r="U583" s="9"/>
      <c r="V583" s="9"/>
    </row>
    <row r="584" spans="4:22" x14ac:dyDescent="0.25">
      <c r="D584" s="6"/>
      <c r="E584" s="80"/>
      <c r="F584" s="8"/>
      <c r="G584" s="8"/>
      <c r="H584" s="8"/>
      <c r="I584" s="8"/>
      <c r="J584" s="8"/>
      <c r="K584" s="8"/>
      <c r="L584" s="8"/>
      <c r="M584" s="8"/>
      <c r="N584" s="8"/>
      <c r="O584" s="8"/>
      <c r="P584" s="8"/>
      <c r="Q584" s="9"/>
      <c r="R584" s="9"/>
      <c r="S584" s="9"/>
      <c r="T584" s="9"/>
      <c r="U584" s="9"/>
      <c r="V584" s="9"/>
    </row>
    <row r="585" spans="4:22" x14ac:dyDescent="0.25">
      <c r="D585" s="6"/>
      <c r="E585" s="80"/>
      <c r="F585" s="8"/>
      <c r="G585" s="8"/>
      <c r="H585" s="8"/>
      <c r="I585" s="8"/>
      <c r="J585" s="8"/>
      <c r="K585" s="8"/>
      <c r="L585" s="8"/>
      <c r="M585" s="8"/>
      <c r="N585" s="8"/>
      <c r="O585" s="8"/>
      <c r="P585" s="8"/>
      <c r="Q585" s="9"/>
      <c r="R585" s="9"/>
      <c r="S585" s="9"/>
      <c r="T585" s="9"/>
      <c r="U585" s="9"/>
      <c r="V585" s="9"/>
    </row>
    <row r="586" spans="4:22" x14ac:dyDescent="0.25">
      <c r="D586" s="6"/>
      <c r="E586" s="80"/>
      <c r="F586" s="8"/>
      <c r="G586" s="8"/>
      <c r="H586" s="8"/>
      <c r="I586" s="8"/>
      <c r="J586" s="8"/>
      <c r="K586" s="8"/>
      <c r="L586" s="8"/>
      <c r="M586" s="8"/>
      <c r="N586" s="8"/>
      <c r="O586" s="8"/>
      <c r="P586" s="8"/>
      <c r="Q586" s="9"/>
      <c r="R586" s="9"/>
      <c r="S586" s="9"/>
      <c r="T586" s="9"/>
      <c r="U586" s="9"/>
      <c r="V586" s="9"/>
    </row>
    <row r="587" spans="4:22" x14ac:dyDescent="0.25">
      <c r="D587" s="6"/>
      <c r="E587" s="80"/>
      <c r="F587" s="8"/>
      <c r="G587" s="8"/>
      <c r="H587" s="8"/>
      <c r="I587" s="8"/>
      <c r="J587" s="8"/>
      <c r="K587" s="8"/>
      <c r="L587" s="8"/>
      <c r="M587" s="8"/>
      <c r="N587" s="8"/>
      <c r="O587" s="8"/>
      <c r="P587" s="8"/>
      <c r="Q587" s="9"/>
      <c r="R587" s="9"/>
      <c r="S587" s="9"/>
      <c r="T587" s="9"/>
      <c r="U587" s="9"/>
      <c r="V587" s="9"/>
    </row>
    <row r="588" spans="4:22" x14ac:dyDescent="0.25">
      <c r="D588" s="6"/>
      <c r="E588" s="80"/>
      <c r="F588" s="8"/>
      <c r="G588" s="8"/>
      <c r="H588" s="8"/>
      <c r="I588" s="8"/>
      <c r="J588" s="8"/>
      <c r="K588" s="8"/>
      <c r="L588" s="8"/>
      <c r="M588" s="8"/>
      <c r="N588" s="8"/>
      <c r="O588" s="8"/>
      <c r="P588" s="8"/>
      <c r="Q588" s="9"/>
      <c r="R588" s="9"/>
      <c r="S588" s="9"/>
      <c r="T588" s="9"/>
      <c r="U588" s="9"/>
      <c r="V588" s="9"/>
    </row>
    <row r="589" spans="4:22" x14ac:dyDescent="0.25">
      <c r="D589" s="6"/>
      <c r="E589" s="80"/>
      <c r="F589" s="8"/>
      <c r="G589" s="8"/>
      <c r="H589" s="8"/>
      <c r="I589" s="8"/>
      <c r="J589" s="8"/>
      <c r="K589" s="8"/>
      <c r="L589" s="8"/>
      <c r="M589" s="8"/>
      <c r="N589" s="8"/>
      <c r="O589" s="8"/>
      <c r="P589" s="8"/>
      <c r="Q589" s="9"/>
      <c r="R589" s="9"/>
      <c r="S589" s="9"/>
      <c r="T589" s="9"/>
      <c r="U589" s="9"/>
      <c r="V589" s="9"/>
    </row>
    <row r="590" spans="4:22" x14ac:dyDescent="0.25">
      <c r="D590" s="6"/>
      <c r="E590" s="80"/>
      <c r="F590" s="8"/>
      <c r="G590" s="8"/>
      <c r="H590" s="8"/>
      <c r="I590" s="8"/>
      <c r="J590" s="8"/>
      <c r="K590" s="8"/>
      <c r="L590" s="8"/>
      <c r="M590" s="8"/>
      <c r="N590" s="8"/>
      <c r="O590" s="8"/>
      <c r="P590" s="8"/>
      <c r="Q590" s="9"/>
      <c r="R590" s="9"/>
      <c r="S590" s="9"/>
      <c r="T590" s="9"/>
      <c r="U590" s="9"/>
      <c r="V590" s="9"/>
    </row>
    <row r="591" spans="4:22" x14ac:dyDescent="0.25">
      <c r="D591" s="6"/>
      <c r="E591" s="80"/>
      <c r="F591" s="8"/>
      <c r="G591" s="8"/>
      <c r="H591" s="8"/>
      <c r="I591" s="8"/>
      <c r="J591" s="8"/>
      <c r="K591" s="8"/>
      <c r="L591" s="8"/>
      <c r="M591" s="8"/>
      <c r="N591" s="8"/>
      <c r="O591" s="8"/>
      <c r="P591" s="8"/>
      <c r="Q591" s="9"/>
      <c r="R591" s="9"/>
      <c r="S591" s="9"/>
      <c r="T591" s="9"/>
      <c r="U591" s="9"/>
      <c r="V591" s="9"/>
    </row>
    <row r="592" spans="4:22" x14ac:dyDescent="0.25">
      <c r="D592" s="6"/>
      <c r="E592" s="80"/>
      <c r="F592" s="8"/>
      <c r="G592" s="8"/>
      <c r="H592" s="8"/>
      <c r="I592" s="8"/>
      <c r="J592" s="8"/>
      <c r="K592" s="8"/>
      <c r="L592" s="8"/>
      <c r="M592" s="8"/>
      <c r="N592" s="8"/>
      <c r="O592" s="8"/>
      <c r="P592" s="8"/>
      <c r="Q592" s="9"/>
      <c r="R592" s="9"/>
      <c r="S592" s="9"/>
      <c r="T592" s="9"/>
      <c r="U592" s="9"/>
      <c r="V592" s="9"/>
    </row>
    <row r="593" spans="4:22" x14ac:dyDescent="0.25">
      <c r="D593" s="6"/>
      <c r="E593" s="80"/>
      <c r="F593" s="8"/>
      <c r="G593" s="8"/>
      <c r="H593" s="8"/>
      <c r="I593" s="8"/>
      <c r="J593" s="8"/>
      <c r="K593" s="8"/>
      <c r="L593" s="8"/>
      <c r="M593" s="8"/>
      <c r="N593" s="8"/>
      <c r="O593" s="8"/>
      <c r="P593" s="8"/>
      <c r="Q593" s="9"/>
      <c r="R593" s="9"/>
      <c r="S593" s="9"/>
      <c r="T593" s="9"/>
      <c r="U593" s="9"/>
      <c r="V593" s="9"/>
    </row>
    <row r="594" spans="4:22" x14ac:dyDescent="0.25">
      <c r="D594" s="6"/>
      <c r="E594" s="80"/>
      <c r="F594" s="8"/>
      <c r="G594" s="8"/>
      <c r="H594" s="8"/>
      <c r="I594" s="8"/>
      <c r="J594" s="8"/>
      <c r="K594" s="8"/>
      <c r="L594" s="8"/>
      <c r="M594" s="8"/>
      <c r="N594" s="8"/>
      <c r="O594" s="8"/>
      <c r="P594" s="8"/>
      <c r="Q594" s="9"/>
      <c r="R594" s="9"/>
      <c r="S594" s="9"/>
      <c r="T594" s="9"/>
      <c r="U594" s="9"/>
      <c r="V594" s="9"/>
    </row>
    <row r="595" spans="4:22" x14ac:dyDescent="0.25">
      <c r="D595" s="6"/>
      <c r="E595" s="80"/>
      <c r="F595" s="8"/>
      <c r="G595" s="8"/>
      <c r="H595" s="8"/>
      <c r="I595" s="8"/>
      <c r="J595" s="8"/>
      <c r="K595" s="8"/>
      <c r="L595" s="8"/>
      <c r="M595" s="8"/>
      <c r="N595" s="8"/>
      <c r="O595" s="8"/>
      <c r="P595" s="8"/>
      <c r="Q595" s="9"/>
      <c r="R595" s="9"/>
      <c r="S595" s="9"/>
      <c r="T595" s="9"/>
      <c r="U595" s="9"/>
      <c r="V595" s="9"/>
    </row>
    <row r="596" spans="4:22" x14ac:dyDescent="0.25">
      <c r="D596" s="6"/>
      <c r="E596" s="80"/>
      <c r="F596" s="8"/>
      <c r="G596" s="8"/>
      <c r="H596" s="8"/>
      <c r="I596" s="8"/>
      <c r="J596" s="8"/>
      <c r="K596" s="8"/>
      <c r="L596" s="8"/>
      <c r="M596" s="8"/>
      <c r="N596" s="8"/>
      <c r="O596" s="8"/>
      <c r="P596" s="8"/>
      <c r="Q596" s="9"/>
      <c r="R596" s="9"/>
      <c r="S596" s="9"/>
      <c r="T596" s="9"/>
      <c r="U596" s="9"/>
      <c r="V596" s="9"/>
    </row>
    <row r="597" spans="4:22" x14ac:dyDescent="0.25">
      <c r="D597" s="6"/>
      <c r="E597" s="80"/>
      <c r="F597" s="8"/>
      <c r="G597" s="8"/>
      <c r="H597" s="8"/>
      <c r="I597" s="8"/>
      <c r="J597" s="8"/>
      <c r="K597" s="8"/>
      <c r="L597" s="8"/>
      <c r="M597" s="8"/>
      <c r="N597" s="8"/>
      <c r="O597" s="8"/>
      <c r="P597" s="8"/>
      <c r="Q597" s="9"/>
      <c r="R597" s="9"/>
      <c r="S597" s="9"/>
      <c r="T597" s="9"/>
      <c r="U597" s="9"/>
      <c r="V597" s="9"/>
    </row>
    <row r="598" spans="4:22" x14ac:dyDescent="0.25">
      <c r="D598" s="6"/>
      <c r="E598" s="80"/>
      <c r="F598" s="8"/>
      <c r="G598" s="8"/>
      <c r="H598" s="8"/>
      <c r="I598" s="8"/>
      <c r="J598" s="8"/>
      <c r="K598" s="8"/>
      <c r="L598" s="8"/>
      <c r="M598" s="8"/>
      <c r="N598" s="8"/>
      <c r="O598" s="8"/>
      <c r="P598" s="8"/>
      <c r="Q598" s="9"/>
      <c r="R598" s="9"/>
      <c r="S598" s="9"/>
      <c r="T598" s="9"/>
      <c r="U598" s="9"/>
      <c r="V598" s="9"/>
    </row>
    <row r="599" spans="4:22" x14ac:dyDescent="0.25">
      <c r="D599" s="6"/>
      <c r="E599" s="80"/>
      <c r="F599" s="8"/>
      <c r="G599" s="8"/>
      <c r="H599" s="8"/>
      <c r="I599" s="8"/>
      <c r="J599" s="8"/>
      <c r="K599" s="8"/>
      <c r="L599" s="8"/>
      <c r="M599" s="8"/>
      <c r="N599" s="8"/>
      <c r="O599" s="8"/>
      <c r="P599" s="8"/>
      <c r="Q599" s="9"/>
      <c r="R599" s="9"/>
      <c r="S599" s="9"/>
      <c r="T599" s="9"/>
      <c r="U599" s="9"/>
      <c r="V599" s="9"/>
    </row>
    <row r="600" spans="4:22" x14ac:dyDescent="0.25">
      <c r="D600" s="6"/>
      <c r="E600" s="80"/>
      <c r="F600" s="8"/>
      <c r="G600" s="8"/>
      <c r="H600" s="8"/>
      <c r="I600" s="8"/>
      <c r="J600" s="8"/>
      <c r="K600" s="8"/>
      <c r="L600" s="8"/>
      <c r="M600" s="8"/>
      <c r="N600" s="8"/>
      <c r="O600" s="8"/>
      <c r="P600" s="8"/>
      <c r="Q600" s="9"/>
      <c r="R600" s="9"/>
      <c r="S600" s="9"/>
      <c r="T600" s="9"/>
      <c r="U600" s="9"/>
      <c r="V600" s="9"/>
    </row>
    <row r="601" spans="4:22" x14ac:dyDescent="0.25">
      <c r="D601" s="6"/>
      <c r="E601" s="80"/>
      <c r="F601" s="8"/>
      <c r="G601" s="8"/>
      <c r="H601" s="8"/>
      <c r="I601" s="8"/>
      <c r="J601" s="8"/>
      <c r="K601" s="8"/>
      <c r="L601" s="8"/>
      <c r="M601" s="8"/>
      <c r="N601" s="8"/>
      <c r="O601" s="8"/>
      <c r="P601" s="8"/>
      <c r="Q601" s="9"/>
      <c r="R601" s="9"/>
      <c r="S601" s="9"/>
      <c r="T601" s="9"/>
      <c r="U601" s="9"/>
      <c r="V601" s="9"/>
    </row>
    <row r="602" spans="4:22" x14ac:dyDescent="0.25">
      <c r="D602" s="6"/>
      <c r="E602" s="80"/>
      <c r="F602" s="8"/>
      <c r="G602" s="8"/>
      <c r="H602" s="8"/>
      <c r="I602" s="8"/>
      <c r="J602" s="8"/>
      <c r="K602" s="8"/>
      <c r="L602" s="8"/>
      <c r="M602" s="8"/>
      <c r="N602" s="8"/>
      <c r="O602" s="8"/>
      <c r="P602" s="8"/>
      <c r="Q602" s="9"/>
      <c r="R602" s="9"/>
      <c r="S602" s="9"/>
      <c r="T602" s="9"/>
      <c r="U602" s="9"/>
      <c r="V602" s="9"/>
    </row>
    <row r="603" spans="4:22" x14ac:dyDescent="0.25">
      <c r="D603" s="6"/>
      <c r="E603" s="80"/>
      <c r="F603" s="8"/>
      <c r="G603" s="8"/>
      <c r="H603" s="8"/>
      <c r="I603" s="8"/>
      <c r="J603" s="8"/>
      <c r="K603" s="8"/>
      <c r="L603" s="8"/>
      <c r="M603" s="8"/>
      <c r="N603" s="8"/>
      <c r="O603" s="8"/>
      <c r="P603" s="8"/>
      <c r="Q603" s="9"/>
      <c r="R603" s="9"/>
      <c r="S603" s="9"/>
      <c r="T603" s="9"/>
      <c r="U603" s="9"/>
      <c r="V603" s="9"/>
    </row>
    <row r="604" spans="4:22" x14ac:dyDescent="0.25">
      <c r="D604" s="6"/>
      <c r="E604" s="80"/>
      <c r="F604" s="8"/>
      <c r="G604" s="8"/>
      <c r="H604" s="8"/>
      <c r="I604" s="8"/>
      <c r="J604" s="8"/>
      <c r="K604" s="8"/>
      <c r="L604" s="8"/>
      <c r="M604" s="8"/>
      <c r="N604" s="8"/>
      <c r="O604" s="8"/>
      <c r="P604" s="8"/>
      <c r="Q604" s="9"/>
      <c r="R604" s="9"/>
      <c r="S604" s="9"/>
      <c r="T604" s="9"/>
      <c r="U604" s="9"/>
      <c r="V604" s="9"/>
    </row>
    <row r="605" spans="4:22" x14ac:dyDescent="0.25">
      <c r="D605" s="6"/>
      <c r="E605" s="80"/>
      <c r="F605" s="8"/>
      <c r="G605" s="8"/>
      <c r="H605" s="8"/>
      <c r="I605" s="8"/>
      <c r="J605" s="8"/>
      <c r="K605" s="8"/>
      <c r="L605" s="8"/>
      <c r="M605" s="8"/>
      <c r="N605" s="8"/>
      <c r="O605" s="8"/>
      <c r="P605" s="8"/>
      <c r="Q605" s="9"/>
      <c r="R605" s="9"/>
      <c r="S605" s="9"/>
      <c r="T605" s="9"/>
      <c r="U605" s="9"/>
      <c r="V605" s="9"/>
    </row>
    <row r="606" spans="4:22" x14ac:dyDescent="0.25">
      <c r="D606" s="6"/>
      <c r="E606" s="80"/>
      <c r="F606" s="8"/>
      <c r="G606" s="8"/>
      <c r="H606" s="8"/>
      <c r="I606" s="8"/>
      <c r="J606" s="8"/>
      <c r="K606" s="8"/>
      <c r="L606" s="8"/>
      <c r="M606" s="8"/>
      <c r="N606" s="8"/>
      <c r="O606" s="8"/>
      <c r="P606" s="8"/>
      <c r="Q606" s="9"/>
      <c r="R606" s="9"/>
      <c r="S606" s="9"/>
      <c r="T606" s="9"/>
      <c r="U606" s="9"/>
      <c r="V606" s="9"/>
    </row>
    <row r="607" spans="4:22" x14ac:dyDescent="0.25">
      <c r="D607" s="6"/>
      <c r="E607" s="80"/>
      <c r="F607" s="8"/>
      <c r="G607" s="8"/>
      <c r="H607" s="8"/>
      <c r="I607" s="8"/>
      <c r="J607" s="8"/>
      <c r="K607" s="8"/>
      <c r="L607" s="8"/>
      <c r="M607" s="8"/>
      <c r="N607" s="8"/>
      <c r="O607" s="8"/>
      <c r="P607" s="8"/>
      <c r="Q607" s="9"/>
      <c r="R607" s="9"/>
      <c r="S607" s="9"/>
      <c r="T607" s="9"/>
      <c r="U607" s="9"/>
      <c r="V607" s="9"/>
    </row>
    <row r="608" spans="4:22" x14ac:dyDescent="0.25">
      <c r="D608" s="6"/>
      <c r="E608" s="80"/>
      <c r="F608" s="8"/>
      <c r="G608" s="8"/>
      <c r="H608" s="8"/>
      <c r="I608" s="8"/>
      <c r="J608" s="8"/>
      <c r="K608" s="8"/>
      <c r="L608" s="8"/>
      <c r="M608" s="8"/>
      <c r="N608" s="8"/>
      <c r="O608" s="8"/>
      <c r="P608" s="8"/>
      <c r="Q608" s="9"/>
      <c r="R608" s="9"/>
      <c r="S608" s="9"/>
      <c r="T608" s="9"/>
      <c r="U608" s="9"/>
      <c r="V608" s="9"/>
    </row>
    <row r="609" spans="4:22" x14ac:dyDescent="0.25">
      <c r="D609" s="6"/>
      <c r="E609" s="80"/>
      <c r="F609" s="8"/>
      <c r="G609" s="8"/>
      <c r="H609" s="8"/>
      <c r="I609" s="8"/>
      <c r="J609" s="8"/>
      <c r="K609" s="8"/>
      <c r="L609" s="8"/>
      <c r="M609" s="8"/>
      <c r="N609" s="8"/>
      <c r="O609" s="8"/>
      <c r="P609" s="8"/>
      <c r="Q609" s="9"/>
      <c r="R609" s="9"/>
      <c r="S609" s="9"/>
      <c r="T609" s="9"/>
      <c r="U609" s="9"/>
      <c r="V609" s="9"/>
    </row>
    <row r="610" spans="4:22" x14ac:dyDescent="0.25">
      <c r="D610" s="6"/>
      <c r="E610" s="80"/>
      <c r="F610" s="8"/>
      <c r="G610" s="8"/>
      <c r="H610" s="8"/>
      <c r="I610" s="8"/>
      <c r="J610" s="8"/>
      <c r="K610" s="8"/>
      <c r="L610" s="8"/>
      <c r="M610" s="8"/>
      <c r="N610" s="8"/>
      <c r="O610" s="8"/>
      <c r="P610" s="8"/>
      <c r="Q610" s="9"/>
      <c r="R610" s="9"/>
      <c r="S610" s="9"/>
      <c r="T610" s="9"/>
      <c r="U610" s="9"/>
      <c r="V610" s="9"/>
    </row>
    <row r="611" spans="4:22" x14ac:dyDescent="0.25">
      <c r="D611" s="6"/>
      <c r="E611" s="80"/>
      <c r="F611" s="8"/>
      <c r="G611" s="8"/>
      <c r="H611" s="8"/>
      <c r="I611" s="8"/>
      <c r="J611" s="8"/>
      <c r="K611" s="8"/>
      <c r="L611" s="8"/>
      <c r="M611" s="8"/>
      <c r="N611" s="8"/>
      <c r="O611" s="8"/>
      <c r="P611" s="8"/>
      <c r="Q611" s="9"/>
      <c r="R611" s="9"/>
      <c r="S611" s="9"/>
      <c r="T611" s="9"/>
      <c r="U611" s="9"/>
      <c r="V611" s="9"/>
    </row>
    <row r="612" spans="4:22" x14ac:dyDescent="0.25">
      <c r="D612" s="6"/>
      <c r="E612" s="80"/>
      <c r="F612" s="8"/>
      <c r="G612" s="8"/>
      <c r="H612" s="8"/>
      <c r="I612" s="8"/>
      <c r="J612" s="8"/>
      <c r="K612" s="8"/>
      <c r="L612" s="8"/>
      <c r="M612" s="8"/>
      <c r="N612" s="8"/>
      <c r="O612" s="8"/>
      <c r="P612" s="8"/>
      <c r="Q612" s="9"/>
      <c r="R612" s="9"/>
      <c r="S612" s="9"/>
      <c r="T612" s="9"/>
      <c r="U612" s="9"/>
      <c r="V612" s="9"/>
    </row>
    <row r="613" spans="4:22" x14ac:dyDescent="0.25">
      <c r="D613" s="6"/>
      <c r="E613" s="80"/>
      <c r="F613" s="8"/>
      <c r="G613" s="8"/>
      <c r="H613" s="8"/>
      <c r="I613" s="8"/>
      <c r="J613" s="8"/>
      <c r="K613" s="8"/>
      <c r="L613" s="8"/>
      <c r="M613" s="8"/>
      <c r="N613" s="8"/>
      <c r="O613" s="8"/>
      <c r="P613" s="8"/>
      <c r="Q613" s="9"/>
      <c r="R613" s="9"/>
      <c r="S613" s="9"/>
      <c r="T613" s="9"/>
      <c r="U613" s="9"/>
      <c r="V613" s="9"/>
    </row>
    <row r="614" spans="4:22" x14ac:dyDescent="0.25">
      <c r="D614" s="6"/>
      <c r="E614" s="80"/>
      <c r="F614" s="8"/>
      <c r="G614" s="8"/>
      <c r="H614" s="8"/>
      <c r="I614" s="8"/>
      <c r="J614" s="8"/>
      <c r="K614" s="8"/>
      <c r="L614" s="8"/>
      <c r="M614" s="8"/>
      <c r="N614" s="8"/>
      <c r="O614" s="8"/>
      <c r="P614" s="8"/>
      <c r="Q614" s="9"/>
      <c r="R614" s="9"/>
      <c r="S614" s="9"/>
      <c r="T614" s="9"/>
      <c r="U614" s="9"/>
      <c r="V614" s="9"/>
    </row>
    <row r="615" spans="4:22" x14ac:dyDescent="0.25">
      <c r="D615" s="6"/>
      <c r="E615" s="80"/>
      <c r="F615" s="8"/>
      <c r="G615" s="8"/>
      <c r="H615" s="8"/>
      <c r="I615" s="8"/>
      <c r="J615" s="8"/>
      <c r="K615" s="8"/>
      <c r="L615" s="8"/>
      <c r="M615" s="8"/>
      <c r="N615" s="8"/>
      <c r="O615" s="8"/>
      <c r="P615" s="8"/>
      <c r="Q615" s="9"/>
      <c r="R615" s="9"/>
      <c r="S615" s="9"/>
      <c r="T615" s="9"/>
      <c r="U615" s="9"/>
      <c r="V615" s="9"/>
    </row>
    <row r="616" spans="4:22" x14ac:dyDescent="0.25">
      <c r="D616" s="6"/>
      <c r="E616" s="80"/>
      <c r="F616" s="8"/>
      <c r="G616" s="8"/>
      <c r="H616" s="8"/>
      <c r="I616" s="8"/>
      <c r="J616" s="8"/>
      <c r="K616" s="8"/>
      <c r="L616" s="8"/>
      <c r="M616" s="8"/>
      <c r="N616" s="8"/>
      <c r="O616" s="8"/>
      <c r="P616" s="8"/>
      <c r="Q616" s="9"/>
      <c r="R616" s="9"/>
      <c r="S616" s="9"/>
      <c r="T616" s="9"/>
      <c r="U616" s="9"/>
      <c r="V616" s="9"/>
    </row>
    <row r="617" spans="4:22" x14ac:dyDescent="0.25">
      <c r="D617" s="6"/>
      <c r="E617" s="80"/>
      <c r="F617" s="8"/>
      <c r="G617" s="8"/>
      <c r="H617" s="8"/>
      <c r="I617" s="8"/>
      <c r="J617" s="8"/>
      <c r="K617" s="8"/>
      <c r="L617" s="8"/>
      <c r="M617" s="8"/>
      <c r="N617" s="8"/>
      <c r="O617" s="8"/>
      <c r="P617" s="8"/>
      <c r="Q617" s="9"/>
      <c r="R617" s="9"/>
      <c r="S617" s="9"/>
      <c r="T617" s="9"/>
      <c r="U617" s="9"/>
      <c r="V617" s="9"/>
    </row>
    <row r="618" spans="4:22" x14ac:dyDescent="0.25">
      <c r="D618" s="6"/>
      <c r="E618" s="80"/>
      <c r="F618" s="8"/>
      <c r="G618" s="8"/>
      <c r="H618" s="8"/>
      <c r="I618" s="8"/>
      <c r="J618" s="8"/>
      <c r="K618" s="8"/>
      <c r="L618" s="8"/>
      <c r="M618" s="8"/>
      <c r="N618" s="8"/>
      <c r="O618" s="8"/>
      <c r="P618" s="8"/>
      <c r="Q618" s="9"/>
      <c r="R618" s="9"/>
      <c r="S618" s="9"/>
      <c r="T618" s="9"/>
      <c r="U618" s="9"/>
      <c r="V618" s="9"/>
    </row>
    <row r="619" spans="4:22" x14ac:dyDescent="0.25">
      <c r="D619" s="6"/>
      <c r="E619" s="80"/>
      <c r="F619" s="8"/>
      <c r="G619" s="8"/>
      <c r="H619" s="8"/>
      <c r="I619" s="8"/>
      <c r="J619" s="8"/>
      <c r="K619" s="8"/>
      <c r="L619" s="8"/>
      <c r="M619" s="8"/>
      <c r="N619" s="8"/>
      <c r="O619" s="8"/>
      <c r="P619" s="8"/>
      <c r="Q619" s="9"/>
      <c r="R619" s="9"/>
      <c r="S619" s="9"/>
      <c r="T619" s="9"/>
      <c r="U619" s="9"/>
      <c r="V619" s="9"/>
    </row>
    <row r="620" spans="4:22" x14ac:dyDescent="0.25">
      <c r="D620" s="6"/>
      <c r="E620" s="80"/>
      <c r="F620" s="8"/>
      <c r="G620" s="8"/>
      <c r="H620" s="8"/>
      <c r="I620" s="8"/>
      <c r="J620" s="8"/>
      <c r="K620" s="8"/>
      <c r="L620" s="8"/>
      <c r="M620" s="8"/>
      <c r="N620" s="8"/>
      <c r="O620" s="8"/>
      <c r="P620" s="8"/>
      <c r="Q620" s="9"/>
      <c r="R620" s="9"/>
      <c r="S620" s="9"/>
      <c r="T620" s="9"/>
      <c r="U620" s="9"/>
      <c r="V620" s="9"/>
    </row>
    <row r="621" spans="4:22" x14ac:dyDescent="0.25">
      <c r="D621" s="6"/>
      <c r="E621" s="80"/>
      <c r="F621" s="8"/>
      <c r="G621" s="8"/>
      <c r="H621" s="8"/>
      <c r="I621" s="8"/>
      <c r="J621" s="8"/>
      <c r="K621" s="8"/>
      <c r="L621" s="8"/>
      <c r="M621" s="8"/>
      <c r="N621" s="8"/>
      <c r="O621" s="8"/>
      <c r="P621" s="8"/>
      <c r="Q621" s="9"/>
      <c r="R621" s="9"/>
      <c r="S621" s="9"/>
      <c r="T621" s="9"/>
      <c r="U621" s="9"/>
      <c r="V621" s="9"/>
    </row>
    <row r="622" spans="4:22" x14ac:dyDescent="0.25">
      <c r="D622" s="6"/>
      <c r="E622" s="80"/>
      <c r="F622" s="8"/>
      <c r="G622" s="8"/>
      <c r="H622" s="8"/>
      <c r="I622" s="8"/>
      <c r="J622" s="8"/>
      <c r="K622" s="8"/>
      <c r="L622" s="8"/>
      <c r="M622" s="8"/>
      <c r="N622" s="8"/>
      <c r="O622" s="8"/>
      <c r="P622" s="8"/>
      <c r="Q622" s="9"/>
      <c r="R622" s="9"/>
      <c r="S622" s="9"/>
      <c r="T622" s="9"/>
      <c r="U622" s="9"/>
      <c r="V622" s="9"/>
    </row>
    <row r="623" spans="4:22" x14ac:dyDescent="0.25">
      <c r="D623" s="6"/>
      <c r="E623" s="80"/>
      <c r="F623" s="8"/>
      <c r="G623" s="8"/>
      <c r="H623" s="8"/>
      <c r="I623" s="8"/>
      <c r="J623" s="8"/>
      <c r="K623" s="8"/>
      <c r="L623" s="8"/>
      <c r="M623" s="8"/>
      <c r="N623" s="8"/>
      <c r="O623" s="8"/>
      <c r="P623" s="8"/>
      <c r="Q623" s="9"/>
      <c r="R623" s="9"/>
      <c r="S623" s="9"/>
      <c r="T623" s="9"/>
      <c r="U623" s="9"/>
      <c r="V623" s="9"/>
    </row>
    <row r="624" spans="4:22" x14ac:dyDescent="0.25">
      <c r="D624" s="6"/>
      <c r="E624" s="80"/>
      <c r="F624" s="8"/>
      <c r="G624" s="8"/>
      <c r="H624" s="8"/>
      <c r="I624" s="8"/>
      <c r="J624" s="8"/>
      <c r="K624" s="8"/>
      <c r="L624" s="8"/>
      <c r="M624" s="8"/>
      <c r="N624" s="8"/>
      <c r="O624" s="8"/>
      <c r="P624" s="8"/>
      <c r="Q624" s="9"/>
      <c r="R624" s="9"/>
      <c r="S624" s="9"/>
      <c r="T624" s="9"/>
      <c r="U624" s="9"/>
      <c r="V624" s="9"/>
    </row>
    <row r="625" spans="4:22" x14ac:dyDescent="0.25">
      <c r="D625" s="6"/>
      <c r="E625" s="80"/>
      <c r="F625" s="8"/>
      <c r="G625" s="8"/>
      <c r="H625" s="8"/>
      <c r="I625" s="8"/>
      <c r="J625" s="8"/>
      <c r="K625" s="8"/>
      <c r="L625" s="8"/>
      <c r="M625" s="8"/>
      <c r="N625" s="8"/>
      <c r="O625" s="8"/>
      <c r="P625" s="8"/>
      <c r="Q625" s="9"/>
      <c r="R625" s="9"/>
      <c r="S625" s="9"/>
      <c r="T625" s="9"/>
      <c r="U625" s="9"/>
      <c r="V625" s="9"/>
    </row>
    <row r="626" spans="4:22" x14ac:dyDescent="0.25">
      <c r="D626" s="6"/>
      <c r="E626" s="80"/>
      <c r="F626" s="8"/>
      <c r="G626" s="8"/>
      <c r="H626" s="8"/>
      <c r="I626" s="8"/>
      <c r="J626" s="8"/>
      <c r="K626" s="8"/>
      <c r="L626" s="8"/>
      <c r="M626" s="8"/>
      <c r="N626" s="8"/>
      <c r="O626" s="8"/>
      <c r="P626" s="8"/>
      <c r="Q626" s="9"/>
      <c r="R626" s="9"/>
      <c r="S626" s="9"/>
      <c r="T626" s="9"/>
      <c r="U626" s="9"/>
      <c r="V626" s="9"/>
    </row>
    <row r="627" spans="4:22" x14ac:dyDescent="0.25">
      <c r="D627" s="6"/>
      <c r="E627" s="80"/>
      <c r="F627" s="8"/>
      <c r="G627" s="8"/>
      <c r="H627" s="8"/>
      <c r="I627" s="8"/>
      <c r="J627" s="8"/>
      <c r="K627" s="8"/>
      <c r="L627" s="8"/>
      <c r="M627" s="8"/>
      <c r="N627" s="8"/>
      <c r="O627" s="8"/>
      <c r="P627" s="8"/>
      <c r="Q627" s="9"/>
      <c r="R627" s="9"/>
      <c r="S627" s="9"/>
      <c r="T627" s="9"/>
      <c r="U627" s="9"/>
      <c r="V627" s="9"/>
    </row>
    <row r="628" spans="4:22" x14ac:dyDescent="0.25">
      <c r="D628" s="6"/>
      <c r="E628" s="80"/>
      <c r="F628" s="8"/>
      <c r="G628" s="8"/>
      <c r="H628" s="8"/>
      <c r="I628" s="8"/>
      <c r="J628" s="8"/>
      <c r="K628" s="8"/>
      <c r="L628" s="8"/>
      <c r="M628" s="8"/>
      <c r="N628" s="8"/>
      <c r="O628" s="8"/>
      <c r="P628" s="8"/>
      <c r="Q628" s="9"/>
      <c r="R628" s="9"/>
      <c r="S628" s="9"/>
      <c r="T628" s="9"/>
      <c r="U628" s="9"/>
      <c r="V628" s="9"/>
    </row>
    <row r="629" spans="4:22" x14ac:dyDescent="0.25">
      <c r="D629" s="6"/>
      <c r="E629" s="80"/>
      <c r="F629" s="8"/>
      <c r="G629" s="8"/>
      <c r="H629" s="8"/>
      <c r="I629" s="8"/>
      <c r="J629" s="8"/>
      <c r="K629" s="8"/>
      <c r="L629" s="8"/>
      <c r="M629" s="8"/>
      <c r="N629" s="8"/>
      <c r="O629" s="8"/>
      <c r="P629" s="8"/>
      <c r="Q629" s="9"/>
      <c r="R629" s="9"/>
      <c r="S629" s="9"/>
      <c r="T629" s="9"/>
      <c r="U629" s="9"/>
      <c r="V629" s="9"/>
    </row>
    <row r="630" spans="4:22" x14ac:dyDescent="0.25">
      <c r="D630" s="6"/>
      <c r="E630" s="80"/>
      <c r="F630" s="8"/>
      <c r="G630" s="8"/>
      <c r="H630" s="8"/>
      <c r="I630" s="8"/>
      <c r="J630" s="8"/>
      <c r="K630" s="8"/>
      <c r="L630" s="8"/>
      <c r="M630" s="8"/>
      <c r="N630" s="8"/>
      <c r="O630" s="8"/>
      <c r="P630" s="8"/>
      <c r="Q630" s="9"/>
      <c r="R630" s="9"/>
      <c r="S630" s="9"/>
      <c r="T630" s="9"/>
      <c r="U630" s="9"/>
      <c r="V630" s="9"/>
    </row>
    <row r="631" spans="4:22" x14ac:dyDescent="0.25">
      <c r="D631" s="6"/>
      <c r="E631" s="80"/>
      <c r="F631" s="8"/>
      <c r="G631" s="8"/>
      <c r="H631" s="8"/>
      <c r="I631" s="8"/>
      <c r="J631" s="8"/>
      <c r="K631" s="8"/>
      <c r="L631" s="8"/>
      <c r="M631" s="8"/>
      <c r="N631" s="8"/>
      <c r="O631" s="8"/>
      <c r="P631" s="8"/>
      <c r="Q631" s="9"/>
      <c r="R631" s="9"/>
      <c r="S631" s="9"/>
      <c r="T631" s="9"/>
      <c r="U631" s="9"/>
      <c r="V631" s="9"/>
    </row>
    <row r="632" spans="4:22" x14ac:dyDescent="0.25">
      <c r="D632" s="6"/>
      <c r="E632" s="80"/>
      <c r="F632" s="8"/>
      <c r="G632" s="8"/>
      <c r="H632" s="8"/>
      <c r="I632" s="8"/>
      <c r="J632" s="8"/>
      <c r="K632" s="8"/>
      <c r="L632" s="8"/>
      <c r="M632" s="8"/>
      <c r="N632" s="8"/>
      <c r="O632" s="8"/>
      <c r="P632" s="8"/>
      <c r="Q632" s="9"/>
      <c r="R632" s="9"/>
      <c r="S632" s="9"/>
      <c r="T632" s="9"/>
      <c r="U632" s="9"/>
      <c r="V632" s="9"/>
    </row>
    <row r="633" spans="4:22" x14ac:dyDescent="0.25">
      <c r="D633" s="6"/>
      <c r="E633" s="80"/>
      <c r="F633" s="8"/>
      <c r="G633" s="8"/>
      <c r="H633" s="8"/>
      <c r="I633" s="8"/>
      <c r="J633" s="8"/>
      <c r="K633" s="8"/>
      <c r="L633" s="8"/>
      <c r="M633" s="8"/>
      <c r="N633" s="8"/>
      <c r="O633" s="8"/>
      <c r="P633" s="8"/>
      <c r="Q633" s="9"/>
      <c r="R633" s="9"/>
      <c r="S633" s="9"/>
      <c r="T633" s="9"/>
      <c r="U633" s="9"/>
      <c r="V633" s="9"/>
    </row>
    <row r="634" spans="4:22" x14ac:dyDescent="0.25">
      <c r="D634" s="6"/>
      <c r="E634" s="80"/>
      <c r="F634" s="8"/>
      <c r="G634" s="8"/>
      <c r="H634" s="8"/>
      <c r="I634" s="8"/>
      <c r="J634" s="8"/>
      <c r="K634" s="8"/>
      <c r="L634" s="8"/>
      <c r="M634" s="8"/>
      <c r="N634" s="8"/>
      <c r="O634" s="8"/>
      <c r="P634" s="8"/>
      <c r="Q634" s="9"/>
      <c r="R634" s="9"/>
      <c r="S634" s="9"/>
      <c r="T634" s="9"/>
      <c r="U634" s="9"/>
      <c r="V634" s="9"/>
    </row>
    <row r="635" spans="4:22" x14ac:dyDescent="0.25">
      <c r="D635" s="6"/>
      <c r="E635" s="80"/>
      <c r="F635" s="8"/>
      <c r="G635" s="8"/>
      <c r="H635" s="8"/>
      <c r="I635" s="8"/>
      <c r="J635" s="8"/>
      <c r="K635" s="8"/>
      <c r="L635" s="8"/>
      <c r="M635" s="8"/>
      <c r="N635" s="8"/>
      <c r="O635" s="8"/>
      <c r="P635" s="8"/>
      <c r="Q635" s="9"/>
      <c r="R635" s="9"/>
      <c r="S635" s="9"/>
      <c r="T635" s="9"/>
      <c r="U635" s="9"/>
      <c r="V635" s="9"/>
    </row>
    <row r="636" spans="4:22" x14ac:dyDescent="0.25">
      <c r="D636" s="6"/>
      <c r="E636" s="80"/>
      <c r="F636" s="8"/>
      <c r="G636" s="8"/>
      <c r="H636" s="8"/>
      <c r="I636" s="8"/>
      <c r="J636" s="8"/>
      <c r="K636" s="8"/>
      <c r="L636" s="8"/>
      <c r="M636" s="8"/>
      <c r="N636" s="8"/>
      <c r="O636" s="8"/>
      <c r="P636" s="8"/>
      <c r="Q636" s="9"/>
      <c r="R636" s="9"/>
      <c r="S636" s="9"/>
      <c r="T636" s="9"/>
      <c r="U636" s="9"/>
      <c r="V636" s="9"/>
    </row>
    <row r="637" spans="4:22" x14ac:dyDescent="0.25">
      <c r="D637" s="6"/>
      <c r="E637" s="80"/>
      <c r="F637" s="8"/>
      <c r="G637" s="8"/>
      <c r="H637" s="8"/>
      <c r="I637" s="8"/>
      <c r="J637" s="8"/>
      <c r="K637" s="8"/>
      <c r="L637" s="8"/>
      <c r="M637" s="8"/>
      <c r="N637" s="8"/>
      <c r="O637" s="8"/>
      <c r="P637" s="8"/>
      <c r="Q637" s="9"/>
      <c r="R637" s="9"/>
      <c r="S637" s="9"/>
      <c r="T637" s="9"/>
      <c r="U637" s="9"/>
      <c r="V637" s="9"/>
    </row>
    <row r="638" spans="4:22" x14ac:dyDescent="0.25">
      <c r="D638" s="6"/>
      <c r="E638" s="80"/>
      <c r="F638" s="8"/>
      <c r="G638" s="8"/>
      <c r="H638" s="8"/>
      <c r="I638" s="8"/>
      <c r="J638" s="8"/>
      <c r="K638" s="8"/>
      <c r="L638" s="8"/>
      <c r="M638" s="8"/>
      <c r="N638" s="8"/>
      <c r="O638" s="8"/>
      <c r="P638" s="8"/>
      <c r="Q638" s="9"/>
      <c r="R638" s="9"/>
      <c r="S638" s="9"/>
      <c r="T638" s="9"/>
      <c r="U638" s="9"/>
      <c r="V638" s="9"/>
    </row>
    <row r="639" spans="4:22" x14ac:dyDescent="0.25">
      <c r="D639" s="6"/>
      <c r="E639" s="80"/>
      <c r="F639" s="8"/>
      <c r="G639" s="8"/>
      <c r="H639" s="8"/>
      <c r="I639" s="8"/>
      <c r="J639" s="8"/>
      <c r="K639" s="8"/>
      <c r="L639" s="8"/>
      <c r="M639" s="8"/>
      <c r="N639" s="8"/>
      <c r="O639" s="8"/>
      <c r="P639" s="8"/>
      <c r="Q639" s="9"/>
      <c r="R639" s="9"/>
      <c r="S639" s="9"/>
      <c r="T639" s="9"/>
      <c r="U639" s="9"/>
      <c r="V639" s="9"/>
    </row>
    <row r="640" spans="4:22" x14ac:dyDescent="0.25">
      <c r="D640" s="6"/>
      <c r="E640" s="80"/>
      <c r="F640" s="8"/>
      <c r="G640" s="8"/>
      <c r="H640" s="8"/>
      <c r="I640" s="8"/>
      <c r="J640" s="8"/>
      <c r="K640" s="8"/>
      <c r="L640" s="8"/>
      <c r="M640" s="8"/>
      <c r="N640" s="8"/>
      <c r="O640" s="8"/>
      <c r="P640" s="8"/>
      <c r="Q640" s="9"/>
      <c r="R640" s="9"/>
      <c r="S640" s="9"/>
      <c r="T640" s="9"/>
      <c r="U640" s="9"/>
      <c r="V640" s="9"/>
    </row>
    <row r="641" spans="4:22" x14ac:dyDescent="0.25">
      <c r="D641" s="6"/>
      <c r="E641" s="80"/>
      <c r="F641" s="8"/>
      <c r="G641" s="8"/>
      <c r="H641" s="8"/>
      <c r="I641" s="8"/>
      <c r="J641" s="8"/>
      <c r="K641" s="8"/>
      <c r="L641" s="8"/>
      <c r="M641" s="8"/>
      <c r="N641" s="8"/>
      <c r="O641" s="8"/>
      <c r="P641" s="8"/>
      <c r="Q641" s="9"/>
      <c r="R641" s="9"/>
      <c r="S641" s="9"/>
      <c r="T641" s="9"/>
      <c r="U641" s="9"/>
      <c r="V641" s="9"/>
    </row>
    <row r="642" spans="4:22" x14ac:dyDescent="0.25">
      <c r="D642" s="6"/>
      <c r="E642" s="80"/>
      <c r="F642" s="8"/>
      <c r="G642" s="8"/>
      <c r="H642" s="8"/>
      <c r="I642" s="8"/>
      <c r="J642" s="8"/>
      <c r="K642" s="8"/>
      <c r="L642" s="8"/>
      <c r="M642" s="8"/>
      <c r="N642" s="8"/>
      <c r="O642" s="8"/>
      <c r="P642" s="8"/>
      <c r="Q642" s="9"/>
      <c r="R642" s="9"/>
      <c r="S642" s="9"/>
      <c r="T642" s="9"/>
      <c r="U642" s="9"/>
      <c r="V642" s="9"/>
    </row>
    <row r="643" spans="4:22" x14ac:dyDescent="0.25">
      <c r="D643" s="6"/>
      <c r="E643" s="80"/>
      <c r="F643" s="8"/>
      <c r="G643" s="8"/>
      <c r="H643" s="8"/>
      <c r="I643" s="8"/>
      <c r="J643" s="8"/>
      <c r="K643" s="8"/>
      <c r="L643" s="8"/>
      <c r="M643" s="8"/>
      <c r="N643" s="8"/>
      <c r="O643" s="8"/>
      <c r="P643" s="8"/>
      <c r="Q643" s="9"/>
      <c r="R643" s="9"/>
      <c r="S643" s="9"/>
      <c r="T643" s="9"/>
      <c r="U643" s="9"/>
      <c r="V643" s="9"/>
    </row>
    <row r="644" spans="4:22" x14ac:dyDescent="0.25">
      <c r="D644" s="6"/>
      <c r="E644" s="80"/>
      <c r="F644" s="8"/>
      <c r="G644" s="8"/>
      <c r="H644" s="8"/>
      <c r="I644" s="8"/>
      <c r="J644" s="8"/>
      <c r="K644" s="8"/>
      <c r="L644" s="8"/>
      <c r="M644" s="8"/>
      <c r="N644" s="8"/>
      <c r="O644" s="8"/>
      <c r="P644" s="8"/>
      <c r="Q644" s="9"/>
      <c r="R644" s="9"/>
      <c r="S644" s="9"/>
      <c r="T644" s="9"/>
      <c r="U644" s="9"/>
      <c r="V644" s="9"/>
    </row>
    <row r="645" spans="4:22" x14ac:dyDescent="0.25">
      <c r="D645" s="6"/>
      <c r="E645" s="80"/>
      <c r="F645" s="8"/>
      <c r="G645" s="8"/>
      <c r="H645" s="8"/>
      <c r="I645" s="8"/>
      <c r="J645" s="8"/>
      <c r="K645" s="8"/>
      <c r="L645" s="8"/>
      <c r="M645" s="8"/>
      <c r="N645" s="8"/>
      <c r="O645" s="8"/>
      <c r="P645" s="8"/>
      <c r="Q645" s="9"/>
      <c r="R645" s="9"/>
      <c r="S645" s="9"/>
      <c r="T645" s="9"/>
      <c r="U645" s="9"/>
      <c r="V645" s="9"/>
    </row>
    <row r="646" spans="4:22" x14ac:dyDescent="0.25">
      <c r="D646" s="6"/>
      <c r="E646" s="80"/>
      <c r="F646" s="8"/>
      <c r="G646" s="8"/>
      <c r="H646" s="8"/>
      <c r="I646" s="8"/>
      <c r="J646" s="8"/>
      <c r="K646" s="8"/>
      <c r="L646" s="8"/>
      <c r="M646" s="8"/>
      <c r="N646" s="8"/>
      <c r="O646" s="8"/>
      <c r="P646" s="8"/>
      <c r="Q646" s="9"/>
      <c r="R646" s="9"/>
      <c r="S646" s="9"/>
      <c r="T646" s="9"/>
      <c r="U646" s="9"/>
      <c r="V646" s="9"/>
    </row>
    <row r="647" spans="4:22" x14ac:dyDescent="0.25">
      <c r="D647" s="6"/>
      <c r="E647" s="80"/>
      <c r="F647" s="8"/>
      <c r="G647" s="8"/>
      <c r="H647" s="8"/>
      <c r="I647" s="8"/>
      <c r="J647" s="8"/>
      <c r="K647" s="8"/>
      <c r="L647" s="8"/>
      <c r="M647" s="8"/>
      <c r="N647" s="8"/>
      <c r="O647" s="8"/>
      <c r="P647" s="8"/>
      <c r="Q647" s="9"/>
      <c r="R647" s="9"/>
      <c r="S647" s="9"/>
      <c r="T647" s="9"/>
      <c r="U647" s="9"/>
      <c r="V647" s="9"/>
    </row>
    <row r="648" spans="4:22" x14ac:dyDescent="0.25">
      <c r="D648" s="6"/>
      <c r="E648" s="80"/>
      <c r="F648" s="8"/>
      <c r="G648" s="8"/>
      <c r="H648" s="8"/>
      <c r="I648" s="8"/>
      <c r="J648" s="8"/>
      <c r="K648" s="8"/>
      <c r="L648" s="8"/>
      <c r="M648" s="8"/>
      <c r="N648" s="8"/>
      <c r="O648" s="8"/>
      <c r="P648" s="8"/>
      <c r="Q648" s="9"/>
      <c r="R648" s="9"/>
      <c r="S648" s="9"/>
      <c r="T648" s="9"/>
      <c r="U648" s="9"/>
      <c r="V648" s="9"/>
    </row>
    <row r="649" spans="4:22" x14ac:dyDescent="0.25">
      <c r="D649" s="6"/>
      <c r="E649" s="80"/>
      <c r="F649" s="8"/>
      <c r="G649" s="8"/>
      <c r="H649" s="8"/>
      <c r="I649" s="8"/>
      <c r="J649" s="8"/>
      <c r="K649" s="8"/>
      <c r="L649" s="8"/>
      <c r="M649" s="8"/>
      <c r="N649" s="8"/>
      <c r="O649" s="8"/>
      <c r="P649" s="8"/>
      <c r="Q649" s="9"/>
      <c r="R649" s="9"/>
      <c r="S649" s="9"/>
      <c r="T649" s="9"/>
      <c r="U649" s="9"/>
      <c r="V649" s="9"/>
    </row>
    <row r="650" spans="4:22" x14ac:dyDescent="0.25">
      <c r="D650" s="6"/>
      <c r="E650" s="80"/>
      <c r="F650" s="8"/>
      <c r="G650" s="8"/>
      <c r="H650" s="8"/>
      <c r="I650" s="8"/>
      <c r="J650" s="8"/>
      <c r="K650" s="8"/>
      <c r="L650" s="8"/>
      <c r="M650" s="8"/>
      <c r="N650" s="8"/>
      <c r="O650" s="8"/>
      <c r="P650" s="8"/>
      <c r="Q650" s="9"/>
      <c r="R650" s="9"/>
      <c r="S650" s="9"/>
      <c r="T650" s="9"/>
      <c r="U650" s="9"/>
      <c r="V650" s="9"/>
    </row>
    <row r="651" spans="4:22" x14ac:dyDescent="0.25">
      <c r="D651" s="6"/>
      <c r="E651" s="80"/>
      <c r="F651" s="8"/>
      <c r="G651" s="8"/>
      <c r="H651" s="8"/>
      <c r="I651" s="8"/>
      <c r="J651" s="8"/>
      <c r="K651" s="8"/>
      <c r="L651" s="8"/>
      <c r="M651" s="8"/>
      <c r="N651" s="8"/>
      <c r="O651" s="8"/>
      <c r="P651" s="8"/>
      <c r="Q651" s="9"/>
      <c r="R651" s="9"/>
      <c r="S651" s="9"/>
      <c r="T651" s="9"/>
      <c r="U651" s="9"/>
      <c r="V651" s="9"/>
    </row>
    <row r="652" spans="4:22" x14ac:dyDescent="0.25">
      <c r="D652" s="6"/>
      <c r="E652" s="80"/>
      <c r="F652" s="8"/>
      <c r="G652" s="8"/>
      <c r="H652" s="8"/>
      <c r="I652" s="8"/>
      <c r="J652" s="8"/>
      <c r="K652" s="8"/>
      <c r="L652" s="8"/>
      <c r="M652" s="8"/>
      <c r="N652" s="8"/>
      <c r="O652" s="8"/>
      <c r="P652" s="8"/>
      <c r="Q652" s="9"/>
      <c r="R652" s="9"/>
      <c r="S652" s="9"/>
      <c r="T652" s="9"/>
      <c r="U652" s="9"/>
      <c r="V652" s="9"/>
    </row>
    <row r="653" spans="4:22" x14ac:dyDescent="0.25">
      <c r="D653" s="6"/>
      <c r="E653" s="80"/>
      <c r="F653" s="8"/>
      <c r="G653" s="8"/>
      <c r="H653" s="8"/>
      <c r="I653" s="8"/>
      <c r="J653" s="8"/>
      <c r="K653" s="8"/>
      <c r="L653" s="8"/>
      <c r="M653" s="8"/>
      <c r="N653" s="8"/>
      <c r="O653" s="8"/>
      <c r="P653" s="8"/>
      <c r="Q653" s="9"/>
      <c r="R653" s="9"/>
      <c r="S653" s="9"/>
      <c r="T653" s="9"/>
      <c r="U653" s="9"/>
      <c r="V653" s="9"/>
    </row>
    <row r="654" spans="4:22" x14ac:dyDescent="0.25">
      <c r="D654" s="6"/>
      <c r="E654" s="80"/>
      <c r="F654" s="8"/>
      <c r="G654" s="8"/>
      <c r="H654" s="8"/>
      <c r="I654" s="8"/>
      <c r="J654" s="8"/>
      <c r="K654" s="8"/>
      <c r="L654" s="8"/>
      <c r="M654" s="8"/>
      <c r="N654" s="8"/>
      <c r="O654" s="8"/>
      <c r="P654" s="8"/>
      <c r="Q654" s="9"/>
      <c r="R654" s="9"/>
      <c r="S654" s="9"/>
      <c r="T654" s="9"/>
      <c r="U654" s="9"/>
      <c r="V654" s="9"/>
    </row>
    <row r="655" spans="4:22" x14ac:dyDescent="0.25">
      <c r="D655" s="6"/>
      <c r="E655" s="80"/>
      <c r="F655" s="8"/>
      <c r="G655" s="8"/>
      <c r="H655" s="8"/>
      <c r="I655" s="8"/>
      <c r="J655" s="8"/>
      <c r="K655" s="8"/>
      <c r="L655" s="8"/>
      <c r="M655" s="8"/>
      <c r="N655" s="8"/>
      <c r="O655" s="8"/>
      <c r="P655" s="8"/>
      <c r="Q655" s="9"/>
      <c r="R655" s="9"/>
      <c r="S655" s="9"/>
      <c r="T655" s="9"/>
      <c r="U655" s="9"/>
      <c r="V655" s="9"/>
    </row>
    <row r="656" spans="4:22" x14ac:dyDescent="0.25">
      <c r="D656" s="6"/>
      <c r="E656" s="80"/>
      <c r="F656" s="8"/>
      <c r="G656" s="8"/>
      <c r="H656" s="8"/>
      <c r="I656" s="8"/>
      <c r="J656" s="8"/>
      <c r="K656" s="8"/>
      <c r="L656" s="8"/>
      <c r="M656" s="8"/>
      <c r="N656" s="8"/>
      <c r="O656" s="8"/>
      <c r="P656" s="8"/>
      <c r="Q656" s="9"/>
      <c r="R656" s="9"/>
      <c r="S656" s="9"/>
      <c r="T656" s="9"/>
      <c r="U656" s="9"/>
      <c r="V656" s="9"/>
    </row>
    <row r="657" spans="4:22" x14ac:dyDescent="0.25">
      <c r="D657" s="6"/>
      <c r="E657" s="80"/>
      <c r="F657" s="8"/>
      <c r="G657" s="8"/>
      <c r="H657" s="8"/>
      <c r="I657" s="8"/>
      <c r="J657" s="8"/>
      <c r="K657" s="8"/>
      <c r="L657" s="8"/>
      <c r="M657" s="8"/>
      <c r="N657" s="8"/>
      <c r="O657" s="8"/>
      <c r="P657" s="8"/>
      <c r="Q657" s="9"/>
      <c r="R657" s="9"/>
      <c r="S657" s="9"/>
      <c r="T657" s="9"/>
      <c r="U657" s="9"/>
      <c r="V657" s="9"/>
    </row>
    <row r="658" spans="4:22" x14ac:dyDescent="0.25">
      <c r="D658" s="6"/>
      <c r="E658" s="80"/>
      <c r="F658" s="8"/>
      <c r="G658" s="8"/>
      <c r="H658" s="8"/>
      <c r="I658" s="8"/>
      <c r="J658" s="8"/>
      <c r="K658" s="8"/>
      <c r="L658" s="8"/>
      <c r="M658" s="8"/>
      <c r="N658" s="8"/>
      <c r="O658" s="8"/>
      <c r="P658" s="8"/>
      <c r="Q658" s="9"/>
      <c r="R658" s="9"/>
      <c r="S658" s="9"/>
      <c r="T658" s="9"/>
      <c r="U658" s="9"/>
      <c r="V658" s="9"/>
    </row>
    <row r="659" spans="4:22" x14ac:dyDescent="0.25">
      <c r="D659" s="6"/>
      <c r="E659" s="80"/>
      <c r="F659" s="8"/>
      <c r="G659" s="8"/>
      <c r="H659" s="8"/>
      <c r="I659" s="8"/>
      <c r="J659" s="8"/>
      <c r="K659" s="8"/>
      <c r="L659" s="8"/>
      <c r="M659" s="8"/>
      <c r="N659" s="8"/>
      <c r="O659" s="8"/>
      <c r="P659" s="8"/>
      <c r="Q659" s="9"/>
      <c r="R659" s="9"/>
      <c r="S659" s="9"/>
      <c r="T659" s="9"/>
      <c r="U659" s="9"/>
      <c r="V659" s="9"/>
    </row>
    <row r="660" spans="4:22" x14ac:dyDescent="0.25">
      <c r="D660" s="6"/>
      <c r="E660" s="80"/>
      <c r="F660" s="8"/>
      <c r="G660" s="8"/>
      <c r="H660" s="8"/>
      <c r="I660" s="8"/>
      <c r="J660" s="8"/>
      <c r="K660" s="8"/>
      <c r="L660" s="8"/>
      <c r="M660" s="8"/>
      <c r="N660" s="8"/>
      <c r="O660" s="8"/>
      <c r="P660" s="8"/>
      <c r="Q660" s="9"/>
      <c r="R660" s="9"/>
      <c r="S660" s="9"/>
      <c r="T660" s="9"/>
      <c r="U660" s="9"/>
      <c r="V660" s="9"/>
    </row>
    <row r="661" spans="4:22" x14ac:dyDescent="0.25">
      <c r="D661" s="6"/>
      <c r="E661" s="80"/>
      <c r="F661" s="8"/>
      <c r="G661" s="8"/>
      <c r="H661" s="8"/>
      <c r="I661" s="8"/>
      <c r="J661" s="8"/>
      <c r="K661" s="8"/>
      <c r="L661" s="8"/>
      <c r="M661" s="8"/>
      <c r="N661" s="8"/>
      <c r="O661" s="8"/>
      <c r="P661" s="8"/>
      <c r="Q661" s="9"/>
      <c r="R661" s="9"/>
      <c r="S661" s="9"/>
      <c r="T661" s="9"/>
      <c r="U661" s="9"/>
      <c r="V661" s="9"/>
    </row>
    <row r="662" spans="4:22" x14ac:dyDescent="0.25">
      <c r="D662" s="6"/>
      <c r="E662" s="80"/>
      <c r="F662" s="8"/>
      <c r="G662" s="8"/>
      <c r="H662" s="8"/>
      <c r="I662" s="8"/>
      <c r="J662" s="8"/>
      <c r="K662" s="8"/>
      <c r="L662" s="8"/>
      <c r="M662" s="8"/>
      <c r="N662" s="8"/>
      <c r="O662" s="8"/>
      <c r="P662" s="8"/>
      <c r="Q662" s="9"/>
      <c r="R662" s="9"/>
      <c r="S662" s="9"/>
      <c r="T662" s="9"/>
      <c r="U662" s="9"/>
      <c r="V662" s="9"/>
    </row>
    <row r="663" spans="4:22" x14ac:dyDescent="0.25">
      <c r="D663" s="6"/>
      <c r="E663" s="80"/>
      <c r="F663" s="8"/>
      <c r="G663" s="8"/>
      <c r="H663" s="8"/>
      <c r="I663" s="8"/>
      <c r="J663" s="8"/>
      <c r="K663" s="8"/>
      <c r="L663" s="8"/>
      <c r="M663" s="8"/>
      <c r="N663" s="8"/>
      <c r="O663" s="8"/>
      <c r="P663" s="8"/>
      <c r="Q663" s="9"/>
      <c r="R663" s="9"/>
      <c r="S663" s="9"/>
      <c r="T663" s="9"/>
      <c r="U663" s="9"/>
      <c r="V663" s="9"/>
    </row>
    <row r="664" spans="4:22" x14ac:dyDescent="0.25">
      <c r="D664" s="6"/>
      <c r="E664" s="80"/>
      <c r="F664" s="8"/>
      <c r="G664" s="8"/>
      <c r="H664" s="8"/>
      <c r="I664" s="8"/>
      <c r="J664" s="8"/>
      <c r="K664" s="8"/>
      <c r="L664" s="8"/>
      <c r="M664" s="8"/>
      <c r="N664" s="8"/>
      <c r="O664" s="8"/>
      <c r="P664" s="8"/>
      <c r="Q664" s="9"/>
      <c r="R664" s="9"/>
      <c r="S664" s="9"/>
      <c r="T664" s="9"/>
      <c r="U664" s="9"/>
      <c r="V664" s="9"/>
    </row>
    <row r="665" spans="4:22" x14ac:dyDescent="0.25">
      <c r="D665" s="6"/>
      <c r="E665" s="80"/>
      <c r="F665" s="8"/>
      <c r="G665" s="8"/>
      <c r="H665" s="8"/>
      <c r="I665" s="8"/>
      <c r="J665" s="8"/>
      <c r="K665" s="8"/>
      <c r="L665" s="8"/>
      <c r="M665" s="8"/>
      <c r="N665" s="8"/>
      <c r="O665" s="8"/>
      <c r="P665" s="8"/>
      <c r="Q665" s="9"/>
      <c r="R665" s="9"/>
      <c r="S665" s="9"/>
      <c r="T665" s="9"/>
      <c r="U665" s="9"/>
      <c r="V665" s="9"/>
    </row>
    <row r="666" spans="4:22" x14ac:dyDescent="0.25">
      <c r="D666" s="6"/>
      <c r="E666" s="80"/>
      <c r="F666" s="8"/>
      <c r="G666" s="8"/>
      <c r="H666" s="8"/>
      <c r="I666" s="8"/>
      <c r="J666" s="8"/>
      <c r="K666" s="8"/>
      <c r="L666" s="8"/>
      <c r="M666" s="8"/>
      <c r="N666" s="8"/>
      <c r="O666" s="8"/>
      <c r="P666" s="8"/>
      <c r="Q666" s="9"/>
      <c r="R666" s="9"/>
      <c r="S666" s="9"/>
      <c r="T666" s="9"/>
      <c r="U666" s="9"/>
      <c r="V666" s="9"/>
    </row>
    <row r="667" spans="4:22" x14ac:dyDescent="0.25">
      <c r="D667" s="6"/>
      <c r="E667" s="80"/>
      <c r="F667" s="8"/>
      <c r="G667" s="8"/>
      <c r="H667" s="8"/>
      <c r="I667" s="8"/>
      <c r="J667" s="8"/>
      <c r="K667" s="8"/>
      <c r="L667" s="8"/>
      <c r="M667" s="8"/>
      <c r="N667" s="8"/>
      <c r="O667" s="8"/>
      <c r="P667" s="8"/>
      <c r="Q667" s="9"/>
      <c r="R667" s="9"/>
      <c r="S667" s="9"/>
      <c r="T667" s="9"/>
      <c r="U667" s="9"/>
      <c r="V667" s="9"/>
    </row>
    <row r="668" spans="4:22" x14ac:dyDescent="0.25">
      <c r="D668" s="6"/>
      <c r="E668" s="80"/>
      <c r="F668" s="8"/>
      <c r="G668" s="8"/>
      <c r="H668" s="8"/>
      <c r="I668" s="8"/>
      <c r="J668" s="8"/>
      <c r="K668" s="8"/>
      <c r="L668" s="8"/>
      <c r="M668" s="8"/>
      <c r="N668" s="8"/>
      <c r="O668" s="8"/>
      <c r="P668" s="8"/>
      <c r="Q668" s="9"/>
      <c r="R668" s="9"/>
      <c r="S668" s="9"/>
      <c r="T668" s="9"/>
      <c r="U668" s="9"/>
      <c r="V668" s="9"/>
    </row>
    <row r="669" spans="4:22" x14ac:dyDescent="0.25">
      <c r="D669" s="6"/>
      <c r="E669" s="80"/>
      <c r="F669" s="8"/>
      <c r="G669" s="8"/>
      <c r="H669" s="8"/>
      <c r="I669" s="8"/>
      <c r="J669" s="8"/>
      <c r="K669" s="8"/>
      <c r="L669" s="8"/>
      <c r="M669" s="8"/>
      <c r="N669" s="8"/>
      <c r="O669" s="8"/>
      <c r="P669" s="8"/>
      <c r="Q669" s="9"/>
      <c r="R669" s="9"/>
      <c r="S669" s="9"/>
      <c r="T669" s="9"/>
      <c r="U669" s="9"/>
      <c r="V669" s="9"/>
    </row>
    <row r="670" spans="4:22" x14ac:dyDescent="0.25">
      <c r="D670" s="6"/>
      <c r="E670" s="80"/>
      <c r="F670" s="8"/>
      <c r="G670" s="8"/>
      <c r="H670" s="8"/>
      <c r="I670" s="8"/>
      <c r="J670" s="8"/>
      <c r="K670" s="8"/>
      <c r="L670" s="8"/>
      <c r="M670" s="8"/>
      <c r="N670" s="8"/>
      <c r="O670" s="8"/>
      <c r="P670" s="8"/>
      <c r="Q670" s="9"/>
      <c r="R670" s="9"/>
      <c r="S670" s="9"/>
      <c r="T670" s="9"/>
      <c r="U670" s="9"/>
      <c r="V670" s="9"/>
    </row>
    <row r="671" spans="4:22" x14ac:dyDescent="0.25">
      <c r="D671" s="6"/>
      <c r="E671" s="80"/>
      <c r="F671" s="8"/>
      <c r="G671" s="8"/>
      <c r="H671" s="8"/>
      <c r="I671" s="8"/>
      <c r="J671" s="8"/>
      <c r="K671" s="8"/>
      <c r="L671" s="8"/>
      <c r="M671" s="8"/>
      <c r="N671" s="8"/>
      <c r="O671" s="8"/>
      <c r="P671" s="8"/>
      <c r="Q671" s="9"/>
      <c r="R671" s="9"/>
      <c r="S671" s="9"/>
      <c r="T671" s="9"/>
      <c r="U671" s="9"/>
      <c r="V671" s="9"/>
    </row>
    <row r="672" spans="4:22" x14ac:dyDescent="0.25">
      <c r="D672" s="6"/>
      <c r="E672" s="80"/>
      <c r="F672" s="8"/>
      <c r="G672" s="8"/>
      <c r="H672" s="8"/>
      <c r="I672" s="8"/>
      <c r="J672" s="8"/>
      <c r="K672" s="8"/>
      <c r="L672" s="8"/>
      <c r="M672" s="8"/>
      <c r="N672" s="8"/>
      <c r="O672" s="8"/>
      <c r="P672" s="8"/>
      <c r="Q672" s="9"/>
      <c r="R672" s="9"/>
      <c r="S672" s="9"/>
      <c r="T672" s="9"/>
      <c r="U672" s="9"/>
      <c r="V672" s="9"/>
    </row>
    <row r="673" spans="4:22" x14ac:dyDescent="0.25">
      <c r="D673" s="6"/>
      <c r="E673" s="80"/>
      <c r="F673" s="8"/>
      <c r="G673" s="8"/>
      <c r="H673" s="8"/>
      <c r="I673" s="8"/>
      <c r="J673" s="8"/>
      <c r="K673" s="8"/>
      <c r="L673" s="8"/>
      <c r="M673" s="8"/>
      <c r="N673" s="8"/>
      <c r="O673" s="8"/>
      <c r="P673" s="8"/>
      <c r="Q673" s="9"/>
      <c r="R673" s="9"/>
      <c r="S673" s="9"/>
      <c r="T673" s="9"/>
      <c r="U673" s="9"/>
      <c r="V673" s="9"/>
    </row>
    <row r="674" spans="4:22" x14ac:dyDescent="0.25">
      <c r="D674" s="6"/>
      <c r="E674" s="80"/>
      <c r="F674" s="8"/>
      <c r="G674" s="8"/>
      <c r="H674" s="8"/>
      <c r="I674" s="8"/>
      <c r="J674" s="8"/>
      <c r="K674" s="8"/>
      <c r="L674" s="8"/>
      <c r="M674" s="8"/>
      <c r="N674" s="8"/>
      <c r="O674" s="8"/>
      <c r="P674" s="8"/>
      <c r="Q674" s="9"/>
      <c r="R674" s="9"/>
      <c r="S674" s="9"/>
      <c r="T674" s="9"/>
      <c r="U674" s="9"/>
      <c r="V674" s="9"/>
    </row>
    <row r="675" spans="4:22" x14ac:dyDescent="0.25">
      <c r="D675" s="6"/>
      <c r="E675" s="80"/>
      <c r="F675" s="8"/>
      <c r="G675" s="8"/>
      <c r="H675" s="8"/>
      <c r="I675" s="8"/>
      <c r="J675" s="8"/>
      <c r="K675" s="8"/>
      <c r="L675" s="8"/>
      <c r="M675" s="8"/>
      <c r="N675" s="8"/>
      <c r="O675" s="8"/>
      <c r="P675" s="8"/>
      <c r="Q675" s="9"/>
      <c r="R675" s="9"/>
      <c r="S675" s="9"/>
      <c r="T675" s="9"/>
      <c r="U675" s="9"/>
      <c r="V675" s="9"/>
    </row>
    <row r="676" spans="4:22" x14ac:dyDescent="0.25">
      <c r="D676" s="6"/>
      <c r="E676" s="80"/>
      <c r="F676" s="8"/>
      <c r="G676" s="8"/>
      <c r="H676" s="8"/>
      <c r="I676" s="8"/>
      <c r="J676" s="8"/>
      <c r="K676" s="8"/>
      <c r="L676" s="8"/>
      <c r="M676" s="8"/>
      <c r="N676" s="8"/>
      <c r="O676" s="8"/>
      <c r="P676" s="8"/>
      <c r="Q676" s="9"/>
      <c r="R676" s="9"/>
      <c r="S676" s="9"/>
      <c r="T676" s="9"/>
      <c r="U676" s="9"/>
      <c r="V676" s="9"/>
    </row>
    <row r="677" spans="4:22" x14ac:dyDescent="0.25">
      <c r="D677" s="6"/>
      <c r="E677" s="80"/>
      <c r="F677" s="8"/>
      <c r="G677" s="8"/>
      <c r="H677" s="8"/>
      <c r="I677" s="8"/>
      <c r="J677" s="8"/>
      <c r="K677" s="8"/>
      <c r="L677" s="8"/>
      <c r="M677" s="8"/>
      <c r="N677" s="8"/>
      <c r="O677" s="8"/>
      <c r="P677" s="8"/>
      <c r="Q677" s="9"/>
      <c r="R677" s="9"/>
      <c r="S677" s="9"/>
      <c r="T677" s="9"/>
      <c r="U677" s="9"/>
      <c r="V677" s="9"/>
    </row>
    <row r="678" spans="4:22" x14ac:dyDescent="0.25">
      <c r="D678" s="6"/>
      <c r="E678" s="80"/>
      <c r="F678" s="8"/>
      <c r="G678" s="8"/>
      <c r="H678" s="8"/>
      <c r="I678" s="8"/>
      <c r="J678" s="8"/>
      <c r="K678" s="8"/>
      <c r="L678" s="8"/>
      <c r="M678" s="8"/>
      <c r="N678" s="8"/>
      <c r="O678" s="8"/>
      <c r="P678" s="8"/>
      <c r="Q678" s="9"/>
      <c r="R678" s="9"/>
      <c r="S678" s="9"/>
      <c r="T678" s="9"/>
      <c r="U678" s="9"/>
      <c r="V678" s="9"/>
    </row>
    <row r="679" spans="4:22" x14ac:dyDescent="0.25">
      <c r="D679" s="6"/>
      <c r="E679" s="80"/>
      <c r="F679" s="8"/>
      <c r="G679" s="8"/>
      <c r="H679" s="8"/>
      <c r="I679" s="8"/>
      <c r="J679" s="8"/>
      <c r="K679" s="8"/>
      <c r="L679" s="8"/>
      <c r="M679" s="8"/>
      <c r="N679" s="8"/>
      <c r="O679" s="8"/>
      <c r="P679" s="8"/>
      <c r="Q679" s="9"/>
      <c r="R679" s="9"/>
      <c r="S679" s="9"/>
      <c r="T679" s="9"/>
      <c r="U679" s="9"/>
      <c r="V679" s="9"/>
    </row>
    <row r="680" spans="4:22" x14ac:dyDescent="0.25">
      <c r="D680" s="6"/>
      <c r="E680" s="80"/>
      <c r="F680" s="8"/>
      <c r="G680" s="8"/>
      <c r="H680" s="8"/>
      <c r="I680" s="8"/>
      <c r="J680" s="8"/>
      <c r="K680" s="8"/>
      <c r="L680" s="8"/>
      <c r="M680" s="8"/>
      <c r="N680" s="8"/>
      <c r="O680" s="8"/>
      <c r="P680" s="8"/>
      <c r="Q680" s="9"/>
      <c r="R680" s="9"/>
      <c r="S680" s="9"/>
      <c r="T680" s="9"/>
      <c r="U680" s="9"/>
      <c r="V680" s="9"/>
    </row>
    <row r="681" spans="4:22" x14ac:dyDescent="0.25">
      <c r="D681" s="6"/>
      <c r="E681" s="80"/>
      <c r="F681" s="8"/>
      <c r="G681" s="8"/>
      <c r="H681" s="8"/>
      <c r="I681" s="8"/>
      <c r="J681" s="8"/>
      <c r="K681" s="8"/>
      <c r="L681" s="8"/>
      <c r="M681" s="8"/>
      <c r="N681" s="8"/>
      <c r="O681" s="8"/>
      <c r="P681" s="8"/>
      <c r="Q681" s="9"/>
      <c r="R681" s="9"/>
      <c r="S681" s="9"/>
      <c r="T681" s="9"/>
      <c r="U681" s="9"/>
      <c r="V681" s="9"/>
    </row>
    <row r="682" spans="4:22" x14ac:dyDescent="0.25">
      <c r="D682" s="6"/>
      <c r="E682" s="80"/>
      <c r="F682" s="8"/>
      <c r="G682" s="8"/>
      <c r="H682" s="8"/>
      <c r="I682" s="8"/>
      <c r="J682" s="8"/>
      <c r="K682" s="8"/>
      <c r="L682" s="8"/>
      <c r="M682" s="8"/>
      <c r="N682" s="8"/>
      <c r="O682" s="8"/>
      <c r="P682" s="8"/>
      <c r="Q682" s="9"/>
      <c r="R682" s="9"/>
      <c r="S682" s="9"/>
      <c r="T682" s="9"/>
      <c r="U682" s="9"/>
      <c r="V682" s="9"/>
    </row>
    <row r="683" spans="4:22" x14ac:dyDescent="0.25">
      <c r="D683" s="6"/>
      <c r="E683" s="80"/>
      <c r="F683" s="8"/>
      <c r="G683" s="8"/>
      <c r="H683" s="8"/>
      <c r="I683" s="8"/>
      <c r="J683" s="8"/>
      <c r="K683" s="8"/>
      <c r="L683" s="8"/>
      <c r="M683" s="8"/>
      <c r="N683" s="8"/>
      <c r="O683" s="8"/>
      <c r="P683" s="8"/>
      <c r="Q683" s="9"/>
      <c r="R683" s="9"/>
      <c r="S683" s="9"/>
      <c r="T683" s="9"/>
      <c r="U683" s="9"/>
      <c r="V683" s="9"/>
    </row>
    <row r="684" spans="4:22" x14ac:dyDescent="0.25">
      <c r="D684" s="6"/>
      <c r="E684" s="80"/>
      <c r="F684" s="8"/>
      <c r="G684" s="8"/>
      <c r="H684" s="8"/>
      <c r="I684" s="8"/>
      <c r="J684" s="8"/>
      <c r="K684" s="8"/>
      <c r="L684" s="8"/>
      <c r="M684" s="8"/>
      <c r="N684" s="8"/>
      <c r="O684" s="8"/>
      <c r="P684" s="8"/>
      <c r="Q684" s="9"/>
      <c r="R684" s="9"/>
      <c r="S684" s="9"/>
      <c r="T684" s="9"/>
      <c r="U684" s="9"/>
      <c r="V684" s="9"/>
    </row>
    <row r="685" spans="4:22" x14ac:dyDescent="0.25">
      <c r="D685" s="6"/>
      <c r="E685" s="80"/>
      <c r="F685" s="8"/>
      <c r="G685" s="8"/>
      <c r="H685" s="8"/>
      <c r="I685" s="8"/>
      <c r="J685" s="8"/>
      <c r="K685" s="8"/>
      <c r="L685" s="8"/>
      <c r="M685" s="8"/>
      <c r="N685" s="8"/>
      <c r="O685" s="8"/>
      <c r="P685" s="8"/>
      <c r="Q685" s="9"/>
      <c r="R685" s="9"/>
      <c r="S685" s="9"/>
      <c r="T685" s="9"/>
      <c r="U685" s="9"/>
      <c r="V685" s="9"/>
    </row>
    <row r="686" spans="4:22" x14ac:dyDescent="0.25">
      <c r="D686" s="6"/>
      <c r="E686" s="80"/>
      <c r="F686" s="8"/>
      <c r="G686" s="8"/>
      <c r="H686" s="8"/>
      <c r="I686" s="8"/>
      <c r="J686" s="8"/>
      <c r="K686" s="8"/>
      <c r="L686" s="8"/>
      <c r="M686" s="8"/>
      <c r="N686" s="8"/>
      <c r="O686" s="8"/>
      <c r="P686" s="8"/>
      <c r="Q686" s="9"/>
      <c r="R686" s="9"/>
      <c r="S686" s="9"/>
      <c r="T686" s="9"/>
      <c r="U686" s="9"/>
      <c r="V686" s="9"/>
    </row>
    <row r="687" spans="4:22" x14ac:dyDescent="0.25">
      <c r="D687" s="6"/>
      <c r="E687" s="80"/>
      <c r="F687" s="8"/>
      <c r="G687" s="8"/>
      <c r="H687" s="8"/>
      <c r="I687" s="8"/>
      <c r="J687" s="8"/>
      <c r="K687" s="8"/>
      <c r="L687" s="8"/>
      <c r="M687" s="8"/>
      <c r="N687" s="8"/>
      <c r="O687" s="8"/>
      <c r="P687" s="8"/>
      <c r="Q687" s="9"/>
      <c r="R687" s="9"/>
      <c r="S687" s="9"/>
      <c r="T687" s="9"/>
      <c r="U687" s="9"/>
      <c r="V687" s="9"/>
    </row>
    <row r="688" spans="4:22" x14ac:dyDescent="0.25">
      <c r="D688" s="6"/>
      <c r="E688" s="80"/>
      <c r="F688" s="8"/>
      <c r="G688" s="8"/>
      <c r="H688" s="8"/>
      <c r="I688" s="8"/>
      <c r="J688" s="8"/>
      <c r="K688" s="8"/>
      <c r="L688" s="8"/>
      <c r="M688" s="8"/>
      <c r="N688" s="8"/>
      <c r="O688" s="8"/>
      <c r="P688" s="8"/>
      <c r="Q688" s="9"/>
      <c r="R688" s="9"/>
      <c r="S688" s="9"/>
      <c r="T688" s="9"/>
      <c r="U688" s="9"/>
      <c r="V688" s="9"/>
    </row>
    <row r="689" spans="4:22" x14ac:dyDescent="0.25">
      <c r="D689" s="6"/>
      <c r="E689" s="80"/>
      <c r="F689" s="8"/>
      <c r="G689" s="8"/>
      <c r="H689" s="8"/>
      <c r="I689" s="8"/>
      <c r="J689" s="8"/>
      <c r="K689" s="8"/>
      <c r="L689" s="8"/>
      <c r="M689" s="8"/>
      <c r="N689" s="8"/>
      <c r="O689" s="8"/>
      <c r="P689" s="8"/>
      <c r="Q689" s="9"/>
      <c r="R689" s="9"/>
      <c r="S689" s="9"/>
      <c r="T689" s="9"/>
      <c r="U689" s="9"/>
      <c r="V689" s="9"/>
    </row>
    <row r="690" spans="4:22" x14ac:dyDescent="0.25">
      <c r="D690" s="6"/>
      <c r="E690" s="80"/>
      <c r="F690" s="8"/>
      <c r="G690" s="8"/>
      <c r="H690" s="8"/>
      <c r="I690" s="8"/>
      <c r="J690" s="8"/>
      <c r="K690" s="8"/>
      <c r="L690" s="8"/>
      <c r="M690" s="8"/>
      <c r="N690" s="8"/>
      <c r="O690" s="8"/>
      <c r="P690" s="8"/>
      <c r="Q690" s="9"/>
      <c r="R690" s="9"/>
      <c r="S690" s="9"/>
      <c r="T690" s="9"/>
      <c r="U690" s="9"/>
      <c r="V690" s="9"/>
    </row>
    <row r="691" spans="4:22" x14ac:dyDescent="0.25">
      <c r="D691" s="6"/>
      <c r="E691" s="80"/>
      <c r="F691" s="8"/>
      <c r="G691" s="8"/>
      <c r="H691" s="8"/>
      <c r="I691" s="8"/>
      <c r="J691" s="8"/>
      <c r="K691" s="8"/>
      <c r="L691" s="8"/>
      <c r="M691" s="8"/>
      <c r="N691" s="8"/>
      <c r="O691" s="8"/>
      <c r="P691" s="8"/>
      <c r="Q691" s="9"/>
      <c r="R691" s="9"/>
      <c r="S691" s="9"/>
      <c r="T691" s="9"/>
      <c r="U691" s="9"/>
      <c r="V691" s="9"/>
    </row>
    <row r="692" spans="4:22" x14ac:dyDescent="0.25">
      <c r="D692" s="6"/>
      <c r="E692" s="80"/>
      <c r="F692" s="8"/>
      <c r="G692" s="8"/>
      <c r="H692" s="8"/>
      <c r="I692" s="8"/>
      <c r="J692" s="8"/>
      <c r="K692" s="8"/>
      <c r="L692" s="8"/>
      <c r="M692" s="8"/>
      <c r="N692" s="8"/>
      <c r="O692" s="8"/>
      <c r="P692" s="8"/>
      <c r="Q692" s="9"/>
      <c r="R692" s="9"/>
      <c r="S692" s="9"/>
      <c r="T692" s="9"/>
      <c r="U692" s="9"/>
      <c r="V692" s="9"/>
    </row>
    <row r="693" spans="4:22" x14ac:dyDescent="0.25">
      <c r="D693" s="6"/>
      <c r="E693" s="80"/>
      <c r="F693" s="8"/>
      <c r="G693" s="8"/>
      <c r="H693" s="8"/>
      <c r="I693" s="8"/>
      <c r="J693" s="8"/>
      <c r="K693" s="8"/>
      <c r="L693" s="8"/>
      <c r="M693" s="8"/>
      <c r="N693" s="8"/>
      <c r="O693" s="8"/>
      <c r="P693" s="8"/>
      <c r="Q693" s="9"/>
      <c r="R693" s="9"/>
      <c r="S693" s="9"/>
      <c r="T693" s="9"/>
      <c r="U693" s="9"/>
      <c r="V693" s="9"/>
    </row>
    <row r="694" spans="4:22" x14ac:dyDescent="0.25">
      <c r="D694" s="6"/>
      <c r="E694" s="80"/>
      <c r="F694" s="8"/>
      <c r="G694" s="8"/>
      <c r="H694" s="8"/>
      <c r="I694" s="8"/>
      <c r="J694" s="8"/>
      <c r="K694" s="8"/>
      <c r="L694" s="8"/>
      <c r="M694" s="8"/>
      <c r="N694" s="8"/>
      <c r="O694" s="8"/>
      <c r="P694" s="8"/>
      <c r="Q694" s="9"/>
      <c r="R694" s="9"/>
      <c r="S694" s="9"/>
      <c r="T694" s="9"/>
      <c r="U694" s="9"/>
      <c r="V694" s="9"/>
    </row>
    <row r="695" spans="4:22" x14ac:dyDescent="0.25">
      <c r="D695" s="6"/>
      <c r="E695" s="80"/>
      <c r="F695" s="8"/>
      <c r="G695" s="8"/>
      <c r="H695" s="8"/>
      <c r="I695" s="8"/>
      <c r="J695" s="8"/>
      <c r="K695" s="8"/>
      <c r="L695" s="8"/>
      <c r="M695" s="8"/>
      <c r="N695" s="8"/>
      <c r="O695" s="8"/>
      <c r="P695" s="8"/>
      <c r="Q695" s="9"/>
      <c r="R695" s="9"/>
      <c r="S695" s="9"/>
      <c r="T695" s="9"/>
      <c r="U695" s="9"/>
      <c r="V695" s="9"/>
    </row>
    <row r="696" spans="4:22" x14ac:dyDescent="0.25">
      <c r="D696" s="6"/>
      <c r="E696" s="80"/>
      <c r="F696" s="8"/>
      <c r="G696" s="8"/>
      <c r="H696" s="8"/>
      <c r="I696" s="8"/>
      <c r="J696" s="8"/>
      <c r="K696" s="8"/>
      <c r="L696" s="8"/>
      <c r="M696" s="8"/>
      <c r="N696" s="8"/>
      <c r="O696" s="8"/>
      <c r="P696" s="8"/>
      <c r="Q696" s="9"/>
      <c r="R696" s="9"/>
      <c r="S696" s="9"/>
      <c r="T696" s="9"/>
      <c r="U696" s="9"/>
      <c r="V696" s="9"/>
    </row>
    <row r="697" spans="4:22" x14ac:dyDescent="0.25">
      <c r="D697" s="6"/>
      <c r="E697" s="80"/>
      <c r="F697" s="8"/>
      <c r="G697" s="8"/>
      <c r="H697" s="8"/>
      <c r="I697" s="8"/>
      <c r="J697" s="8"/>
      <c r="K697" s="8"/>
      <c r="L697" s="8"/>
      <c r="M697" s="8"/>
      <c r="N697" s="8"/>
      <c r="O697" s="8"/>
      <c r="P697" s="8"/>
      <c r="Q697" s="9"/>
      <c r="R697" s="9"/>
      <c r="S697" s="9"/>
      <c r="T697" s="9"/>
      <c r="U697" s="9"/>
      <c r="V697" s="9"/>
    </row>
    <row r="698" spans="4:22" x14ac:dyDescent="0.25">
      <c r="D698" s="6"/>
      <c r="E698" s="80"/>
      <c r="F698" s="8"/>
      <c r="G698" s="8"/>
      <c r="H698" s="8"/>
      <c r="I698" s="8"/>
      <c r="J698" s="8"/>
      <c r="K698" s="8"/>
      <c r="L698" s="8"/>
      <c r="M698" s="8"/>
      <c r="N698" s="8"/>
      <c r="O698" s="8"/>
      <c r="P698" s="8"/>
      <c r="Q698" s="9"/>
      <c r="R698" s="9"/>
      <c r="S698" s="9"/>
      <c r="T698" s="9"/>
      <c r="U698" s="9"/>
      <c r="V698" s="9"/>
    </row>
    <row r="699" spans="4:22" x14ac:dyDescent="0.25">
      <c r="D699" s="6"/>
      <c r="E699" s="80"/>
      <c r="F699" s="8"/>
      <c r="G699" s="8"/>
      <c r="H699" s="8"/>
      <c r="I699" s="8"/>
      <c r="J699" s="8"/>
      <c r="K699" s="8"/>
      <c r="L699" s="8"/>
      <c r="M699" s="8"/>
      <c r="N699" s="8"/>
      <c r="O699" s="8"/>
      <c r="P699" s="8"/>
      <c r="Q699" s="9"/>
      <c r="R699" s="9"/>
      <c r="S699" s="9"/>
      <c r="T699" s="9"/>
      <c r="U699" s="9"/>
      <c r="V699" s="9"/>
    </row>
    <row r="700" spans="4:22" x14ac:dyDescent="0.25">
      <c r="D700" s="6"/>
      <c r="E700" s="80"/>
      <c r="F700" s="8"/>
      <c r="G700" s="8"/>
      <c r="H700" s="8"/>
      <c r="I700" s="8"/>
      <c r="J700" s="8"/>
      <c r="K700" s="8"/>
      <c r="L700" s="8"/>
      <c r="M700" s="8"/>
      <c r="N700" s="8"/>
      <c r="O700" s="8"/>
      <c r="P700" s="8"/>
      <c r="Q700" s="9"/>
      <c r="R700" s="9"/>
      <c r="S700" s="9"/>
      <c r="T700" s="9"/>
      <c r="U700" s="9"/>
      <c r="V700" s="9"/>
    </row>
    <row r="701" spans="4:22" x14ac:dyDescent="0.25">
      <c r="D701" s="6"/>
      <c r="E701" s="80"/>
      <c r="F701" s="8"/>
      <c r="G701" s="8"/>
      <c r="H701" s="8"/>
      <c r="I701" s="8"/>
      <c r="J701" s="8"/>
      <c r="K701" s="8"/>
      <c r="L701" s="8"/>
      <c r="M701" s="8"/>
      <c r="N701" s="8"/>
      <c r="O701" s="8"/>
      <c r="P701" s="8"/>
      <c r="Q701" s="9"/>
      <c r="R701" s="9"/>
      <c r="S701" s="9"/>
      <c r="T701" s="9"/>
      <c r="U701" s="9"/>
      <c r="V701" s="9"/>
    </row>
    <row r="702" spans="4:22" x14ac:dyDescent="0.25">
      <c r="D702" s="6"/>
      <c r="E702" s="80"/>
      <c r="F702" s="8"/>
      <c r="G702" s="8"/>
      <c r="H702" s="8"/>
      <c r="I702" s="8"/>
      <c r="J702" s="8"/>
      <c r="K702" s="8"/>
      <c r="L702" s="8"/>
      <c r="M702" s="8"/>
      <c r="N702" s="8"/>
      <c r="O702" s="8"/>
      <c r="P702" s="8"/>
      <c r="Q702" s="9"/>
      <c r="R702" s="9"/>
      <c r="S702" s="9"/>
      <c r="T702" s="9"/>
      <c r="U702" s="9"/>
      <c r="V702" s="9"/>
    </row>
    <row r="703" spans="4:22" x14ac:dyDescent="0.25">
      <c r="D703" s="6"/>
      <c r="E703" s="80"/>
      <c r="F703" s="8"/>
      <c r="G703" s="8"/>
      <c r="H703" s="8"/>
      <c r="I703" s="8"/>
      <c r="J703" s="8"/>
      <c r="K703" s="8"/>
      <c r="L703" s="8"/>
      <c r="M703" s="8"/>
      <c r="N703" s="8"/>
      <c r="O703" s="8"/>
      <c r="P703" s="8"/>
      <c r="Q703" s="9"/>
      <c r="R703" s="9"/>
      <c r="S703" s="9"/>
      <c r="T703" s="9"/>
      <c r="U703" s="9"/>
      <c r="V703" s="9"/>
    </row>
    <row r="704" spans="4:22" x14ac:dyDescent="0.25">
      <c r="D704" s="6"/>
      <c r="E704" s="80"/>
      <c r="F704" s="8"/>
      <c r="G704" s="8"/>
      <c r="H704" s="8"/>
      <c r="I704" s="8"/>
      <c r="J704" s="8"/>
      <c r="K704" s="8"/>
      <c r="L704" s="8"/>
      <c r="M704" s="8"/>
      <c r="N704" s="8"/>
      <c r="O704" s="8"/>
      <c r="P704" s="8"/>
      <c r="Q704" s="9"/>
      <c r="R704" s="9"/>
      <c r="S704" s="9"/>
      <c r="T704" s="9"/>
      <c r="U704" s="9"/>
      <c r="V704" s="9"/>
    </row>
    <row r="705" spans="4:22" x14ac:dyDescent="0.25">
      <c r="D705" s="6"/>
      <c r="E705" s="80"/>
      <c r="F705" s="8"/>
      <c r="G705" s="8"/>
      <c r="H705" s="8"/>
      <c r="I705" s="8"/>
      <c r="J705" s="8"/>
      <c r="K705" s="8"/>
      <c r="L705" s="8"/>
      <c r="M705" s="8"/>
      <c r="N705" s="8"/>
      <c r="O705" s="8"/>
      <c r="P705" s="8"/>
      <c r="Q705" s="9"/>
      <c r="R705" s="9"/>
      <c r="S705" s="9"/>
      <c r="T705" s="9"/>
      <c r="U705" s="9"/>
      <c r="V705" s="9"/>
    </row>
    <row r="706" spans="4:22" x14ac:dyDescent="0.25">
      <c r="D706" s="6"/>
      <c r="E706" s="80"/>
      <c r="F706" s="8"/>
      <c r="G706" s="8"/>
      <c r="H706" s="8"/>
      <c r="I706" s="8"/>
      <c r="J706" s="8"/>
      <c r="K706" s="8"/>
      <c r="L706" s="8"/>
      <c r="M706" s="8"/>
      <c r="N706" s="8"/>
      <c r="O706" s="8"/>
      <c r="P706" s="8"/>
      <c r="Q706" s="9"/>
      <c r="R706" s="9"/>
      <c r="S706" s="9"/>
      <c r="T706" s="9"/>
      <c r="U706" s="9"/>
      <c r="V706" s="9"/>
    </row>
    <row r="707" spans="4:22" x14ac:dyDescent="0.25">
      <c r="D707" s="6"/>
      <c r="E707" s="80"/>
      <c r="F707" s="8"/>
      <c r="G707" s="8"/>
      <c r="H707" s="8"/>
      <c r="I707" s="8"/>
      <c r="J707" s="8"/>
      <c r="K707" s="8"/>
      <c r="L707" s="8"/>
      <c r="M707" s="8"/>
      <c r="N707" s="8"/>
      <c r="O707" s="8"/>
      <c r="P707" s="8"/>
      <c r="Q707" s="9"/>
      <c r="R707" s="9"/>
      <c r="S707" s="9"/>
      <c r="T707" s="9"/>
      <c r="U707" s="9"/>
      <c r="V707" s="9"/>
    </row>
    <row r="708" spans="4:22" x14ac:dyDescent="0.25">
      <c r="D708" s="6"/>
      <c r="E708" s="80"/>
      <c r="F708" s="8"/>
      <c r="G708" s="8"/>
      <c r="H708" s="8"/>
      <c r="I708" s="8"/>
      <c r="J708" s="8"/>
      <c r="K708" s="8"/>
      <c r="L708" s="8"/>
      <c r="M708" s="8"/>
      <c r="N708" s="8"/>
      <c r="O708" s="8"/>
      <c r="P708" s="8"/>
      <c r="Q708" s="9"/>
      <c r="R708" s="9"/>
      <c r="S708" s="9"/>
      <c r="T708" s="9"/>
      <c r="U708" s="9"/>
      <c r="V708" s="9"/>
    </row>
    <row r="709" spans="4:22" x14ac:dyDescent="0.25">
      <c r="D709" s="6"/>
      <c r="E709" s="80"/>
      <c r="F709" s="8"/>
      <c r="G709" s="8"/>
      <c r="H709" s="8"/>
      <c r="I709" s="8"/>
      <c r="J709" s="8"/>
      <c r="K709" s="8"/>
      <c r="L709" s="8"/>
      <c r="M709" s="8"/>
      <c r="N709" s="8"/>
      <c r="O709" s="8"/>
      <c r="P709" s="8"/>
      <c r="Q709" s="9"/>
      <c r="R709" s="9"/>
      <c r="S709" s="9"/>
      <c r="T709" s="9"/>
      <c r="U709" s="9"/>
      <c r="V709" s="9"/>
    </row>
    <row r="710" spans="4:22" x14ac:dyDescent="0.25">
      <c r="D710" s="6"/>
      <c r="E710" s="80"/>
      <c r="F710" s="8"/>
      <c r="G710" s="8"/>
      <c r="H710" s="8"/>
      <c r="I710" s="8"/>
      <c r="J710" s="8"/>
      <c r="K710" s="8"/>
      <c r="L710" s="8"/>
      <c r="M710" s="8"/>
      <c r="N710" s="8"/>
      <c r="O710" s="8"/>
      <c r="P710" s="8"/>
      <c r="Q710" s="9"/>
      <c r="R710" s="9"/>
      <c r="S710" s="9"/>
      <c r="T710" s="9"/>
      <c r="U710" s="9"/>
      <c r="V710" s="9"/>
    </row>
    <row r="711" spans="4:22" x14ac:dyDescent="0.25">
      <c r="D711" s="6"/>
      <c r="E711" s="80"/>
      <c r="F711" s="8"/>
      <c r="G711" s="8"/>
      <c r="H711" s="8"/>
      <c r="I711" s="8"/>
      <c r="J711" s="8"/>
      <c r="K711" s="8"/>
      <c r="L711" s="8"/>
      <c r="M711" s="8"/>
      <c r="N711" s="8"/>
      <c r="O711" s="8"/>
      <c r="P711" s="8"/>
      <c r="Q711" s="9"/>
      <c r="R711" s="9"/>
      <c r="S711" s="9"/>
      <c r="T711" s="9"/>
      <c r="U711" s="9"/>
      <c r="V711" s="9"/>
    </row>
    <row r="712" spans="4:22" x14ac:dyDescent="0.25">
      <c r="D712" s="6"/>
      <c r="E712" s="80"/>
      <c r="F712" s="8"/>
      <c r="G712" s="8"/>
      <c r="H712" s="8"/>
      <c r="I712" s="8"/>
      <c r="J712" s="8"/>
      <c r="K712" s="8"/>
      <c r="L712" s="8"/>
      <c r="M712" s="8"/>
      <c r="N712" s="8"/>
      <c r="O712" s="8"/>
      <c r="P712" s="8"/>
      <c r="Q712" s="9"/>
      <c r="R712" s="9"/>
      <c r="S712" s="9"/>
      <c r="T712" s="9"/>
      <c r="U712" s="9"/>
      <c r="V712" s="9"/>
    </row>
    <row r="713" spans="4:22" x14ac:dyDescent="0.25">
      <c r="D713" s="6"/>
      <c r="E713" s="80"/>
      <c r="F713" s="8"/>
      <c r="G713" s="8"/>
      <c r="H713" s="8"/>
      <c r="I713" s="8"/>
      <c r="J713" s="8"/>
      <c r="K713" s="8"/>
      <c r="L713" s="8"/>
      <c r="M713" s="8"/>
      <c r="N713" s="8"/>
      <c r="O713" s="8"/>
      <c r="P713" s="8"/>
      <c r="Q713" s="9"/>
      <c r="R713" s="9"/>
      <c r="S713" s="9"/>
      <c r="T713" s="9"/>
      <c r="U713" s="9"/>
      <c r="V713" s="9"/>
    </row>
    <row r="714" spans="4:22" x14ac:dyDescent="0.25">
      <c r="D714" s="6"/>
      <c r="E714" s="80"/>
      <c r="F714" s="8"/>
      <c r="G714" s="8"/>
      <c r="H714" s="8"/>
      <c r="I714" s="8"/>
      <c r="J714" s="8"/>
      <c r="K714" s="8"/>
      <c r="L714" s="8"/>
      <c r="M714" s="8"/>
      <c r="N714" s="8"/>
      <c r="O714" s="8"/>
      <c r="P714" s="8"/>
      <c r="Q714" s="9"/>
      <c r="R714" s="9"/>
      <c r="S714" s="9"/>
      <c r="T714" s="9"/>
      <c r="U714" s="9"/>
      <c r="V714" s="9"/>
    </row>
    <row r="715" spans="4:22" x14ac:dyDescent="0.25">
      <c r="D715" s="6"/>
      <c r="E715" s="80"/>
      <c r="F715" s="8"/>
      <c r="G715" s="8"/>
      <c r="H715" s="8"/>
      <c r="I715" s="8"/>
      <c r="J715" s="8"/>
      <c r="K715" s="8"/>
      <c r="L715" s="8"/>
      <c r="M715" s="8"/>
      <c r="N715" s="8"/>
      <c r="O715" s="8"/>
      <c r="P715" s="8"/>
      <c r="Q715" s="9"/>
      <c r="R715" s="9"/>
      <c r="S715" s="9"/>
      <c r="T715" s="9"/>
      <c r="U715" s="9"/>
      <c r="V715" s="9"/>
    </row>
    <row r="716" spans="4:22" x14ac:dyDescent="0.25">
      <c r="D716" s="6"/>
      <c r="E716" s="80"/>
      <c r="F716" s="8"/>
      <c r="G716" s="8"/>
      <c r="H716" s="8"/>
      <c r="I716" s="8"/>
      <c r="J716" s="8"/>
      <c r="K716" s="8"/>
      <c r="L716" s="8"/>
      <c r="M716" s="8"/>
      <c r="N716" s="8"/>
      <c r="O716" s="8"/>
      <c r="P716" s="8"/>
      <c r="Q716" s="9"/>
      <c r="R716" s="9"/>
      <c r="S716" s="9"/>
      <c r="T716" s="9"/>
      <c r="U716" s="9"/>
      <c r="V716" s="9"/>
    </row>
    <row r="717" spans="4:22" x14ac:dyDescent="0.25">
      <c r="D717" s="6"/>
      <c r="E717" s="80"/>
      <c r="F717" s="8"/>
      <c r="G717" s="8"/>
      <c r="H717" s="8"/>
      <c r="I717" s="8"/>
      <c r="J717" s="8"/>
      <c r="K717" s="8"/>
      <c r="L717" s="8"/>
      <c r="M717" s="8"/>
      <c r="N717" s="8"/>
      <c r="O717" s="8"/>
      <c r="P717" s="8"/>
      <c r="Q717" s="9"/>
      <c r="R717" s="9"/>
      <c r="S717" s="9"/>
      <c r="T717" s="9"/>
      <c r="U717" s="9"/>
      <c r="V717" s="9"/>
    </row>
    <row r="718" spans="4:22" x14ac:dyDescent="0.25">
      <c r="D718" s="6"/>
      <c r="E718" s="80"/>
      <c r="F718" s="8"/>
      <c r="G718" s="8"/>
      <c r="H718" s="8"/>
      <c r="I718" s="8"/>
      <c r="J718" s="8"/>
      <c r="K718" s="8"/>
      <c r="L718" s="8"/>
      <c r="M718" s="8"/>
      <c r="N718" s="8"/>
      <c r="O718" s="8"/>
      <c r="P718" s="8"/>
      <c r="Q718" s="9"/>
      <c r="R718" s="9"/>
      <c r="S718" s="9"/>
      <c r="T718" s="9"/>
      <c r="U718" s="9"/>
      <c r="V718" s="9"/>
    </row>
    <row r="719" spans="4:22" x14ac:dyDescent="0.25">
      <c r="D719" s="6"/>
      <c r="E719" s="80"/>
      <c r="F719" s="8"/>
      <c r="G719" s="8"/>
      <c r="H719" s="8"/>
      <c r="I719" s="8"/>
      <c r="J719" s="8"/>
      <c r="K719" s="8"/>
      <c r="L719" s="8"/>
      <c r="M719" s="8"/>
      <c r="N719" s="8"/>
      <c r="O719" s="8"/>
      <c r="P719" s="8"/>
      <c r="Q719" s="9"/>
      <c r="R719" s="9"/>
      <c r="S719" s="9"/>
      <c r="T719" s="9"/>
      <c r="U719" s="9"/>
      <c r="V719" s="9"/>
    </row>
    <row r="720" spans="4:22" x14ac:dyDescent="0.25">
      <c r="D720" s="6"/>
      <c r="E720" s="80"/>
      <c r="F720" s="8"/>
      <c r="G720" s="8"/>
      <c r="H720" s="8"/>
      <c r="I720" s="8"/>
      <c r="J720" s="8"/>
      <c r="K720" s="8"/>
      <c r="L720" s="8"/>
      <c r="M720" s="8"/>
      <c r="N720" s="8"/>
      <c r="O720" s="8"/>
      <c r="P720" s="8"/>
      <c r="Q720" s="9"/>
      <c r="R720" s="9"/>
      <c r="S720" s="9"/>
      <c r="T720" s="9"/>
      <c r="U720" s="9"/>
      <c r="V720" s="9"/>
    </row>
    <row r="721" spans="4:22" x14ac:dyDescent="0.25">
      <c r="D721" s="6"/>
      <c r="E721" s="80"/>
      <c r="F721" s="8"/>
      <c r="G721" s="8"/>
      <c r="H721" s="8"/>
      <c r="I721" s="8"/>
      <c r="J721" s="8"/>
      <c r="K721" s="8"/>
      <c r="L721" s="8"/>
      <c r="M721" s="8"/>
      <c r="N721" s="8"/>
      <c r="O721" s="8"/>
      <c r="P721" s="8"/>
      <c r="Q721" s="9"/>
      <c r="R721" s="9"/>
      <c r="S721" s="9"/>
      <c r="T721" s="9"/>
      <c r="U721" s="9"/>
      <c r="V721" s="9"/>
    </row>
    <row r="722" spans="4:22" x14ac:dyDescent="0.25">
      <c r="D722" s="6"/>
      <c r="E722" s="80"/>
      <c r="F722" s="8"/>
      <c r="G722" s="8"/>
      <c r="H722" s="8"/>
      <c r="I722" s="8"/>
      <c r="J722" s="8"/>
      <c r="K722" s="8"/>
      <c r="L722" s="8"/>
      <c r="M722" s="8"/>
      <c r="N722" s="8"/>
      <c r="O722" s="8"/>
      <c r="P722" s="8"/>
      <c r="Q722" s="9"/>
      <c r="R722" s="9"/>
      <c r="S722" s="9"/>
      <c r="T722" s="9"/>
      <c r="U722" s="9"/>
      <c r="V722" s="9"/>
    </row>
    <row r="723" spans="4:22" x14ac:dyDescent="0.25">
      <c r="D723" s="6"/>
      <c r="E723" s="80"/>
      <c r="F723" s="8"/>
      <c r="G723" s="8"/>
      <c r="H723" s="8"/>
      <c r="I723" s="8"/>
      <c r="J723" s="8"/>
      <c r="K723" s="8"/>
      <c r="L723" s="8"/>
      <c r="M723" s="8"/>
      <c r="N723" s="8"/>
      <c r="O723" s="8"/>
      <c r="P723" s="8"/>
      <c r="Q723" s="9"/>
      <c r="R723" s="9"/>
      <c r="S723" s="9"/>
      <c r="T723" s="9"/>
      <c r="U723" s="9"/>
      <c r="V723" s="9"/>
    </row>
    <row r="724" spans="4:22" x14ac:dyDescent="0.25">
      <c r="D724" s="6"/>
      <c r="E724" s="80"/>
      <c r="F724" s="8"/>
      <c r="G724" s="8"/>
      <c r="H724" s="8"/>
      <c r="I724" s="8"/>
      <c r="J724" s="8"/>
      <c r="K724" s="8"/>
      <c r="L724" s="8"/>
      <c r="M724" s="8"/>
      <c r="N724" s="8"/>
      <c r="O724" s="8"/>
      <c r="P724" s="8"/>
      <c r="Q724" s="9"/>
      <c r="R724" s="9"/>
      <c r="S724" s="9"/>
      <c r="T724" s="9"/>
      <c r="U724" s="9"/>
      <c r="V724" s="9"/>
    </row>
    <row r="725" spans="4:22" x14ac:dyDescent="0.25">
      <c r="D725" s="6"/>
      <c r="E725" s="80"/>
      <c r="F725" s="8"/>
      <c r="G725" s="8"/>
      <c r="H725" s="8"/>
      <c r="I725" s="8"/>
      <c r="J725" s="8"/>
      <c r="K725" s="8"/>
      <c r="L725" s="8"/>
      <c r="M725" s="8"/>
      <c r="N725" s="8"/>
      <c r="O725" s="8"/>
      <c r="P725" s="8"/>
      <c r="Q725" s="9"/>
      <c r="R725" s="9"/>
      <c r="S725" s="9"/>
      <c r="T725" s="9"/>
      <c r="U725" s="9"/>
      <c r="V725" s="9"/>
    </row>
    <row r="726" spans="4:22" x14ac:dyDescent="0.25">
      <c r="D726" s="6"/>
      <c r="E726" s="80"/>
      <c r="F726" s="8"/>
      <c r="G726" s="8"/>
      <c r="H726" s="8"/>
      <c r="I726" s="8"/>
      <c r="J726" s="8"/>
      <c r="K726" s="8"/>
      <c r="L726" s="8"/>
      <c r="M726" s="8"/>
      <c r="N726" s="8"/>
      <c r="O726" s="8"/>
      <c r="P726" s="8"/>
      <c r="Q726" s="9"/>
      <c r="R726" s="9"/>
      <c r="S726" s="9"/>
      <c r="T726" s="9"/>
      <c r="U726" s="9"/>
      <c r="V726" s="9"/>
    </row>
    <row r="727" spans="4:22" x14ac:dyDescent="0.25">
      <c r="D727" s="6"/>
      <c r="E727" s="80"/>
      <c r="F727" s="8"/>
      <c r="G727" s="8"/>
      <c r="H727" s="8"/>
      <c r="I727" s="8"/>
      <c r="J727" s="8"/>
      <c r="K727" s="8"/>
      <c r="L727" s="8"/>
      <c r="M727" s="8"/>
      <c r="N727" s="8"/>
      <c r="O727" s="8"/>
      <c r="P727" s="8"/>
      <c r="Q727" s="9"/>
      <c r="R727" s="9"/>
      <c r="S727" s="9"/>
      <c r="T727" s="9"/>
      <c r="U727" s="9"/>
      <c r="V727" s="9"/>
    </row>
    <row r="728" spans="4:22" x14ac:dyDescent="0.25">
      <c r="D728" s="6"/>
      <c r="E728" s="80"/>
      <c r="F728" s="8"/>
      <c r="G728" s="8"/>
      <c r="H728" s="8"/>
      <c r="I728" s="8"/>
      <c r="J728" s="8"/>
      <c r="K728" s="8"/>
      <c r="L728" s="8"/>
      <c r="M728" s="8"/>
      <c r="N728" s="8"/>
      <c r="O728" s="8"/>
      <c r="P728" s="8"/>
      <c r="Q728" s="9"/>
      <c r="R728" s="9"/>
      <c r="S728" s="9"/>
      <c r="T728" s="9"/>
      <c r="U728" s="9"/>
      <c r="V728" s="9"/>
    </row>
    <row r="729" spans="4:22" x14ac:dyDescent="0.25">
      <c r="D729" s="6"/>
      <c r="E729" s="80"/>
      <c r="F729" s="8"/>
      <c r="G729" s="8"/>
      <c r="H729" s="8"/>
      <c r="I729" s="8"/>
      <c r="J729" s="8"/>
      <c r="K729" s="8"/>
      <c r="L729" s="8"/>
      <c r="M729" s="8"/>
      <c r="N729" s="8"/>
      <c r="O729" s="8"/>
      <c r="P729" s="8"/>
      <c r="Q729" s="9"/>
      <c r="R729" s="9"/>
      <c r="S729" s="9"/>
      <c r="T729" s="9"/>
      <c r="U729" s="9"/>
      <c r="V729" s="9"/>
    </row>
    <row r="730" spans="4:22" x14ac:dyDescent="0.25">
      <c r="D730" s="6"/>
      <c r="E730" s="80"/>
      <c r="F730" s="8"/>
      <c r="G730" s="8"/>
      <c r="H730" s="8"/>
      <c r="I730" s="8"/>
      <c r="J730" s="8"/>
      <c r="K730" s="8"/>
      <c r="L730" s="8"/>
      <c r="M730" s="8"/>
      <c r="N730" s="8"/>
      <c r="O730" s="8"/>
      <c r="P730" s="8"/>
      <c r="Q730" s="9"/>
      <c r="R730" s="9"/>
      <c r="S730" s="9"/>
      <c r="T730" s="9"/>
      <c r="U730" s="9"/>
      <c r="V730" s="9"/>
    </row>
    <row r="731" spans="4:22" x14ac:dyDescent="0.25">
      <c r="D731" s="6"/>
      <c r="E731" s="80"/>
      <c r="F731" s="8"/>
      <c r="G731" s="8"/>
      <c r="H731" s="8"/>
      <c r="I731" s="8"/>
      <c r="J731" s="8"/>
      <c r="K731" s="8"/>
      <c r="L731" s="8"/>
      <c r="M731" s="8"/>
      <c r="N731" s="8"/>
      <c r="O731" s="8"/>
      <c r="P731" s="8"/>
      <c r="Q731" s="9"/>
      <c r="R731" s="9"/>
      <c r="S731" s="9"/>
      <c r="T731" s="9"/>
      <c r="U731" s="9"/>
      <c r="V731" s="9"/>
    </row>
    <row r="732" spans="4:22" x14ac:dyDescent="0.25">
      <c r="D732" s="6"/>
      <c r="E732" s="80"/>
      <c r="F732" s="8"/>
      <c r="G732" s="8"/>
      <c r="H732" s="8"/>
      <c r="I732" s="8"/>
      <c r="J732" s="8"/>
      <c r="K732" s="8"/>
      <c r="L732" s="8"/>
      <c r="M732" s="8"/>
      <c r="N732" s="8"/>
      <c r="O732" s="8"/>
      <c r="P732" s="8"/>
      <c r="Q732" s="9"/>
      <c r="R732" s="9"/>
      <c r="S732" s="9"/>
      <c r="T732" s="9"/>
      <c r="U732" s="9"/>
      <c r="V732" s="9"/>
    </row>
    <row r="733" spans="4:22" x14ac:dyDescent="0.25">
      <c r="D733" s="6"/>
      <c r="E733" s="80"/>
      <c r="F733" s="8"/>
      <c r="G733" s="8"/>
      <c r="H733" s="8"/>
      <c r="I733" s="8"/>
      <c r="J733" s="8"/>
      <c r="K733" s="8"/>
      <c r="L733" s="8"/>
      <c r="M733" s="8"/>
      <c r="N733" s="8"/>
      <c r="O733" s="8"/>
      <c r="P733" s="8"/>
      <c r="Q733" s="9"/>
      <c r="R733" s="9"/>
      <c r="S733" s="9"/>
      <c r="T733" s="9"/>
      <c r="U733" s="9"/>
      <c r="V733" s="9"/>
    </row>
    <row r="734" spans="4:22" x14ac:dyDescent="0.25">
      <c r="D734" s="6"/>
      <c r="E734" s="80"/>
      <c r="F734" s="8"/>
      <c r="G734" s="8"/>
      <c r="H734" s="8"/>
      <c r="I734" s="8"/>
      <c r="J734" s="8"/>
      <c r="K734" s="8"/>
      <c r="L734" s="8"/>
      <c r="M734" s="8"/>
      <c r="N734" s="8"/>
      <c r="O734" s="8"/>
      <c r="P734" s="8"/>
      <c r="Q734" s="9"/>
      <c r="R734" s="9"/>
      <c r="S734" s="9"/>
      <c r="T734" s="9"/>
      <c r="U734" s="9"/>
      <c r="V734" s="9"/>
    </row>
    <row r="735" spans="4:22" x14ac:dyDescent="0.25">
      <c r="D735" s="6"/>
      <c r="E735" s="80"/>
      <c r="F735" s="8"/>
      <c r="G735" s="8"/>
      <c r="H735" s="8"/>
      <c r="I735" s="8"/>
      <c r="J735" s="8"/>
      <c r="K735" s="8"/>
      <c r="L735" s="8"/>
      <c r="M735" s="8"/>
      <c r="N735" s="8"/>
      <c r="O735" s="8"/>
      <c r="P735" s="8"/>
      <c r="Q735" s="9"/>
      <c r="R735" s="9"/>
      <c r="S735" s="9"/>
      <c r="T735" s="9"/>
      <c r="U735" s="9"/>
      <c r="V735" s="9"/>
    </row>
    <row r="736" spans="4:22" x14ac:dyDescent="0.25">
      <c r="D736" s="6"/>
      <c r="E736" s="80"/>
      <c r="F736" s="8"/>
      <c r="G736" s="8"/>
      <c r="H736" s="8"/>
      <c r="I736" s="8"/>
      <c r="J736" s="8"/>
      <c r="K736" s="8"/>
      <c r="L736" s="8"/>
      <c r="M736" s="8"/>
      <c r="N736" s="8"/>
      <c r="O736" s="8"/>
      <c r="P736" s="8"/>
      <c r="Q736" s="9"/>
      <c r="R736" s="9"/>
      <c r="S736" s="9"/>
      <c r="T736" s="9"/>
      <c r="U736" s="9"/>
      <c r="V736" s="9"/>
    </row>
    <row r="737" spans="4:22" x14ac:dyDescent="0.25">
      <c r="D737" s="6"/>
      <c r="E737" s="80"/>
      <c r="F737" s="8"/>
      <c r="G737" s="8"/>
      <c r="H737" s="8"/>
      <c r="I737" s="8"/>
      <c r="J737" s="8"/>
      <c r="K737" s="8"/>
      <c r="L737" s="8"/>
      <c r="M737" s="8"/>
      <c r="N737" s="8"/>
      <c r="O737" s="8"/>
      <c r="P737" s="8"/>
      <c r="Q737" s="9"/>
      <c r="R737" s="9"/>
      <c r="S737" s="9"/>
      <c r="T737" s="9"/>
      <c r="U737" s="9"/>
      <c r="V737" s="9"/>
    </row>
    <row r="738" spans="4:22" x14ac:dyDescent="0.25">
      <c r="D738" s="6"/>
      <c r="E738" s="80"/>
      <c r="F738" s="8"/>
      <c r="G738" s="8"/>
      <c r="H738" s="8"/>
      <c r="I738" s="8"/>
      <c r="J738" s="8"/>
      <c r="K738" s="8"/>
      <c r="L738" s="8"/>
      <c r="M738" s="8"/>
      <c r="N738" s="8"/>
      <c r="O738" s="8"/>
      <c r="P738" s="8"/>
      <c r="Q738" s="9"/>
      <c r="R738" s="9"/>
      <c r="S738" s="9"/>
      <c r="T738" s="9"/>
      <c r="U738" s="9"/>
      <c r="V738" s="9"/>
    </row>
    <row r="739" spans="4:22" x14ac:dyDescent="0.25">
      <c r="D739" s="6"/>
      <c r="E739" s="80"/>
      <c r="F739" s="8"/>
      <c r="G739" s="8"/>
      <c r="H739" s="8"/>
      <c r="I739" s="8"/>
      <c r="J739" s="8"/>
      <c r="K739" s="8"/>
      <c r="L739" s="8"/>
      <c r="M739" s="8"/>
      <c r="N739" s="8"/>
      <c r="O739" s="8"/>
      <c r="P739" s="8"/>
      <c r="Q739" s="9"/>
      <c r="R739" s="9"/>
      <c r="S739" s="9"/>
      <c r="T739" s="9"/>
      <c r="U739" s="9"/>
      <c r="V739" s="9"/>
    </row>
    <row r="740" spans="4:22" x14ac:dyDescent="0.25">
      <c r="D740" s="6"/>
      <c r="E740" s="80"/>
      <c r="F740" s="8"/>
      <c r="G740" s="8"/>
      <c r="H740" s="8"/>
      <c r="I740" s="8"/>
      <c r="J740" s="8"/>
      <c r="K740" s="8"/>
      <c r="L740" s="8"/>
      <c r="M740" s="8"/>
      <c r="N740" s="8"/>
      <c r="O740" s="8"/>
      <c r="P740" s="8"/>
      <c r="Q740" s="9"/>
      <c r="R740" s="9"/>
      <c r="S740" s="9"/>
      <c r="T740" s="9"/>
      <c r="U740" s="9"/>
      <c r="V740" s="9"/>
    </row>
    <row r="741" spans="4:22" x14ac:dyDescent="0.25">
      <c r="D741" s="6"/>
      <c r="E741" s="80"/>
      <c r="F741" s="8"/>
      <c r="G741" s="8"/>
      <c r="H741" s="8"/>
      <c r="I741" s="8"/>
      <c r="J741" s="8"/>
      <c r="K741" s="8"/>
      <c r="L741" s="8"/>
      <c r="M741" s="8"/>
      <c r="N741" s="8"/>
      <c r="O741" s="8"/>
      <c r="P741" s="8"/>
      <c r="Q741" s="9"/>
      <c r="R741" s="9"/>
      <c r="S741" s="9"/>
      <c r="T741" s="9"/>
      <c r="U741" s="9"/>
      <c r="V741" s="9"/>
    </row>
    <row r="742" spans="4:22" x14ac:dyDescent="0.25">
      <c r="D742" s="6"/>
      <c r="E742" s="80"/>
      <c r="F742" s="8"/>
      <c r="G742" s="8"/>
      <c r="H742" s="8"/>
      <c r="I742" s="8"/>
      <c r="J742" s="8"/>
      <c r="K742" s="8"/>
      <c r="L742" s="8"/>
      <c r="M742" s="8"/>
      <c r="N742" s="8"/>
      <c r="O742" s="8"/>
      <c r="P742" s="8"/>
      <c r="Q742" s="9"/>
      <c r="R742" s="9"/>
      <c r="S742" s="9"/>
      <c r="T742" s="9"/>
      <c r="U742" s="9"/>
      <c r="V742" s="9"/>
    </row>
    <row r="743" spans="4:22" x14ac:dyDescent="0.25">
      <c r="D743" s="6"/>
      <c r="E743" s="80"/>
      <c r="F743" s="8"/>
      <c r="G743" s="8"/>
      <c r="H743" s="8"/>
      <c r="I743" s="8"/>
      <c r="J743" s="8"/>
      <c r="K743" s="8"/>
      <c r="L743" s="8"/>
      <c r="M743" s="8"/>
      <c r="N743" s="8"/>
      <c r="O743" s="8"/>
      <c r="P743" s="8"/>
      <c r="Q743" s="9"/>
      <c r="R743" s="9"/>
      <c r="S743" s="9"/>
      <c r="T743" s="9"/>
      <c r="U743" s="9"/>
      <c r="V743" s="9"/>
    </row>
    <row r="744" spans="4:22" x14ac:dyDescent="0.25">
      <c r="D744" s="6"/>
      <c r="E744" s="80"/>
      <c r="F744" s="8"/>
      <c r="G744" s="8"/>
      <c r="H744" s="8"/>
      <c r="I744" s="8"/>
      <c r="J744" s="8"/>
      <c r="K744" s="8"/>
      <c r="L744" s="8"/>
      <c r="M744" s="8"/>
      <c r="N744" s="8"/>
      <c r="O744" s="8"/>
      <c r="P744" s="8"/>
      <c r="Q744" s="9"/>
      <c r="R744" s="9"/>
      <c r="S744" s="9"/>
      <c r="T744" s="9"/>
      <c r="U744" s="9"/>
      <c r="V744" s="9"/>
    </row>
    <row r="745" spans="4:22" x14ac:dyDescent="0.25">
      <c r="D745" s="6"/>
      <c r="E745" s="80"/>
      <c r="F745" s="8"/>
      <c r="G745" s="8"/>
      <c r="H745" s="8"/>
      <c r="I745" s="8"/>
      <c r="J745" s="8"/>
      <c r="K745" s="8"/>
      <c r="L745" s="8"/>
      <c r="M745" s="8"/>
      <c r="N745" s="8"/>
      <c r="O745" s="8"/>
      <c r="P745" s="8"/>
      <c r="Q745" s="9"/>
      <c r="R745" s="9"/>
      <c r="S745" s="9"/>
      <c r="T745" s="9"/>
      <c r="U745" s="9"/>
      <c r="V745" s="9"/>
    </row>
    <row r="746" spans="4:22" x14ac:dyDescent="0.25">
      <c r="D746" s="6"/>
      <c r="E746" s="80"/>
      <c r="F746" s="8"/>
      <c r="G746" s="8"/>
      <c r="H746" s="8"/>
      <c r="I746" s="8"/>
      <c r="J746" s="8"/>
      <c r="K746" s="8"/>
      <c r="L746" s="8"/>
      <c r="M746" s="8"/>
      <c r="N746" s="8"/>
      <c r="O746" s="8"/>
      <c r="P746" s="8"/>
      <c r="Q746" s="9"/>
      <c r="R746" s="9"/>
      <c r="S746" s="9"/>
      <c r="T746" s="9"/>
      <c r="U746" s="9"/>
      <c r="V746" s="9"/>
    </row>
    <row r="747" spans="4:22" x14ac:dyDescent="0.25">
      <c r="D747" s="6"/>
      <c r="E747" s="80"/>
      <c r="F747" s="8"/>
      <c r="G747" s="8"/>
      <c r="H747" s="8"/>
      <c r="I747" s="8"/>
      <c r="J747" s="8"/>
      <c r="K747" s="8"/>
      <c r="L747" s="8"/>
      <c r="M747" s="8"/>
      <c r="N747" s="8"/>
      <c r="O747" s="8"/>
      <c r="P747" s="8"/>
      <c r="Q747" s="9"/>
      <c r="R747" s="9"/>
      <c r="S747" s="9"/>
      <c r="T747" s="9"/>
      <c r="U747" s="9"/>
      <c r="V747" s="9"/>
    </row>
    <row r="748" spans="4:22" x14ac:dyDescent="0.25">
      <c r="D748" s="6"/>
      <c r="E748" s="80"/>
      <c r="F748" s="8"/>
      <c r="G748" s="8"/>
      <c r="H748" s="8"/>
      <c r="I748" s="8"/>
      <c r="J748" s="8"/>
      <c r="K748" s="8"/>
      <c r="L748" s="8"/>
      <c r="M748" s="8"/>
      <c r="N748" s="8"/>
      <c r="O748" s="8"/>
      <c r="P748" s="8"/>
      <c r="Q748" s="9"/>
      <c r="R748" s="9"/>
      <c r="S748" s="9"/>
      <c r="T748" s="9"/>
      <c r="U748" s="9"/>
      <c r="V748" s="9"/>
    </row>
    <row r="749" spans="4:22" x14ac:dyDescent="0.25">
      <c r="D749" s="6"/>
      <c r="E749" s="80"/>
      <c r="F749" s="8"/>
      <c r="G749" s="8"/>
      <c r="H749" s="8"/>
      <c r="I749" s="8"/>
      <c r="J749" s="8"/>
      <c r="K749" s="8"/>
      <c r="L749" s="8"/>
      <c r="M749" s="8"/>
      <c r="N749" s="8"/>
      <c r="O749" s="8"/>
      <c r="P749" s="8"/>
      <c r="Q749" s="9"/>
      <c r="R749" s="9"/>
      <c r="S749" s="9"/>
      <c r="T749" s="9"/>
      <c r="U749" s="9"/>
      <c r="V749" s="9"/>
    </row>
    <row r="750" spans="4:22" x14ac:dyDescent="0.25">
      <c r="D750" s="6"/>
      <c r="E750" s="80"/>
      <c r="F750" s="8"/>
      <c r="G750" s="8"/>
      <c r="H750" s="8"/>
      <c r="I750" s="8"/>
      <c r="J750" s="8"/>
      <c r="K750" s="8"/>
      <c r="L750" s="8"/>
      <c r="M750" s="8"/>
      <c r="N750" s="8"/>
      <c r="O750" s="8"/>
      <c r="P750" s="8"/>
      <c r="Q750" s="9"/>
      <c r="R750" s="9"/>
      <c r="S750" s="9"/>
      <c r="T750" s="9"/>
      <c r="U750" s="9"/>
      <c r="V750" s="9"/>
    </row>
    <row r="751" spans="4:22" x14ac:dyDescent="0.25">
      <c r="D751" s="6"/>
      <c r="E751" s="80"/>
      <c r="F751" s="8"/>
      <c r="G751" s="8"/>
      <c r="H751" s="8"/>
      <c r="I751" s="8"/>
      <c r="J751" s="8"/>
      <c r="K751" s="8"/>
      <c r="L751" s="8"/>
      <c r="M751" s="8"/>
      <c r="N751" s="8"/>
      <c r="O751" s="8"/>
      <c r="P751" s="8"/>
      <c r="Q751" s="9"/>
      <c r="R751" s="9"/>
      <c r="S751" s="9"/>
      <c r="T751" s="9"/>
      <c r="U751" s="9"/>
      <c r="V751" s="9"/>
    </row>
    <row r="752" spans="4:22" x14ac:dyDescent="0.25">
      <c r="D752" s="6"/>
      <c r="E752" s="80"/>
      <c r="F752" s="8"/>
      <c r="G752" s="8"/>
      <c r="H752" s="8"/>
      <c r="I752" s="8"/>
      <c r="J752" s="8"/>
      <c r="K752" s="8"/>
      <c r="L752" s="8"/>
      <c r="M752" s="8"/>
      <c r="N752" s="8"/>
      <c r="O752" s="8"/>
      <c r="P752" s="8"/>
      <c r="Q752" s="9"/>
      <c r="R752" s="9"/>
      <c r="S752" s="9"/>
      <c r="T752" s="9"/>
      <c r="U752" s="9"/>
      <c r="V752" s="9"/>
    </row>
    <row r="753" spans="4:22" x14ac:dyDescent="0.25">
      <c r="D753" s="6"/>
      <c r="E753" s="80"/>
      <c r="F753" s="8"/>
      <c r="G753" s="8"/>
      <c r="H753" s="8"/>
      <c r="I753" s="8"/>
      <c r="J753" s="8"/>
      <c r="K753" s="8"/>
      <c r="L753" s="8"/>
      <c r="M753" s="8"/>
      <c r="N753" s="8"/>
      <c r="O753" s="8"/>
      <c r="P753" s="8"/>
      <c r="Q753" s="9"/>
      <c r="R753" s="9"/>
      <c r="S753" s="9"/>
      <c r="T753" s="9"/>
      <c r="U753" s="9"/>
      <c r="V753" s="9"/>
    </row>
    <row r="754" spans="4:22" x14ac:dyDescent="0.25">
      <c r="D754" s="6"/>
      <c r="E754" s="80"/>
      <c r="F754" s="8"/>
      <c r="G754" s="8"/>
      <c r="H754" s="8"/>
      <c r="I754" s="8"/>
      <c r="J754" s="8"/>
      <c r="K754" s="8"/>
      <c r="L754" s="8"/>
      <c r="M754" s="8"/>
      <c r="N754" s="8"/>
      <c r="O754" s="8"/>
      <c r="P754" s="8"/>
      <c r="Q754" s="9"/>
      <c r="R754" s="9"/>
      <c r="S754" s="9"/>
      <c r="T754" s="9"/>
      <c r="U754" s="9"/>
      <c r="V754" s="9"/>
    </row>
    <row r="755" spans="4:22" x14ac:dyDescent="0.25">
      <c r="D755" s="6"/>
      <c r="E755" s="80"/>
      <c r="F755" s="8"/>
      <c r="G755" s="8"/>
      <c r="H755" s="8"/>
      <c r="I755" s="8"/>
      <c r="J755" s="8"/>
      <c r="K755" s="8"/>
      <c r="L755" s="8"/>
      <c r="M755" s="8"/>
      <c r="N755" s="8"/>
      <c r="O755" s="8"/>
      <c r="P755" s="8"/>
      <c r="Q755" s="9"/>
      <c r="R755" s="9"/>
      <c r="S755" s="9"/>
      <c r="T755" s="9"/>
      <c r="U755" s="9"/>
      <c r="V755" s="9"/>
    </row>
    <row r="756" spans="4:22" x14ac:dyDescent="0.25">
      <c r="D756" s="6"/>
      <c r="E756" s="80"/>
      <c r="F756" s="8"/>
      <c r="G756" s="8"/>
      <c r="H756" s="8"/>
      <c r="I756" s="8"/>
      <c r="J756" s="8"/>
      <c r="K756" s="8"/>
      <c r="L756" s="8"/>
      <c r="M756" s="8"/>
      <c r="N756" s="8"/>
      <c r="O756" s="8"/>
      <c r="P756" s="8"/>
      <c r="Q756" s="9"/>
      <c r="R756" s="9"/>
      <c r="S756" s="9"/>
      <c r="T756" s="9"/>
      <c r="U756" s="9"/>
      <c r="V756" s="9"/>
    </row>
    <row r="757" spans="4:22" x14ac:dyDescent="0.25">
      <c r="D757" s="6"/>
      <c r="E757" s="80"/>
      <c r="F757" s="8"/>
      <c r="G757" s="8"/>
      <c r="H757" s="8"/>
      <c r="I757" s="8"/>
      <c r="J757" s="8"/>
      <c r="K757" s="8"/>
      <c r="L757" s="8"/>
      <c r="M757" s="8"/>
      <c r="N757" s="8"/>
      <c r="O757" s="8"/>
      <c r="P757" s="8"/>
      <c r="Q757" s="9"/>
      <c r="R757" s="9"/>
      <c r="S757" s="9"/>
      <c r="T757" s="9"/>
      <c r="U757" s="9"/>
      <c r="V757" s="9"/>
    </row>
    <row r="758" spans="4:22" x14ac:dyDescent="0.25">
      <c r="D758" s="6"/>
      <c r="E758" s="80"/>
      <c r="F758" s="8"/>
      <c r="G758" s="8"/>
      <c r="H758" s="8"/>
      <c r="I758" s="8"/>
      <c r="J758" s="8"/>
      <c r="K758" s="8"/>
      <c r="L758" s="8"/>
      <c r="M758" s="8"/>
      <c r="N758" s="8"/>
      <c r="O758" s="8"/>
      <c r="P758" s="8"/>
      <c r="Q758" s="9"/>
      <c r="R758" s="9"/>
      <c r="S758" s="9"/>
      <c r="T758" s="9"/>
      <c r="U758" s="9"/>
      <c r="V758" s="9"/>
    </row>
    <row r="759" spans="4:22" x14ac:dyDescent="0.25">
      <c r="D759" s="6"/>
      <c r="E759" s="80"/>
      <c r="F759" s="8"/>
      <c r="G759" s="8"/>
      <c r="H759" s="8"/>
      <c r="I759" s="8"/>
      <c r="J759" s="8"/>
      <c r="K759" s="8"/>
      <c r="L759" s="8"/>
      <c r="M759" s="8"/>
      <c r="N759" s="8"/>
      <c r="O759" s="8"/>
      <c r="P759" s="8"/>
      <c r="Q759" s="9"/>
      <c r="R759" s="9"/>
      <c r="S759" s="9"/>
      <c r="T759" s="9"/>
      <c r="U759" s="9"/>
      <c r="V759" s="9"/>
    </row>
    <row r="760" spans="4:22" x14ac:dyDescent="0.25">
      <c r="D760" s="6"/>
      <c r="E760" s="80"/>
      <c r="F760" s="8"/>
      <c r="G760" s="8"/>
      <c r="H760" s="8"/>
      <c r="I760" s="8"/>
      <c r="J760" s="8"/>
      <c r="K760" s="8"/>
      <c r="L760" s="8"/>
      <c r="M760" s="8"/>
      <c r="N760" s="8"/>
      <c r="O760" s="8"/>
      <c r="P760" s="8"/>
      <c r="Q760" s="9"/>
      <c r="R760" s="9"/>
      <c r="S760" s="9"/>
      <c r="T760" s="9"/>
      <c r="U760" s="9"/>
      <c r="V760" s="9"/>
    </row>
    <row r="761" spans="4:22" x14ac:dyDescent="0.25">
      <c r="D761" s="6"/>
      <c r="E761" s="80"/>
      <c r="F761" s="8"/>
      <c r="G761" s="8"/>
      <c r="H761" s="8"/>
      <c r="I761" s="8"/>
      <c r="J761" s="8"/>
      <c r="K761" s="8"/>
      <c r="L761" s="8"/>
      <c r="M761" s="8"/>
      <c r="N761" s="8"/>
      <c r="O761" s="8"/>
      <c r="P761" s="8"/>
      <c r="Q761" s="9"/>
      <c r="R761" s="9"/>
      <c r="S761" s="9"/>
      <c r="T761" s="9"/>
      <c r="U761" s="9"/>
      <c r="V761" s="9"/>
    </row>
    <row r="762" spans="4:22" x14ac:dyDescent="0.25">
      <c r="D762" s="6"/>
      <c r="E762" s="80"/>
      <c r="F762" s="8"/>
      <c r="G762" s="8"/>
      <c r="H762" s="8"/>
      <c r="I762" s="8"/>
      <c r="J762" s="8"/>
      <c r="K762" s="8"/>
      <c r="L762" s="8"/>
      <c r="M762" s="8"/>
      <c r="N762" s="8"/>
      <c r="O762" s="8"/>
      <c r="P762" s="8"/>
      <c r="Q762" s="9"/>
      <c r="R762" s="9"/>
      <c r="S762" s="9"/>
      <c r="T762" s="9"/>
      <c r="U762" s="9"/>
      <c r="V762" s="9"/>
    </row>
    <row r="763" spans="4:22" x14ac:dyDescent="0.25">
      <c r="D763" s="6"/>
      <c r="E763" s="80"/>
      <c r="F763" s="8"/>
      <c r="G763" s="8"/>
      <c r="H763" s="8"/>
      <c r="I763" s="8"/>
      <c r="J763" s="8"/>
      <c r="K763" s="8"/>
      <c r="L763" s="8"/>
      <c r="M763" s="8"/>
      <c r="N763" s="8"/>
      <c r="O763" s="8"/>
      <c r="P763" s="8"/>
      <c r="Q763" s="9"/>
      <c r="R763" s="9"/>
      <c r="S763" s="9"/>
      <c r="T763" s="9"/>
      <c r="U763" s="9"/>
      <c r="V763" s="9"/>
    </row>
    <row r="764" spans="4:22" x14ac:dyDescent="0.25">
      <c r="D764" s="6"/>
      <c r="E764" s="80"/>
      <c r="F764" s="8"/>
      <c r="G764" s="8"/>
      <c r="H764" s="8"/>
      <c r="I764" s="8"/>
      <c r="J764" s="8"/>
      <c r="K764" s="8"/>
      <c r="L764" s="8"/>
      <c r="M764" s="8"/>
      <c r="N764" s="8"/>
      <c r="O764" s="8"/>
      <c r="P764" s="8"/>
      <c r="Q764" s="9"/>
      <c r="R764" s="9"/>
      <c r="S764" s="9"/>
      <c r="T764" s="9"/>
      <c r="U764" s="9"/>
      <c r="V764" s="9"/>
    </row>
    <row r="765" spans="4:22" x14ac:dyDescent="0.25">
      <c r="D765" s="6"/>
      <c r="E765" s="80"/>
      <c r="F765" s="8"/>
      <c r="G765" s="8"/>
      <c r="H765" s="8"/>
      <c r="I765" s="8"/>
      <c r="J765" s="8"/>
      <c r="K765" s="8"/>
      <c r="L765" s="8"/>
      <c r="M765" s="8"/>
      <c r="N765" s="8"/>
      <c r="O765" s="8"/>
      <c r="P765" s="8"/>
      <c r="Q765" s="9"/>
      <c r="R765" s="9"/>
      <c r="S765" s="9"/>
      <c r="T765" s="9"/>
      <c r="U765" s="9"/>
      <c r="V765" s="9"/>
    </row>
    <row r="766" spans="4:22" x14ac:dyDescent="0.25">
      <c r="D766" s="6"/>
      <c r="E766" s="80"/>
      <c r="F766" s="8"/>
      <c r="G766" s="8"/>
      <c r="H766" s="8"/>
      <c r="I766" s="8"/>
      <c r="J766" s="8"/>
      <c r="K766" s="8"/>
      <c r="L766" s="8"/>
      <c r="M766" s="8"/>
      <c r="N766" s="8"/>
      <c r="O766" s="8"/>
      <c r="P766" s="8"/>
      <c r="Q766" s="9"/>
      <c r="R766" s="9"/>
      <c r="S766" s="9"/>
      <c r="T766" s="9"/>
      <c r="U766" s="9"/>
      <c r="V766" s="9"/>
    </row>
    <row r="767" spans="4:22" x14ac:dyDescent="0.25">
      <c r="D767" s="6"/>
      <c r="E767" s="80"/>
      <c r="F767" s="8"/>
      <c r="G767" s="8"/>
      <c r="H767" s="8"/>
      <c r="I767" s="8"/>
      <c r="J767" s="8"/>
      <c r="K767" s="8"/>
      <c r="L767" s="8"/>
      <c r="M767" s="8"/>
      <c r="N767" s="8"/>
      <c r="O767" s="8"/>
      <c r="P767" s="8"/>
      <c r="Q767" s="9"/>
      <c r="R767" s="9"/>
      <c r="S767" s="9"/>
      <c r="T767" s="9"/>
      <c r="U767" s="9"/>
      <c r="V767" s="9"/>
    </row>
    <row r="768" spans="4:22" x14ac:dyDescent="0.25">
      <c r="D768" s="6"/>
      <c r="E768" s="80"/>
      <c r="F768" s="8"/>
      <c r="G768" s="8"/>
      <c r="H768" s="8"/>
      <c r="I768" s="8"/>
      <c r="J768" s="8"/>
      <c r="K768" s="8"/>
      <c r="L768" s="8"/>
      <c r="M768" s="8"/>
      <c r="N768" s="8"/>
      <c r="O768" s="8"/>
      <c r="P768" s="8"/>
      <c r="Q768" s="9"/>
      <c r="R768" s="9"/>
      <c r="S768" s="9"/>
      <c r="T768" s="9"/>
      <c r="U768" s="9"/>
      <c r="V768" s="9"/>
    </row>
    <row r="769" spans="4:22" x14ac:dyDescent="0.25">
      <c r="D769" s="6"/>
      <c r="E769" s="80"/>
      <c r="F769" s="8"/>
      <c r="G769" s="8"/>
      <c r="H769" s="8"/>
      <c r="I769" s="8"/>
      <c r="J769" s="8"/>
      <c r="K769" s="8"/>
      <c r="L769" s="8"/>
      <c r="M769" s="8"/>
      <c r="N769" s="8"/>
      <c r="O769" s="8"/>
      <c r="P769" s="8"/>
      <c r="Q769" s="9"/>
      <c r="R769" s="9"/>
      <c r="S769" s="9"/>
      <c r="T769" s="9"/>
      <c r="U769" s="9"/>
      <c r="V769" s="9"/>
    </row>
    <row r="770" spans="4:22" x14ac:dyDescent="0.25">
      <c r="D770" s="6"/>
      <c r="E770" s="80"/>
      <c r="F770" s="8"/>
      <c r="G770" s="8"/>
      <c r="H770" s="8"/>
      <c r="I770" s="8"/>
      <c r="J770" s="8"/>
      <c r="K770" s="8"/>
      <c r="L770" s="8"/>
      <c r="M770" s="8"/>
      <c r="N770" s="8"/>
      <c r="O770" s="8"/>
      <c r="P770" s="8"/>
      <c r="Q770" s="9"/>
      <c r="R770" s="9"/>
      <c r="S770" s="9"/>
      <c r="T770" s="9"/>
      <c r="U770" s="9"/>
      <c r="V770" s="9"/>
    </row>
    <row r="771" spans="4:22" x14ac:dyDescent="0.25">
      <c r="D771" s="6"/>
      <c r="E771" s="80"/>
      <c r="F771" s="8"/>
      <c r="G771" s="8"/>
      <c r="H771" s="8"/>
      <c r="I771" s="8"/>
      <c r="J771" s="8"/>
      <c r="K771" s="8"/>
      <c r="L771" s="8"/>
      <c r="M771" s="8"/>
      <c r="N771" s="8"/>
      <c r="O771" s="8"/>
      <c r="P771" s="8"/>
      <c r="Q771" s="9"/>
      <c r="R771" s="9"/>
      <c r="S771" s="9"/>
      <c r="T771" s="9"/>
      <c r="U771" s="9"/>
      <c r="V771" s="9"/>
    </row>
    <row r="772" spans="4:22" x14ac:dyDescent="0.25">
      <c r="D772" s="6"/>
      <c r="E772" s="80"/>
      <c r="F772" s="8"/>
      <c r="G772" s="8"/>
      <c r="H772" s="8"/>
      <c r="I772" s="8"/>
      <c r="J772" s="8"/>
      <c r="K772" s="8"/>
      <c r="L772" s="8"/>
      <c r="M772" s="8"/>
      <c r="N772" s="8"/>
      <c r="O772" s="8"/>
      <c r="P772" s="8"/>
      <c r="Q772" s="9"/>
      <c r="R772" s="9"/>
      <c r="S772" s="9"/>
      <c r="T772" s="9"/>
      <c r="U772" s="9"/>
      <c r="V772" s="9"/>
    </row>
    <row r="773" spans="4:22" x14ac:dyDescent="0.25">
      <c r="D773" s="6"/>
      <c r="E773" s="80"/>
      <c r="F773" s="8"/>
      <c r="G773" s="8"/>
      <c r="H773" s="8"/>
      <c r="I773" s="8"/>
      <c r="J773" s="8"/>
      <c r="K773" s="8"/>
      <c r="L773" s="8"/>
      <c r="M773" s="8"/>
      <c r="N773" s="8"/>
      <c r="O773" s="8"/>
      <c r="P773" s="8"/>
      <c r="Q773" s="9"/>
      <c r="R773" s="9"/>
      <c r="S773" s="9"/>
      <c r="T773" s="9"/>
      <c r="U773" s="9"/>
      <c r="V773" s="9"/>
    </row>
    <row r="774" spans="4:22" x14ac:dyDescent="0.25">
      <c r="D774" s="6"/>
      <c r="E774" s="80"/>
      <c r="F774" s="8"/>
      <c r="G774" s="8"/>
      <c r="H774" s="8"/>
      <c r="I774" s="8"/>
      <c r="J774" s="8"/>
      <c r="K774" s="8"/>
      <c r="L774" s="8"/>
      <c r="M774" s="8"/>
      <c r="N774" s="8"/>
      <c r="O774" s="8"/>
      <c r="P774" s="8"/>
      <c r="Q774" s="9"/>
      <c r="R774" s="9"/>
      <c r="S774" s="9"/>
      <c r="T774" s="9"/>
      <c r="U774" s="9"/>
      <c r="V774" s="9"/>
    </row>
    <row r="775" spans="4:22" x14ac:dyDescent="0.25">
      <c r="D775" s="6"/>
      <c r="E775" s="80"/>
      <c r="F775" s="8"/>
      <c r="G775" s="8"/>
      <c r="H775" s="8"/>
      <c r="I775" s="8"/>
      <c r="J775" s="8"/>
      <c r="K775" s="8"/>
      <c r="L775" s="8"/>
      <c r="M775" s="8"/>
      <c r="N775" s="8"/>
      <c r="O775" s="8"/>
      <c r="P775" s="8"/>
      <c r="Q775" s="9"/>
      <c r="R775" s="9"/>
      <c r="S775" s="9"/>
      <c r="T775" s="9"/>
      <c r="U775" s="9"/>
      <c r="V775" s="9"/>
    </row>
    <row r="776" spans="4:22" x14ac:dyDescent="0.25">
      <c r="D776" s="6"/>
      <c r="E776" s="80"/>
      <c r="F776" s="8"/>
      <c r="G776" s="8"/>
      <c r="H776" s="8"/>
      <c r="I776" s="8"/>
      <c r="J776" s="8"/>
      <c r="K776" s="8"/>
      <c r="L776" s="8"/>
      <c r="M776" s="8"/>
      <c r="N776" s="8"/>
      <c r="O776" s="8"/>
      <c r="P776" s="8"/>
      <c r="Q776" s="9"/>
      <c r="R776" s="9"/>
      <c r="S776" s="9"/>
      <c r="T776" s="9"/>
      <c r="U776" s="9"/>
      <c r="V776" s="9"/>
    </row>
    <row r="777" spans="4:22" x14ac:dyDescent="0.25">
      <c r="D777" s="6"/>
      <c r="E777" s="80"/>
      <c r="F777" s="8"/>
      <c r="G777" s="8"/>
      <c r="H777" s="8"/>
      <c r="I777" s="8"/>
      <c r="J777" s="8"/>
      <c r="K777" s="8"/>
      <c r="L777" s="8"/>
      <c r="M777" s="8"/>
      <c r="N777" s="8"/>
      <c r="O777" s="8"/>
      <c r="P777" s="8"/>
      <c r="Q777" s="9"/>
      <c r="R777" s="9"/>
      <c r="S777" s="9"/>
      <c r="T777" s="9"/>
      <c r="U777" s="9"/>
      <c r="V777" s="9"/>
    </row>
    <row r="778" spans="4:22" x14ac:dyDescent="0.25">
      <c r="D778" s="6"/>
      <c r="E778" s="80"/>
      <c r="F778" s="8"/>
      <c r="G778" s="8"/>
      <c r="H778" s="8"/>
      <c r="I778" s="8"/>
      <c r="J778" s="8"/>
      <c r="K778" s="8"/>
      <c r="L778" s="8"/>
      <c r="M778" s="8"/>
      <c r="N778" s="8"/>
      <c r="O778" s="8"/>
      <c r="P778" s="8"/>
      <c r="Q778" s="9"/>
      <c r="R778" s="9"/>
      <c r="S778" s="9"/>
      <c r="T778" s="9"/>
      <c r="U778" s="9"/>
      <c r="V778" s="9"/>
    </row>
    <row r="779" spans="4:22" x14ac:dyDescent="0.25">
      <c r="D779" s="6"/>
      <c r="E779" s="80"/>
      <c r="F779" s="8"/>
      <c r="G779" s="8"/>
      <c r="H779" s="8"/>
      <c r="I779" s="8"/>
      <c r="J779" s="8"/>
      <c r="K779" s="8"/>
      <c r="L779" s="8"/>
      <c r="M779" s="8"/>
      <c r="N779" s="8"/>
      <c r="O779" s="8"/>
      <c r="P779" s="8"/>
      <c r="Q779" s="9"/>
      <c r="R779" s="9"/>
      <c r="S779" s="9"/>
      <c r="T779" s="9"/>
      <c r="U779" s="9"/>
      <c r="V779" s="9"/>
    </row>
    <row r="780" spans="4:22" x14ac:dyDescent="0.25">
      <c r="D780" s="6"/>
      <c r="E780" s="80"/>
      <c r="F780" s="8"/>
      <c r="G780" s="8"/>
      <c r="H780" s="8"/>
      <c r="I780" s="8"/>
      <c r="J780" s="8"/>
      <c r="K780" s="8"/>
      <c r="L780" s="8"/>
      <c r="M780" s="8"/>
      <c r="N780" s="8"/>
      <c r="O780" s="8"/>
      <c r="P780" s="8"/>
      <c r="Q780" s="9"/>
      <c r="R780" s="9"/>
      <c r="S780" s="9"/>
      <c r="T780" s="9"/>
      <c r="U780" s="9"/>
      <c r="V780" s="9"/>
    </row>
    <row r="781" spans="4:22" x14ac:dyDescent="0.25">
      <c r="D781" s="6"/>
      <c r="E781" s="80"/>
      <c r="F781" s="8"/>
      <c r="G781" s="8"/>
      <c r="H781" s="8"/>
      <c r="I781" s="8"/>
      <c r="J781" s="8"/>
      <c r="K781" s="8"/>
      <c r="L781" s="8"/>
      <c r="M781" s="8"/>
      <c r="N781" s="8"/>
      <c r="O781" s="8"/>
      <c r="P781" s="8"/>
      <c r="Q781" s="9"/>
      <c r="R781" s="9"/>
      <c r="S781" s="9"/>
      <c r="T781" s="9"/>
      <c r="U781" s="9"/>
      <c r="V781" s="9"/>
    </row>
    <row r="782" spans="4:22" x14ac:dyDescent="0.25">
      <c r="D782" s="6"/>
      <c r="E782" s="80"/>
      <c r="F782" s="8"/>
      <c r="G782" s="8"/>
      <c r="H782" s="8"/>
      <c r="I782" s="8"/>
      <c r="J782" s="8"/>
      <c r="K782" s="8"/>
      <c r="L782" s="8"/>
      <c r="M782" s="8"/>
      <c r="N782" s="8"/>
      <c r="O782" s="8"/>
      <c r="P782" s="8"/>
      <c r="Q782" s="9"/>
      <c r="R782" s="9"/>
      <c r="S782" s="9"/>
      <c r="T782" s="9"/>
      <c r="U782" s="9"/>
      <c r="V782" s="9"/>
    </row>
    <row r="783" spans="4:22" x14ac:dyDescent="0.25">
      <c r="D783" s="6"/>
      <c r="E783" s="80"/>
      <c r="F783" s="8"/>
      <c r="G783" s="8"/>
      <c r="H783" s="8"/>
      <c r="I783" s="8"/>
      <c r="J783" s="8"/>
      <c r="K783" s="8"/>
      <c r="L783" s="8"/>
      <c r="M783" s="8"/>
      <c r="N783" s="8"/>
      <c r="O783" s="8"/>
      <c r="P783" s="8"/>
      <c r="Q783" s="9"/>
      <c r="R783" s="9"/>
      <c r="S783" s="9"/>
      <c r="T783" s="9"/>
      <c r="U783" s="9"/>
      <c r="V783" s="9"/>
    </row>
    <row r="784" spans="4:22" x14ac:dyDescent="0.25">
      <c r="D784" s="6"/>
      <c r="E784" s="80"/>
      <c r="F784" s="8"/>
      <c r="G784" s="8"/>
      <c r="H784" s="8"/>
      <c r="I784" s="8"/>
      <c r="J784" s="8"/>
      <c r="K784" s="8"/>
      <c r="L784" s="8"/>
      <c r="M784" s="8"/>
      <c r="N784" s="8"/>
      <c r="O784" s="8"/>
      <c r="P784" s="8"/>
      <c r="Q784" s="9"/>
      <c r="R784" s="9"/>
      <c r="S784" s="9"/>
      <c r="T784" s="9"/>
      <c r="U784" s="9"/>
      <c r="V784" s="9"/>
    </row>
    <row r="785" spans="4:22" x14ac:dyDescent="0.25">
      <c r="D785" s="6"/>
      <c r="E785" s="80"/>
      <c r="F785" s="8"/>
      <c r="G785" s="8"/>
      <c r="H785" s="8"/>
      <c r="I785" s="8"/>
      <c r="J785" s="8"/>
      <c r="K785" s="8"/>
      <c r="L785" s="8"/>
      <c r="M785" s="8"/>
      <c r="N785" s="8"/>
      <c r="O785" s="8"/>
      <c r="P785" s="8"/>
      <c r="Q785" s="9"/>
      <c r="R785" s="9"/>
      <c r="S785" s="9"/>
      <c r="T785" s="9"/>
      <c r="U785" s="9"/>
      <c r="V785" s="9"/>
    </row>
    <row r="786" spans="4:22" x14ac:dyDescent="0.25">
      <c r="D786" s="6"/>
      <c r="E786" s="80"/>
      <c r="F786" s="8"/>
      <c r="G786" s="8"/>
      <c r="H786" s="8"/>
      <c r="I786" s="8"/>
      <c r="J786" s="8"/>
      <c r="K786" s="8"/>
      <c r="L786" s="8"/>
      <c r="M786" s="8"/>
      <c r="N786" s="8"/>
      <c r="O786" s="8"/>
      <c r="P786" s="8"/>
      <c r="Q786" s="9"/>
      <c r="R786" s="9"/>
      <c r="S786" s="9"/>
      <c r="T786" s="9"/>
      <c r="U786" s="9"/>
      <c r="V786" s="9"/>
    </row>
    <row r="787" spans="4:22" x14ac:dyDescent="0.25">
      <c r="D787" s="6"/>
      <c r="E787" s="80"/>
      <c r="F787" s="8"/>
      <c r="G787" s="8"/>
      <c r="H787" s="8"/>
      <c r="I787" s="8"/>
      <c r="J787" s="8"/>
      <c r="K787" s="8"/>
      <c r="L787" s="8"/>
      <c r="M787" s="8"/>
      <c r="N787" s="8"/>
      <c r="O787" s="8"/>
      <c r="P787" s="8"/>
      <c r="Q787" s="9"/>
      <c r="R787" s="9"/>
      <c r="S787" s="9"/>
      <c r="T787" s="9"/>
      <c r="U787" s="9"/>
      <c r="V787" s="9"/>
    </row>
    <row r="788" spans="4:22" x14ac:dyDescent="0.25">
      <c r="D788" s="6"/>
      <c r="E788" s="80"/>
      <c r="F788" s="8"/>
      <c r="G788" s="8"/>
      <c r="H788" s="8"/>
      <c r="I788" s="8"/>
      <c r="J788" s="8"/>
      <c r="K788" s="8"/>
      <c r="L788" s="8"/>
      <c r="M788" s="8"/>
      <c r="N788" s="8"/>
      <c r="O788" s="8"/>
      <c r="P788" s="8"/>
      <c r="Q788" s="9"/>
      <c r="R788" s="9"/>
      <c r="S788" s="9"/>
      <c r="T788" s="9"/>
      <c r="U788" s="9"/>
      <c r="V788" s="9"/>
    </row>
    <row r="789" spans="4:22" x14ac:dyDescent="0.25">
      <c r="D789" s="6"/>
      <c r="E789" s="80"/>
      <c r="F789" s="8"/>
      <c r="G789" s="8"/>
      <c r="H789" s="8"/>
      <c r="I789" s="8"/>
      <c r="J789" s="8"/>
      <c r="K789" s="8"/>
      <c r="L789" s="8"/>
      <c r="M789" s="8"/>
      <c r="N789" s="8"/>
      <c r="O789" s="8"/>
      <c r="P789" s="8"/>
      <c r="Q789" s="9"/>
      <c r="R789" s="9"/>
      <c r="S789" s="9"/>
      <c r="T789" s="9"/>
      <c r="U789" s="9"/>
      <c r="V789" s="9"/>
    </row>
    <row r="790" spans="4:22" x14ac:dyDescent="0.25">
      <c r="D790" s="6"/>
      <c r="E790" s="80"/>
      <c r="F790" s="8"/>
      <c r="G790" s="8"/>
      <c r="H790" s="8"/>
      <c r="I790" s="8"/>
      <c r="J790" s="8"/>
      <c r="K790" s="8"/>
      <c r="L790" s="8"/>
      <c r="M790" s="8"/>
      <c r="N790" s="8"/>
      <c r="O790" s="8"/>
      <c r="P790" s="8"/>
      <c r="Q790" s="9"/>
      <c r="R790" s="9"/>
      <c r="S790" s="9"/>
      <c r="T790" s="9"/>
      <c r="U790" s="9"/>
      <c r="V790" s="9"/>
    </row>
    <row r="791" spans="4:22" x14ac:dyDescent="0.25">
      <c r="D791" s="6"/>
      <c r="E791" s="80"/>
      <c r="F791" s="8"/>
      <c r="G791" s="8"/>
      <c r="H791" s="8"/>
      <c r="I791" s="8"/>
      <c r="J791" s="8"/>
      <c r="K791" s="8"/>
      <c r="L791" s="8"/>
      <c r="M791" s="8"/>
      <c r="N791" s="8"/>
      <c r="O791" s="8"/>
      <c r="P791" s="8"/>
      <c r="Q791" s="9"/>
      <c r="R791" s="9"/>
      <c r="S791" s="9"/>
      <c r="T791" s="9"/>
      <c r="U791" s="9"/>
      <c r="V791" s="9"/>
    </row>
    <row r="792" spans="4:22" x14ac:dyDescent="0.25">
      <c r="D792" s="6"/>
      <c r="E792" s="80"/>
      <c r="F792" s="8"/>
      <c r="G792" s="8"/>
      <c r="H792" s="8"/>
      <c r="I792" s="8"/>
      <c r="J792" s="8"/>
      <c r="K792" s="8"/>
      <c r="L792" s="8"/>
      <c r="M792" s="8"/>
      <c r="N792" s="8"/>
      <c r="O792" s="8"/>
      <c r="P792" s="8"/>
      <c r="Q792" s="9"/>
      <c r="R792" s="9"/>
      <c r="S792" s="9"/>
      <c r="T792" s="9"/>
      <c r="U792" s="9"/>
      <c r="V792" s="9"/>
    </row>
    <row r="793" spans="4:22" x14ac:dyDescent="0.25">
      <c r="D793" s="6"/>
      <c r="E793" s="80"/>
      <c r="F793" s="8"/>
      <c r="G793" s="8"/>
      <c r="H793" s="8"/>
      <c r="I793" s="8"/>
      <c r="J793" s="8"/>
      <c r="K793" s="8"/>
      <c r="L793" s="8"/>
      <c r="M793" s="8"/>
      <c r="N793" s="8"/>
      <c r="O793" s="8"/>
      <c r="P793" s="8"/>
      <c r="Q793" s="9"/>
      <c r="R793" s="9"/>
      <c r="S793" s="9"/>
      <c r="T793" s="9"/>
      <c r="U793" s="9"/>
      <c r="V793" s="9"/>
    </row>
    <row r="794" spans="4:22" x14ac:dyDescent="0.25">
      <c r="D794" s="6"/>
      <c r="E794" s="80"/>
      <c r="F794" s="8"/>
      <c r="G794" s="8"/>
      <c r="H794" s="8"/>
      <c r="I794" s="8"/>
      <c r="J794" s="8"/>
      <c r="K794" s="8"/>
      <c r="L794" s="8"/>
      <c r="M794" s="8"/>
      <c r="N794" s="8"/>
      <c r="O794" s="8"/>
      <c r="P794" s="8"/>
      <c r="Q794" s="9"/>
      <c r="R794" s="9"/>
      <c r="S794" s="9"/>
      <c r="T794" s="9"/>
      <c r="U794" s="9"/>
      <c r="V794" s="9"/>
    </row>
    <row r="795" spans="4:22" x14ac:dyDescent="0.25">
      <c r="D795" s="6"/>
      <c r="E795" s="80"/>
      <c r="F795" s="8"/>
      <c r="G795" s="8"/>
      <c r="H795" s="8"/>
      <c r="I795" s="8"/>
      <c r="J795" s="8"/>
      <c r="K795" s="8"/>
      <c r="L795" s="8"/>
      <c r="M795" s="8"/>
      <c r="N795" s="8"/>
      <c r="O795" s="8"/>
      <c r="P795" s="8"/>
      <c r="Q795" s="9"/>
      <c r="R795" s="9"/>
      <c r="S795" s="9"/>
      <c r="T795" s="9"/>
      <c r="U795" s="9"/>
      <c r="V795" s="9"/>
    </row>
    <row r="796" spans="4:22" x14ac:dyDescent="0.25">
      <c r="D796" s="6"/>
      <c r="E796" s="80"/>
      <c r="F796" s="8"/>
      <c r="G796" s="8"/>
      <c r="H796" s="8"/>
      <c r="I796" s="8"/>
      <c r="J796" s="8"/>
      <c r="K796" s="8"/>
      <c r="L796" s="8"/>
      <c r="M796" s="8"/>
      <c r="N796" s="8"/>
      <c r="O796" s="8"/>
      <c r="P796" s="8"/>
      <c r="Q796" s="9"/>
      <c r="R796" s="9"/>
      <c r="S796" s="9"/>
      <c r="T796" s="9"/>
      <c r="U796" s="9"/>
      <c r="V796" s="9"/>
    </row>
    <row r="797" spans="4:22" x14ac:dyDescent="0.25">
      <c r="D797" s="6"/>
      <c r="E797" s="80"/>
      <c r="F797" s="8"/>
      <c r="G797" s="8"/>
      <c r="H797" s="8"/>
      <c r="I797" s="8"/>
      <c r="J797" s="8"/>
      <c r="K797" s="8"/>
      <c r="L797" s="8"/>
      <c r="M797" s="8"/>
      <c r="N797" s="8"/>
      <c r="O797" s="8"/>
      <c r="P797" s="8"/>
      <c r="Q797" s="9"/>
      <c r="R797" s="9"/>
      <c r="S797" s="9"/>
      <c r="T797" s="9"/>
      <c r="U797" s="9"/>
      <c r="V797" s="9"/>
    </row>
    <row r="798" spans="4:22" x14ac:dyDescent="0.25">
      <c r="D798" s="6"/>
      <c r="E798" s="80"/>
      <c r="F798" s="8"/>
      <c r="G798" s="8"/>
      <c r="H798" s="8"/>
      <c r="I798" s="8"/>
      <c r="J798" s="8"/>
      <c r="K798" s="8"/>
      <c r="L798" s="8"/>
      <c r="M798" s="8"/>
      <c r="N798" s="8"/>
      <c r="O798" s="8"/>
      <c r="P798" s="8"/>
      <c r="Q798" s="9"/>
      <c r="R798" s="9"/>
      <c r="S798" s="9"/>
      <c r="T798" s="9"/>
      <c r="U798" s="9"/>
      <c r="V798" s="9"/>
    </row>
    <row r="799" spans="4:22" x14ac:dyDescent="0.25">
      <c r="D799" s="6"/>
      <c r="E799" s="80"/>
      <c r="F799" s="8"/>
      <c r="G799" s="8"/>
      <c r="H799" s="8"/>
      <c r="I799" s="8"/>
      <c r="J799" s="8"/>
      <c r="K799" s="8"/>
      <c r="L799" s="8"/>
      <c r="M799" s="8"/>
      <c r="N799" s="8"/>
      <c r="O799" s="8"/>
      <c r="P799" s="8"/>
      <c r="Q799" s="9"/>
      <c r="R799" s="9"/>
      <c r="S799" s="9"/>
      <c r="T799" s="9"/>
      <c r="U799" s="9"/>
      <c r="V799" s="9"/>
    </row>
    <row r="800" spans="4:22" x14ac:dyDescent="0.25">
      <c r="D800" s="6"/>
      <c r="E800" s="80"/>
      <c r="F800" s="8"/>
      <c r="G800" s="8"/>
      <c r="H800" s="8"/>
      <c r="I800" s="8"/>
      <c r="J800" s="8"/>
      <c r="K800" s="8"/>
      <c r="L800" s="8"/>
      <c r="M800" s="8"/>
      <c r="N800" s="8"/>
      <c r="O800" s="8"/>
      <c r="P800" s="8"/>
      <c r="Q800" s="9"/>
      <c r="R800" s="9"/>
      <c r="S800" s="9"/>
      <c r="T800" s="9"/>
      <c r="U800" s="9"/>
      <c r="V800" s="9"/>
    </row>
    <row r="801" spans="4:22" x14ac:dyDescent="0.25">
      <c r="D801" s="6"/>
      <c r="E801" s="80"/>
      <c r="F801" s="8"/>
      <c r="G801" s="8"/>
      <c r="H801" s="8"/>
      <c r="I801" s="8"/>
      <c r="J801" s="8"/>
      <c r="K801" s="8"/>
      <c r="L801" s="8"/>
      <c r="M801" s="8"/>
      <c r="N801" s="8"/>
      <c r="O801" s="8"/>
      <c r="P801" s="8"/>
      <c r="Q801" s="9"/>
      <c r="R801" s="9"/>
      <c r="S801" s="9"/>
      <c r="T801" s="9"/>
      <c r="U801" s="9"/>
      <c r="V801" s="9"/>
    </row>
    <row r="802" spans="4:22" x14ac:dyDescent="0.25">
      <c r="D802" s="6"/>
      <c r="E802" s="80"/>
      <c r="F802" s="8"/>
      <c r="G802" s="8"/>
      <c r="H802" s="8"/>
      <c r="I802" s="8"/>
      <c r="J802" s="8"/>
      <c r="K802" s="8"/>
      <c r="L802" s="8"/>
      <c r="M802" s="8"/>
      <c r="N802" s="8"/>
      <c r="O802" s="8"/>
      <c r="P802" s="8"/>
      <c r="Q802" s="9"/>
      <c r="R802" s="9"/>
      <c r="S802" s="9"/>
      <c r="T802" s="9"/>
      <c r="U802" s="9"/>
      <c r="V802" s="9"/>
    </row>
    <row r="803" spans="4:22" x14ac:dyDescent="0.25">
      <c r="D803" s="6"/>
      <c r="E803" s="80"/>
      <c r="F803" s="8"/>
      <c r="G803" s="8"/>
      <c r="H803" s="8"/>
      <c r="I803" s="8"/>
      <c r="J803" s="8"/>
      <c r="K803" s="8"/>
      <c r="L803" s="8"/>
      <c r="M803" s="8"/>
      <c r="N803" s="8"/>
      <c r="O803" s="8"/>
      <c r="P803" s="8"/>
      <c r="Q803" s="9"/>
      <c r="R803" s="9"/>
      <c r="S803" s="9"/>
      <c r="T803" s="9"/>
      <c r="U803" s="9"/>
      <c r="V803" s="9"/>
    </row>
    <row r="804" spans="4:22" x14ac:dyDescent="0.25">
      <c r="D804" s="6"/>
      <c r="E804" s="80"/>
      <c r="F804" s="8"/>
      <c r="G804" s="8"/>
      <c r="H804" s="8"/>
      <c r="I804" s="8"/>
      <c r="J804" s="8"/>
      <c r="K804" s="8"/>
      <c r="L804" s="8"/>
      <c r="M804" s="8"/>
      <c r="N804" s="8"/>
      <c r="O804" s="8"/>
      <c r="P804" s="8"/>
      <c r="Q804" s="9"/>
      <c r="R804" s="9"/>
      <c r="S804" s="9"/>
      <c r="T804" s="9"/>
      <c r="U804" s="9"/>
      <c r="V804" s="9"/>
    </row>
    <row r="805" spans="4:22" x14ac:dyDescent="0.25">
      <c r="D805" s="6"/>
      <c r="E805" s="80"/>
      <c r="F805" s="8"/>
      <c r="G805" s="8"/>
      <c r="H805" s="8"/>
      <c r="I805" s="8"/>
      <c r="J805" s="8"/>
      <c r="K805" s="8"/>
      <c r="L805" s="8"/>
      <c r="M805" s="8"/>
      <c r="N805" s="8"/>
      <c r="O805" s="8"/>
      <c r="P805" s="8"/>
      <c r="Q805" s="9"/>
      <c r="R805" s="9"/>
      <c r="S805" s="9"/>
      <c r="T805" s="9"/>
      <c r="U805" s="9"/>
      <c r="V805" s="9"/>
    </row>
    <row r="806" spans="4:22" x14ac:dyDescent="0.25">
      <c r="D806" s="6"/>
      <c r="E806" s="80"/>
      <c r="F806" s="8"/>
      <c r="G806" s="8"/>
      <c r="H806" s="8"/>
      <c r="I806" s="8"/>
      <c r="J806" s="8"/>
      <c r="K806" s="8"/>
      <c r="L806" s="8"/>
      <c r="M806" s="8"/>
      <c r="N806" s="8"/>
      <c r="O806" s="8"/>
      <c r="P806" s="8"/>
      <c r="Q806" s="9"/>
      <c r="R806" s="9"/>
      <c r="S806" s="9"/>
      <c r="T806" s="9"/>
      <c r="U806" s="9"/>
      <c r="V806" s="9"/>
    </row>
    <row r="807" spans="4:22" x14ac:dyDescent="0.25">
      <c r="D807" s="6"/>
      <c r="E807" s="80"/>
      <c r="F807" s="8"/>
      <c r="G807" s="8"/>
      <c r="H807" s="8"/>
      <c r="I807" s="8"/>
      <c r="J807" s="8"/>
      <c r="K807" s="8"/>
      <c r="L807" s="8"/>
      <c r="M807" s="8"/>
      <c r="N807" s="8"/>
      <c r="O807" s="8"/>
      <c r="P807" s="8"/>
      <c r="Q807" s="9"/>
      <c r="R807" s="9"/>
      <c r="S807" s="9"/>
      <c r="T807" s="9"/>
      <c r="U807" s="9"/>
      <c r="V807" s="9"/>
    </row>
    <row r="808" spans="4:22" x14ac:dyDescent="0.25">
      <c r="D808" s="6"/>
      <c r="E808" s="80"/>
      <c r="F808" s="8"/>
      <c r="G808" s="8"/>
      <c r="H808" s="8"/>
      <c r="I808" s="8"/>
      <c r="J808" s="8"/>
      <c r="K808" s="8"/>
      <c r="L808" s="8"/>
      <c r="M808" s="8"/>
      <c r="N808" s="8"/>
      <c r="O808" s="8"/>
      <c r="P808" s="8"/>
      <c r="Q808" s="9"/>
      <c r="R808" s="9"/>
      <c r="S808" s="9"/>
      <c r="T808" s="9"/>
      <c r="U808" s="9"/>
      <c r="V808" s="9"/>
    </row>
    <row r="809" spans="4:22" x14ac:dyDescent="0.25">
      <c r="D809" s="6"/>
      <c r="E809" s="80"/>
      <c r="F809" s="8"/>
      <c r="G809" s="8"/>
      <c r="H809" s="8"/>
      <c r="I809" s="8"/>
      <c r="J809" s="8"/>
      <c r="K809" s="8"/>
      <c r="L809" s="8"/>
      <c r="M809" s="8"/>
      <c r="N809" s="8"/>
      <c r="O809" s="8"/>
      <c r="P809" s="8"/>
      <c r="Q809" s="9"/>
      <c r="R809" s="9"/>
      <c r="S809" s="9"/>
      <c r="T809" s="9"/>
      <c r="U809" s="9"/>
      <c r="V809" s="9"/>
    </row>
    <row r="810" spans="4:22" x14ac:dyDescent="0.25">
      <c r="D810" s="6"/>
      <c r="E810" s="80"/>
      <c r="F810" s="8"/>
      <c r="G810" s="8"/>
      <c r="H810" s="8"/>
      <c r="I810" s="8"/>
      <c r="J810" s="8"/>
      <c r="K810" s="8"/>
      <c r="L810" s="8"/>
      <c r="M810" s="8"/>
      <c r="N810" s="8"/>
      <c r="O810" s="8"/>
      <c r="P810" s="8"/>
      <c r="Q810" s="9"/>
      <c r="R810" s="9"/>
      <c r="S810" s="9"/>
      <c r="T810" s="9"/>
      <c r="U810" s="9"/>
      <c r="V810" s="9"/>
    </row>
    <row r="811" spans="4:22" x14ac:dyDescent="0.25">
      <c r="D811" s="6"/>
      <c r="E811" s="80"/>
      <c r="F811" s="8"/>
      <c r="G811" s="8"/>
      <c r="H811" s="8"/>
      <c r="I811" s="8"/>
      <c r="J811" s="8"/>
      <c r="K811" s="8"/>
      <c r="L811" s="8"/>
      <c r="M811" s="8"/>
      <c r="N811" s="8"/>
      <c r="O811" s="8"/>
      <c r="P811" s="8"/>
      <c r="Q811" s="9"/>
      <c r="R811" s="9"/>
      <c r="S811" s="9"/>
      <c r="T811" s="9"/>
      <c r="U811" s="9"/>
      <c r="V811" s="9"/>
    </row>
    <row r="812" spans="4:22" x14ac:dyDescent="0.25">
      <c r="D812" s="6"/>
      <c r="E812" s="80"/>
      <c r="F812" s="8"/>
      <c r="G812" s="8"/>
      <c r="H812" s="8"/>
      <c r="I812" s="8"/>
      <c r="J812" s="8"/>
      <c r="K812" s="8"/>
      <c r="L812" s="8"/>
      <c r="M812" s="8"/>
      <c r="N812" s="8"/>
      <c r="O812" s="8"/>
      <c r="P812" s="8"/>
      <c r="Q812" s="9"/>
      <c r="R812" s="9"/>
      <c r="S812" s="9"/>
      <c r="T812" s="9"/>
      <c r="U812" s="9"/>
      <c r="V812" s="9"/>
    </row>
    <row r="813" spans="4:22" x14ac:dyDescent="0.25">
      <c r="D813" s="6"/>
      <c r="E813" s="80"/>
      <c r="F813" s="8"/>
      <c r="G813" s="8"/>
      <c r="H813" s="8"/>
      <c r="I813" s="8"/>
      <c r="J813" s="8"/>
      <c r="K813" s="8"/>
      <c r="L813" s="8"/>
      <c r="M813" s="8"/>
      <c r="N813" s="8"/>
      <c r="O813" s="8"/>
      <c r="P813" s="8"/>
      <c r="Q813" s="9"/>
      <c r="R813" s="9"/>
      <c r="S813" s="9"/>
      <c r="T813" s="9"/>
      <c r="U813" s="9"/>
      <c r="V813" s="9"/>
    </row>
    <row r="814" spans="4:22" x14ac:dyDescent="0.25">
      <c r="D814" s="6"/>
      <c r="E814" s="80"/>
      <c r="F814" s="8"/>
      <c r="G814" s="8"/>
      <c r="H814" s="8"/>
      <c r="I814" s="8"/>
      <c r="J814" s="8"/>
      <c r="K814" s="8"/>
      <c r="L814" s="8"/>
      <c r="M814" s="8"/>
      <c r="N814" s="8"/>
      <c r="O814" s="8"/>
      <c r="P814" s="8"/>
      <c r="Q814" s="9"/>
      <c r="R814" s="9"/>
      <c r="S814" s="9"/>
      <c r="T814" s="9"/>
      <c r="U814" s="9"/>
      <c r="V814" s="9"/>
    </row>
    <row r="815" spans="4:22" x14ac:dyDescent="0.25">
      <c r="D815" s="6"/>
      <c r="E815" s="80"/>
      <c r="F815" s="8"/>
      <c r="G815" s="8"/>
      <c r="H815" s="8"/>
      <c r="I815" s="8"/>
      <c r="J815" s="8"/>
      <c r="K815" s="8"/>
      <c r="L815" s="8"/>
      <c r="M815" s="8"/>
      <c r="N815" s="8"/>
      <c r="O815" s="8"/>
      <c r="P815" s="8"/>
      <c r="Q815" s="9"/>
      <c r="R815" s="9"/>
      <c r="S815" s="9"/>
      <c r="T815" s="9"/>
      <c r="U815" s="9"/>
      <c r="V815" s="9"/>
    </row>
    <row r="816" spans="4:22" x14ac:dyDescent="0.25">
      <c r="D816" s="6"/>
      <c r="E816" s="80"/>
      <c r="F816" s="8"/>
      <c r="G816" s="8"/>
      <c r="H816" s="8"/>
      <c r="I816" s="8"/>
      <c r="J816" s="8"/>
      <c r="K816" s="8"/>
      <c r="L816" s="8"/>
      <c r="M816" s="8"/>
      <c r="N816" s="8"/>
      <c r="O816" s="8"/>
      <c r="P816" s="8"/>
      <c r="Q816" s="9"/>
      <c r="R816" s="9"/>
      <c r="S816" s="9"/>
      <c r="T816" s="9"/>
      <c r="U816" s="9"/>
      <c r="V816" s="9"/>
    </row>
    <row r="817" spans="4:22" x14ac:dyDescent="0.25">
      <c r="D817" s="6"/>
      <c r="E817" s="80"/>
      <c r="F817" s="8"/>
      <c r="G817" s="8"/>
      <c r="H817" s="8"/>
      <c r="I817" s="8"/>
      <c r="J817" s="8"/>
      <c r="K817" s="8"/>
      <c r="L817" s="8"/>
      <c r="M817" s="8"/>
      <c r="N817" s="8"/>
      <c r="O817" s="8"/>
      <c r="P817" s="8"/>
      <c r="Q817" s="9"/>
      <c r="R817" s="9"/>
      <c r="S817" s="9"/>
      <c r="T817" s="9"/>
      <c r="U817" s="9"/>
      <c r="V817" s="9"/>
    </row>
    <row r="818" spans="4:22" x14ac:dyDescent="0.25">
      <c r="D818" s="6"/>
      <c r="E818" s="80"/>
      <c r="F818" s="8"/>
      <c r="G818" s="8"/>
      <c r="H818" s="8"/>
      <c r="I818" s="8"/>
      <c r="J818" s="8"/>
      <c r="K818" s="8"/>
      <c r="L818" s="8"/>
      <c r="M818" s="8"/>
      <c r="N818" s="8"/>
      <c r="O818" s="8"/>
      <c r="P818" s="8"/>
      <c r="Q818" s="9"/>
      <c r="R818" s="9"/>
      <c r="S818" s="9"/>
      <c r="T818" s="9"/>
      <c r="U818" s="9"/>
      <c r="V818" s="9"/>
    </row>
    <row r="819" spans="4:22" x14ac:dyDescent="0.25">
      <c r="D819" s="6"/>
      <c r="E819" s="80"/>
      <c r="F819" s="8"/>
      <c r="G819" s="8"/>
      <c r="H819" s="8"/>
      <c r="I819" s="8"/>
      <c r="J819" s="8"/>
      <c r="K819" s="8"/>
      <c r="L819" s="8"/>
      <c r="M819" s="8"/>
      <c r="N819" s="8"/>
      <c r="O819" s="8"/>
      <c r="P819" s="8"/>
      <c r="Q819" s="9"/>
      <c r="R819" s="9"/>
      <c r="S819" s="9"/>
      <c r="T819" s="9"/>
      <c r="U819" s="9"/>
      <c r="V819" s="9"/>
    </row>
    <row r="820" spans="4:22" x14ac:dyDescent="0.25">
      <c r="D820" s="6"/>
      <c r="E820" s="80"/>
      <c r="F820" s="8"/>
      <c r="G820" s="8"/>
      <c r="H820" s="8"/>
      <c r="I820" s="8"/>
      <c r="J820" s="8"/>
      <c r="K820" s="8"/>
      <c r="L820" s="8"/>
      <c r="M820" s="8"/>
      <c r="N820" s="8"/>
      <c r="O820" s="8"/>
      <c r="P820" s="8"/>
      <c r="Q820" s="9"/>
      <c r="R820" s="9"/>
      <c r="S820" s="9"/>
      <c r="T820" s="9"/>
      <c r="U820" s="9"/>
      <c r="V820" s="9"/>
    </row>
    <row r="821" spans="4:22" x14ac:dyDescent="0.25">
      <c r="D821" s="6"/>
      <c r="E821" s="80"/>
      <c r="F821" s="8"/>
      <c r="G821" s="8"/>
      <c r="H821" s="8"/>
      <c r="I821" s="8"/>
      <c r="J821" s="8"/>
      <c r="K821" s="8"/>
      <c r="L821" s="8"/>
      <c r="M821" s="8"/>
      <c r="N821" s="8"/>
      <c r="O821" s="8"/>
      <c r="P821" s="8"/>
      <c r="Q821" s="9"/>
      <c r="R821" s="9"/>
      <c r="S821" s="9"/>
      <c r="T821" s="9"/>
      <c r="U821" s="9"/>
      <c r="V821" s="9"/>
    </row>
    <row r="822" spans="4:22" x14ac:dyDescent="0.25">
      <c r="D822" s="6"/>
      <c r="E822" s="80"/>
      <c r="F822" s="8"/>
      <c r="G822" s="8"/>
      <c r="H822" s="8"/>
      <c r="I822" s="8"/>
      <c r="J822" s="8"/>
      <c r="K822" s="8"/>
      <c r="L822" s="8"/>
      <c r="M822" s="8"/>
      <c r="N822" s="8"/>
      <c r="O822" s="8"/>
      <c r="P822" s="8"/>
      <c r="Q822" s="9"/>
      <c r="R822" s="9"/>
      <c r="S822" s="9"/>
      <c r="T822" s="9"/>
      <c r="U822" s="9"/>
      <c r="V822" s="9"/>
    </row>
    <row r="823" spans="4:22" x14ac:dyDescent="0.25">
      <c r="D823" s="6"/>
      <c r="E823" s="80"/>
      <c r="F823" s="8"/>
      <c r="G823" s="8"/>
      <c r="H823" s="8"/>
      <c r="I823" s="8"/>
      <c r="J823" s="8"/>
      <c r="K823" s="8"/>
      <c r="L823" s="8"/>
      <c r="M823" s="8"/>
      <c r="N823" s="8"/>
      <c r="O823" s="8"/>
      <c r="P823" s="8"/>
      <c r="Q823" s="9"/>
      <c r="R823" s="9"/>
      <c r="S823" s="9"/>
      <c r="T823" s="9"/>
      <c r="U823" s="9"/>
      <c r="V823" s="9"/>
    </row>
    <row r="824" spans="4:22" x14ac:dyDescent="0.25">
      <c r="D824" s="6"/>
      <c r="E824" s="80"/>
      <c r="F824" s="8"/>
      <c r="G824" s="8"/>
      <c r="H824" s="8"/>
      <c r="I824" s="8"/>
      <c r="J824" s="8"/>
      <c r="K824" s="8"/>
      <c r="L824" s="8"/>
      <c r="M824" s="8"/>
      <c r="N824" s="8"/>
      <c r="O824" s="8"/>
      <c r="P824" s="8"/>
      <c r="Q824" s="9"/>
      <c r="R824" s="9"/>
      <c r="S824" s="9"/>
      <c r="T824" s="9"/>
      <c r="U824" s="9"/>
      <c r="V824" s="9"/>
    </row>
    <row r="825" spans="4:22" x14ac:dyDescent="0.25">
      <c r="D825" s="6"/>
      <c r="E825" s="80"/>
      <c r="F825" s="8"/>
      <c r="G825" s="8"/>
      <c r="H825" s="8"/>
      <c r="I825" s="8"/>
      <c r="J825" s="8"/>
      <c r="K825" s="8"/>
      <c r="L825" s="8"/>
      <c r="M825" s="8"/>
      <c r="N825" s="8"/>
      <c r="O825" s="8"/>
      <c r="P825" s="8"/>
      <c r="Q825" s="9"/>
      <c r="R825" s="9"/>
      <c r="S825" s="9"/>
      <c r="T825" s="9"/>
      <c r="U825" s="9"/>
      <c r="V825" s="9"/>
    </row>
    <row r="826" spans="4:22" x14ac:dyDescent="0.25">
      <c r="D826" s="6"/>
      <c r="E826" s="80"/>
      <c r="F826" s="8"/>
      <c r="G826" s="8"/>
      <c r="H826" s="8"/>
      <c r="I826" s="8"/>
      <c r="J826" s="8"/>
      <c r="K826" s="8"/>
      <c r="L826" s="8"/>
      <c r="M826" s="8"/>
      <c r="N826" s="8"/>
      <c r="O826" s="8"/>
      <c r="P826" s="8"/>
      <c r="Q826" s="9"/>
      <c r="R826" s="9"/>
      <c r="S826" s="9"/>
      <c r="T826" s="9"/>
      <c r="U826" s="9"/>
      <c r="V826" s="9"/>
    </row>
    <row r="827" spans="4:22" x14ac:dyDescent="0.25">
      <c r="D827" s="6"/>
      <c r="E827" s="80"/>
      <c r="F827" s="8"/>
      <c r="G827" s="8"/>
      <c r="H827" s="8"/>
      <c r="I827" s="8"/>
      <c r="J827" s="8"/>
      <c r="K827" s="8"/>
      <c r="L827" s="8"/>
      <c r="M827" s="8"/>
      <c r="N827" s="8"/>
      <c r="O827" s="8"/>
      <c r="P827" s="8"/>
      <c r="Q827" s="9"/>
      <c r="R827" s="9"/>
      <c r="S827" s="9"/>
      <c r="T827" s="9"/>
      <c r="U827" s="9"/>
      <c r="V827" s="9"/>
    </row>
    <row r="828" spans="4:22" x14ac:dyDescent="0.25">
      <c r="D828" s="6"/>
      <c r="E828" s="80"/>
      <c r="F828" s="8"/>
      <c r="G828" s="8"/>
      <c r="H828" s="8"/>
      <c r="I828" s="8"/>
      <c r="J828" s="8"/>
      <c r="K828" s="8"/>
      <c r="L828" s="8"/>
      <c r="M828" s="8"/>
      <c r="N828" s="8"/>
      <c r="O828" s="8"/>
      <c r="P828" s="8"/>
      <c r="Q828" s="9"/>
      <c r="R828" s="9"/>
      <c r="S828" s="9"/>
      <c r="T828" s="9"/>
      <c r="U828" s="9"/>
      <c r="V828" s="9"/>
    </row>
    <row r="829" spans="4:22" x14ac:dyDescent="0.25">
      <c r="D829" s="6"/>
      <c r="E829" s="80"/>
      <c r="F829" s="8"/>
      <c r="G829" s="8"/>
      <c r="H829" s="8"/>
      <c r="I829" s="8"/>
      <c r="J829" s="8"/>
      <c r="K829" s="8"/>
      <c r="L829" s="8"/>
      <c r="M829" s="8"/>
      <c r="N829" s="8"/>
      <c r="O829" s="8"/>
      <c r="P829" s="8"/>
      <c r="Q829" s="9"/>
      <c r="R829" s="9"/>
      <c r="S829" s="9"/>
      <c r="T829" s="9"/>
      <c r="U829" s="9"/>
      <c r="V829" s="9"/>
    </row>
    <row r="830" spans="4:22" x14ac:dyDescent="0.25">
      <c r="D830" s="6"/>
      <c r="E830" s="80"/>
      <c r="F830" s="8"/>
      <c r="G830" s="8"/>
      <c r="H830" s="8"/>
      <c r="I830" s="8"/>
      <c r="J830" s="8"/>
      <c r="K830" s="8"/>
      <c r="L830" s="8"/>
      <c r="M830" s="8"/>
      <c r="N830" s="8"/>
      <c r="O830" s="8"/>
      <c r="P830" s="8"/>
      <c r="Q830" s="9"/>
      <c r="R830" s="9"/>
      <c r="S830" s="9"/>
      <c r="T830" s="9"/>
      <c r="U830" s="9"/>
      <c r="V830" s="9"/>
    </row>
    <row r="831" spans="4:22" x14ac:dyDescent="0.25">
      <c r="D831" s="6"/>
      <c r="E831" s="80"/>
      <c r="F831" s="8"/>
      <c r="G831" s="8"/>
      <c r="H831" s="8"/>
      <c r="I831" s="8"/>
      <c r="J831" s="8"/>
      <c r="K831" s="8"/>
      <c r="L831" s="8"/>
      <c r="M831" s="8"/>
      <c r="N831" s="8"/>
      <c r="O831" s="8"/>
      <c r="P831" s="8"/>
      <c r="Q831" s="9"/>
      <c r="R831" s="9"/>
      <c r="S831" s="9"/>
      <c r="T831" s="9"/>
      <c r="U831" s="9"/>
      <c r="V831" s="9"/>
    </row>
    <row r="832" spans="4:22" x14ac:dyDescent="0.25">
      <c r="D832" s="6"/>
      <c r="E832" s="80"/>
      <c r="F832" s="8"/>
      <c r="G832" s="8"/>
      <c r="H832" s="8"/>
      <c r="I832" s="8"/>
      <c r="J832" s="8"/>
      <c r="K832" s="8"/>
      <c r="L832" s="8"/>
      <c r="M832" s="8"/>
      <c r="N832" s="8"/>
      <c r="O832" s="8"/>
      <c r="P832" s="8"/>
      <c r="Q832" s="9"/>
      <c r="R832" s="9"/>
      <c r="S832" s="9"/>
      <c r="T832" s="9"/>
      <c r="U832" s="9"/>
      <c r="V832" s="9"/>
    </row>
    <row r="833" spans="4:22" x14ac:dyDescent="0.25">
      <c r="D833" s="6"/>
      <c r="E833" s="80"/>
      <c r="F833" s="8"/>
      <c r="G833" s="8"/>
      <c r="H833" s="8"/>
      <c r="I833" s="8"/>
      <c r="J833" s="8"/>
      <c r="K833" s="8"/>
      <c r="L833" s="8"/>
      <c r="M833" s="8"/>
      <c r="N833" s="8"/>
      <c r="O833" s="8"/>
      <c r="P833" s="8"/>
      <c r="Q833" s="9"/>
      <c r="R833" s="9"/>
      <c r="S833" s="9"/>
      <c r="T833" s="9"/>
      <c r="U833" s="9"/>
      <c r="V833" s="9"/>
    </row>
    <row r="834" spans="4:22" x14ac:dyDescent="0.25">
      <c r="D834" s="6"/>
      <c r="E834" s="80"/>
      <c r="F834" s="8"/>
      <c r="G834" s="8"/>
      <c r="H834" s="8"/>
      <c r="I834" s="8"/>
      <c r="J834" s="8"/>
      <c r="K834" s="8"/>
      <c r="L834" s="8"/>
      <c r="M834" s="8"/>
      <c r="N834" s="8"/>
      <c r="O834" s="8"/>
      <c r="P834" s="8"/>
      <c r="Q834" s="9"/>
      <c r="R834" s="9"/>
      <c r="S834" s="9"/>
      <c r="T834" s="9"/>
      <c r="U834" s="9"/>
      <c r="V834" s="9"/>
    </row>
    <row r="835" spans="4:22" x14ac:dyDescent="0.25">
      <c r="D835" s="6"/>
      <c r="E835" s="80"/>
      <c r="F835" s="8"/>
      <c r="G835" s="8"/>
      <c r="H835" s="8"/>
      <c r="I835" s="8"/>
      <c r="J835" s="8"/>
      <c r="K835" s="8"/>
      <c r="L835" s="8"/>
      <c r="M835" s="8"/>
      <c r="N835" s="8"/>
      <c r="O835" s="8"/>
      <c r="P835" s="8"/>
      <c r="Q835" s="9"/>
      <c r="R835" s="9"/>
      <c r="S835" s="9"/>
      <c r="T835" s="9"/>
      <c r="U835" s="9"/>
      <c r="V835" s="9"/>
    </row>
    <row r="836" spans="4:22" x14ac:dyDescent="0.25">
      <c r="D836" s="6"/>
      <c r="E836" s="80"/>
      <c r="F836" s="8"/>
      <c r="G836" s="8"/>
      <c r="H836" s="8"/>
      <c r="I836" s="8"/>
      <c r="J836" s="8"/>
      <c r="K836" s="8"/>
      <c r="L836" s="8"/>
      <c r="M836" s="8"/>
      <c r="N836" s="8"/>
      <c r="O836" s="8"/>
      <c r="P836" s="8"/>
      <c r="Q836" s="9"/>
      <c r="R836" s="9"/>
      <c r="S836" s="9"/>
      <c r="T836" s="9"/>
      <c r="U836" s="9"/>
      <c r="V836" s="9"/>
    </row>
    <row r="837" spans="4:22" x14ac:dyDescent="0.25">
      <c r="D837" s="6"/>
      <c r="E837" s="80"/>
      <c r="F837" s="8"/>
      <c r="G837" s="8"/>
      <c r="H837" s="8"/>
      <c r="I837" s="8"/>
      <c r="J837" s="8"/>
      <c r="K837" s="8"/>
      <c r="L837" s="8"/>
      <c r="M837" s="8"/>
      <c r="N837" s="8"/>
      <c r="O837" s="8"/>
      <c r="P837" s="8"/>
      <c r="Q837" s="9"/>
      <c r="R837" s="9"/>
      <c r="S837" s="9"/>
      <c r="T837" s="9"/>
      <c r="U837" s="9"/>
      <c r="V837" s="9"/>
    </row>
    <row r="838" spans="4:22" x14ac:dyDescent="0.25">
      <c r="D838" s="6"/>
      <c r="E838" s="80"/>
      <c r="F838" s="8"/>
      <c r="G838" s="8"/>
      <c r="H838" s="8"/>
      <c r="I838" s="8"/>
      <c r="J838" s="8"/>
      <c r="K838" s="8"/>
      <c r="L838" s="8"/>
      <c r="M838" s="8"/>
      <c r="N838" s="8"/>
      <c r="O838" s="8"/>
      <c r="P838" s="8"/>
      <c r="Q838" s="9"/>
      <c r="R838" s="9"/>
      <c r="S838" s="9"/>
      <c r="T838" s="9"/>
      <c r="U838" s="9"/>
      <c r="V838" s="9"/>
    </row>
    <row r="839" spans="4:22" x14ac:dyDescent="0.25">
      <c r="D839" s="6"/>
      <c r="E839" s="80"/>
      <c r="F839" s="8"/>
      <c r="G839" s="8"/>
      <c r="H839" s="8"/>
      <c r="I839" s="8"/>
      <c r="J839" s="8"/>
      <c r="K839" s="8"/>
      <c r="L839" s="8"/>
      <c r="M839" s="8"/>
      <c r="N839" s="8"/>
      <c r="O839" s="8"/>
      <c r="P839" s="8"/>
      <c r="Q839" s="9"/>
      <c r="R839" s="9"/>
      <c r="S839" s="9"/>
      <c r="T839" s="9"/>
      <c r="U839" s="9"/>
      <c r="V839" s="9"/>
    </row>
    <row r="840" spans="4:22" x14ac:dyDescent="0.25">
      <c r="D840" s="6"/>
      <c r="E840" s="80"/>
      <c r="F840" s="8"/>
      <c r="G840" s="8"/>
      <c r="H840" s="8"/>
      <c r="I840" s="8"/>
      <c r="J840" s="8"/>
      <c r="K840" s="8"/>
      <c r="L840" s="8"/>
      <c r="M840" s="8"/>
      <c r="N840" s="8"/>
      <c r="O840" s="8"/>
      <c r="P840" s="8"/>
      <c r="Q840" s="9"/>
      <c r="R840" s="9"/>
      <c r="S840" s="9"/>
      <c r="T840" s="9"/>
      <c r="U840" s="9"/>
      <c r="V840" s="9"/>
    </row>
    <row r="841" spans="4:22" x14ac:dyDescent="0.25">
      <c r="D841" s="6"/>
      <c r="E841" s="80"/>
      <c r="F841" s="8"/>
      <c r="G841" s="8"/>
      <c r="H841" s="8"/>
      <c r="I841" s="8"/>
      <c r="J841" s="8"/>
      <c r="K841" s="8"/>
      <c r="L841" s="8"/>
      <c r="M841" s="8"/>
      <c r="N841" s="8"/>
      <c r="O841" s="8"/>
      <c r="P841" s="8"/>
      <c r="Q841" s="9"/>
      <c r="R841" s="9"/>
      <c r="S841" s="9"/>
      <c r="T841" s="9"/>
      <c r="U841" s="9"/>
      <c r="V841" s="9"/>
    </row>
    <row r="842" spans="4:22" x14ac:dyDescent="0.25">
      <c r="D842" s="6"/>
      <c r="E842" s="80"/>
      <c r="F842" s="8"/>
      <c r="G842" s="8"/>
      <c r="H842" s="8"/>
      <c r="I842" s="8"/>
      <c r="J842" s="8"/>
      <c r="K842" s="8"/>
      <c r="L842" s="8"/>
      <c r="M842" s="8"/>
      <c r="N842" s="8"/>
      <c r="O842" s="8"/>
      <c r="P842" s="8"/>
      <c r="Q842" s="9"/>
      <c r="R842" s="9"/>
      <c r="S842" s="9"/>
      <c r="T842" s="9"/>
      <c r="U842" s="9"/>
      <c r="V842" s="9"/>
    </row>
    <row r="843" spans="4:22" x14ac:dyDescent="0.25">
      <c r="D843" s="6"/>
      <c r="E843" s="80"/>
      <c r="F843" s="8"/>
      <c r="G843" s="8"/>
      <c r="H843" s="8"/>
      <c r="I843" s="8"/>
      <c r="J843" s="8"/>
      <c r="K843" s="8"/>
      <c r="L843" s="8"/>
      <c r="M843" s="8"/>
      <c r="N843" s="8"/>
      <c r="O843" s="8"/>
      <c r="P843" s="8"/>
      <c r="Q843" s="9"/>
      <c r="R843" s="9"/>
      <c r="S843" s="9"/>
      <c r="T843" s="9"/>
      <c r="U843" s="9"/>
      <c r="V843" s="9"/>
    </row>
    <row r="844" spans="4:22" x14ac:dyDescent="0.25">
      <c r="D844" s="6"/>
      <c r="E844" s="80"/>
      <c r="F844" s="8"/>
      <c r="G844" s="8"/>
      <c r="H844" s="8"/>
      <c r="I844" s="8"/>
      <c r="J844" s="8"/>
      <c r="K844" s="8"/>
      <c r="L844" s="8"/>
      <c r="M844" s="8"/>
      <c r="N844" s="8"/>
      <c r="O844" s="8"/>
      <c r="P844" s="8"/>
      <c r="Q844" s="9"/>
      <c r="R844" s="9"/>
      <c r="S844" s="9"/>
      <c r="T844" s="9"/>
      <c r="U844" s="9"/>
      <c r="V844" s="9"/>
    </row>
    <row r="845" spans="4:22" x14ac:dyDescent="0.25">
      <c r="D845" s="6"/>
      <c r="E845" s="80"/>
      <c r="F845" s="8"/>
      <c r="G845" s="8"/>
      <c r="H845" s="8"/>
      <c r="I845" s="8"/>
      <c r="J845" s="8"/>
      <c r="K845" s="8"/>
      <c r="L845" s="8"/>
      <c r="M845" s="8"/>
      <c r="N845" s="8"/>
      <c r="O845" s="8"/>
      <c r="P845" s="8"/>
      <c r="Q845" s="9"/>
      <c r="R845" s="9"/>
      <c r="S845" s="9"/>
      <c r="T845" s="9"/>
      <c r="U845" s="9"/>
      <c r="V845" s="9"/>
    </row>
    <row r="846" spans="4:22" x14ac:dyDescent="0.25">
      <c r="D846" s="6"/>
      <c r="E846" s="80"/>
      <c r="F846" s="8"/>
      <c r="G846" s="8"/>
      <c r="H846" s="8"/>
      <c r="I846" s="8"/>
      <c r="J846" s="8"/>
      <c r="K846" s="8"/>
      <c r="L846" s="8"/>
      <c r="M846" s="8"/>
      <c r="N846" s="8"/>
      <c r="O846" s="8"/>
      <c r="P846" s="8"/>
      <c r="Q846" s="9"/>
      <c r="R846" s="9"/>
      <c r="S846" s="9"/>
      <c r="T846" s="9"/>
      <c r="U846" s="9"/>
      <c r="V846" s="9"/>
    </row>
    <row r="847" spans="4:22" x14ac:dyDescent="0.25">
      <c r="D847" s="6"/>
      <c r="E847" s="80"/>
      <c r="F847" s="8"/>
      <c r="G847" s="8"/>
      <c r="H847" s="8"/>
      <c r="I847" s="8"/>
      <c r="J847" s="8"/>
      <c r="K847" s="8"/>
      <c r="L847" s="8"/>
      <c r="M847" s="8"/>
      <c r="N847" s="8"/>
      <c r="O847" s="8"/>
      <c r="P847" s="8"/>
      <c r="Q847" s="9"/>
      <c r="R847" s="9"/>
      <c r="S847" s="9"/>
      <c r="T847" s="9"/>
      <c r="U847" s="9"/>
      <c r="V847" s="9"/>
    </row>
    <row r="848" spans="4:22" x14ac:dyDescent="0.25">
      <c r="D848" s="6"/>
      <c r="E848" s="80"/>
      <c r="F848" s="8"/>
      <c r="G848" s="8"/>
      <c r="H848" s="8"/>
      <c r="I848" s="8"/>
      <c r="J848" s="8"/>
      <c r="K848" s="8"/>
      <c r="L848" s="8"/>
      <c r="M848" s="8"/>
      <c r="N848" s="8"/>
      <c r="O848" s="8"/>
      <c r="P848" s="8"/>
      <c r="Q848" s="9"/>
      <c r="R848" s="9"/>
      <c r="S848" s="9"/>
      <c r="T848" s="9"/>
      <c r="U848" s="9"/>
      <c r="V848" s="9"/>
    </row>
    <row r="849" spans="4:22" x14ac:dyDescent="0.25">
      <c r="D849" s="6"/>
      <c r="E849" s="80"/>
      <c r="F849" s="8"/>
      <c r="G849" s="8"/>
      <c r="H849" s="8"/>
      <c r="I849" s="8"/>
      <c r="J849" s="8"/>
      <c r="K849" s="8"/>
      <c r="L849" s="8"/>
      <c r="M849" s="8"/>
      <c r="N849" s="8"/>
      <c r="O849" s="8"/>
      <c r="P849" s="8"/>
      <c r="Q849" s="9"/>
      <c r="R849" s="9"/>
      <c r="S849" s="9"/>
      <c r="T849" s="9"/>
      <c r="U849" s="9"/>
      <c r="V849" s="9"/>
    </row>
    <row r="850" spans="4:22" x14ac:dyDescent="0.25">
      <c r="D850" s="6"/>
      <c r="E850" s="80"/>
      <c r="F850" s="8"/>
      <c r="G850" s="8"/>
      <c r="H850" s="8"/>
      <c r="I850" s="8"/>
      <c r="J850" s="8"/>
      <c r="K850" s="8"/>
      <c r="L850" s="8"/>
      <c r="M850" s="8"/>
      <c r="N850" s="8"/>
      <c r="O850" s="8"/>
      <c r="P850" s="8"/>
      <c r="Q850" s="9"/>
      <c r="R850" s="9"/>
      <c r="S850" s="9"/>
      <c r="T850" s="9"/>
      <c r="U850" s="9"/>
      <c r="V850" s="9"/>
    </row>
    <row r="851" spans="4:22" x14ac:dyDescent="0.25">
      <c r="D851" s="6"/>
      <c r="E851" s="80"/>
      <c r="F851" s="8"/>
      <c r="G851" s="8"/>
      <c r="H851" s="8"/>
      <c r="I851" s="8"/>
      <c r="J851" s="8"/>
      <c r="K851" s="8"/>
      <c r="L851" s="8"/>
      <c r="M851" s="8"/>
      <c r="N851" s="8"/>
      <c r="O851" s="8"/>
      <c r="P851" s="8"/>
      <c r="Q851" s="9"/>
      <c r="R851" s="9"/>
      <c r="S851" s="9"/>
      <c r="T851" s="9"/>
      <c r="U851" s="9"/>
      <c r="V851" s="9"/>
    </row>
    <row r="852" spans="4:22" x14ac:dyDescent="0.25">
      <c r="D852" s="6"/>
      <c r="E852" s="80"/>
      <c r="F852" s="8"/>
      <c r="G852" s="8"/>
      <c r="H852" s="8"/>
      <c r="I852" s="8"/>
      <c r="J852" s="8"/>
      <c r="K852" s="8"/>
      <c r="L852" s="8"/>
      <c r="M852" s="8"/>
      <c r="N852" s="8"/>
      <c r="O852" s="8"/>
      <c r="P852" s="8"/>
      <c r="Q852" s="9"/>
      <c r="R852" s="9"/>
      <c r="S852" s="9"/>
      <c r="T852" s="9"/>
      <c r="U852" s="9"/>
      <c r="V852" s="9"/>
    </row>
    <row r="853" spans="4:22" x14ac:dyDescent="0.25">
      <c r="D853" s="6"/>
      <c r="E853" s="80"/>
      <c r="F853" s="8"/>
      <c r="G853" s="8"/>
      <c r="H853" s="8"/>
      <c r="I853" s="8"/>
      <c r="J853" s="8"/>
      <c r="K853" s="8"/>
      <c r="L853" s="8"/>
      <c r="M853" s="8"/>
      <c r="N853" s="8"/>
      <c r="O853" s="8"/>
      <c r="P853" s="8"/>
      <c r="Q853" s="9"/>
      <c r="R853" s="9"/>
      <c r="S853" s="9"/>
      <c r="T853" s="9"/>
      <c r="U853" s="9"/>
      <c r="V853" s="9"/>
    </row>
    <row r="854" spans="4:22" x14ac:dyDescent="0.25">
      <c r="D854" s="6"/>
      <c r="E854" s="80"/>
      <c r="F854" s="8"/>
      <c r="G854" s="8"/>
      <c r="H854" s="8"/>
      <c r="I854" s="8"/>
      <c r="J854" s="8"/>
      <c r="K854" s="8"/>
      <c r="L854" s="8"/>
      <c r="M854" s="8"/>
      <c r="N854" s="8"/>
      <c r="O854" s="8"/>
      <c r="P854" s="8"/>
      <c r="Q854" s="9"/>
      <c r="R854" s="9"/>
      <c r="S854" s="9"/>
      <c r="T854" s="9"/>
      <c r="U854" s="9"/>
      <c r="V854" s="9"/>
    </row>
    <row r="855" spans="4:22" x14ac:dyDescent="0.25">
      <c r="D855" s="6"/>
      <c r="E855" s="80"/>
      <c r="F855" s="8"/>
      <c r="G855" s="8"/>
      <c r="H855" s="8"/>
      <c r="I855" s="8"/>
      <c r="J855" s="8"/>
      <c r="K855" s="8"/>
      <c r="L855" s="8"/>
      <c r="M855" s="8"/>
      <c r="N855" s="8"/>
      <c r="O855" s="8"/>
      <c r="P855" s="8"/>
      <c r="Q855" s="9"/>
      <c r="R855" s="9"/>
      <c r="S855" s="9"/>
      <c r="T855" s="9"/>
      <c r="U855" s="9"/>
      <c r="V855" s="9"/>
    </row>
    <row r="856" spans="4:22" x14ac:dyDescent="0.25">
      <c r="D856" s="6"/>
      <c r="E856" s="80"/>
      <c r="F856" s="8"/>
      <c r="G856" s="8"/>
      <c r="H856" s="8"/>
      <c r="I856" s="8"/>
      <c r="J856" s="8"/>
      <c r="K856" s="8"/>
      <c r="L856" s="8"/>
      <c r="M856" s="8"/>
      <c r="N856" s="8"/>
      <c r="O856" s="8"/>
      <c r="P856" s="8"/>
      <c r="Q856" s="9"/>
      <c r="R856" s="9"/>
      <c r="S856" s="9"/>
      <c r="T856" s="9"/>
      <c r="U856" s="9"/>
      <c r="V856" s="9"/>
    </row>
    <row r="857" spans="4:22" x14ac:dyDescent="0.25">
      <c r="D857" s="6"/>
      <c r="E857" s="80"/>
      <c r="F857" s="8"/>
      <c r="G857" s="8"/>
      <c r="H857" s="8"/>
      <c r="I857" s="8"/>
      <c r="J857" s="8"/>
      <c r="K857" s="8"/>
      <c r="L857" s="8"/>
      <c r="M857" s="8"/>
      <c r="N857" s="8"/>
      <c r="O857" s="8"/>
      <c r="P857" s="8"/>
      <c r="Q857" s="9"/>
      <c r="R857" s="9"/>
      <c r="S857" s="9"/>
      <c r="T857" s="9"/>
      <c r="U857" s="9"/>
      <c r="V857" s="9"/>
    </row>
    <row r="858" spans="4:22" x14ac:dyDescent="0.25">
      <c r="D858" s="6"/>
      <c r="E858" s="80"/>
      <c r="F858" s="8"/>
      <c r="G858" s="8"/>
      <c r="H858" s="8"/>
      <c r="I858" s="8"/>
      <c r="J858" s="8"/>
      <c r="K858" s="8"/>
      <c r="L858" s="8"/>
      <c r="M858" s="8"/>
      <c r="N858" s="8"/>
      <c r="O858" s="8"/>
      <c r="P858" s="8"/>
      <c r="Q858" s="9"/>
      <c r="R858" s="9"/>
      <c r="S858" s="9"/>
      <c r="T858" s="9"/>
      <c r="U858" s="9"/>
      <c r="V858" s="9"/>
    </row>
    <row r="859" spans="4:22" x14ac:dyDescent="0.25">
      <c r="D859" s="6"/>
      <c r="E859" s="80"/>
      <c r="F859" s="8"/>
      <c r="G859" s="8"/>
      <c r="H859" s="8"/>
      <c r="I859" s="8"/>
      <c r="J859" s="8"/>
      <c r="K859" s="8"/>
      <c r="L859" s="8"/>
      <c r="M859" s="8"/>
      <c r="N859" s="8"/>
      <c r="O859" s="8"/>
      <c r="P859" s="8"/>
      <c r="Q859" s="9"/>
      <c r="R859" s="9"/>
      <c r="S859" s="9"/>
      <c r="T859" s="9"/>
      <c r="U859" s="9"/>
      <c r="V859" s="9"/>
    </row>
    <row r="860" spans="4:22" x14ac:dyDescent="0.25">
      <c r="D860" s="6"/>
      <c r="E860" s="80"/>
      <c r="F860" s="8"/>
      <c r="G860" s="8"/>
      <c r="H860" s="8"/>
      <c r="I860" s="8"/>
      <c r="J860" s="8"/>
      <c r="K860" s="8"/>
      <c r="L860" s="8"/>
      <c r="M860" s="8"/>
      <c r="N860" s="8"/>
      <c r="O860" s="8"/>
      <c r="P860" s="8"/>
      <c r="Q860" s="9"/>
      <c r="R860" s="9"/>
      <c r="S860" s="9"/>
      <c r="T860" s="9"/>
      <c r="U860" s="9"/>
      <c r="V860" s="9"/>
    </row>
    <row r="861" spans="4:22" x14ac:dyDescent="0.25">
      <c r="D861" s="6"/>
      <c r="E861" s="80"/>
      <c r="F861" s="8"/>
      <c r="G861" s="8"/>
      <c r="H861" s="8"/>
      <c r="I861" s="8"/>
      <c r="J861" s="8"/>
      <c r="K861" s="8"/>
      <c r="L861" s="8"/>
      <c r="M861" s="8"/>
      <c r="N861" s="8"/>
      <c r="O861" s="8"/>
      <c r="P861" s="8"/>
      <c r="Q861" s="9"/>
      <c r="R861" s="9"/>
      <c r="S861" s="9"/>
      <c r="T861" s="9"/>
      <c r="U861" s="9"/>
      <c r="V861" s="9"/>
    </row>
    <row r="862" spans="4:22" x14ac:dyDescent="0.25">
      <c r="D862" s="6"/>
      <c r="E862" s="80"/>
      <c r="F862" s="8"/>
      <c r="G862" s="8"/>
      <c r="H862" s="8"/>
      <c r="I862" s="8"/>
      <c r="J862" s="8"/>
      <c r="K862" s="8"/>
      <c r="L862" s="8"/>
      <c r="M862" s="8"/>
      <c r="N862" s="8"/>
      <c r="O862" s="8"/>
      <c r="P862" s="8"/>
      <c r="Q862" s="9"/>
      <c r="R862" s="9"/>
      <c r="S862" s="9"/>
      <c r="T862" s="9"/>
      <c r="U862" s="9"/>
      <c r="V862" s="9"/>
    </row>
    <row r="863" spans="4:22" x14ac:dyDescent="0.25">
      <c r="D863" s="6"/>
      <c r="E863" s="80"/>
      <c r="F863" s="8"/>
      <c r="G863" s="8"/>
      <c r="H863" s="8"/>
      <c r="I863" s="8"/>
      <c r="J863" s="8"/>
      <c r="K863" s="8"/>
      <c r="L863" s="8"/>
      <c r="M863" s="8"/>
      <c r="N863" s="8"/>
      <c r="O863" s="8"/>
      <c r="P863" s="8"/>
      <c r="Q863" s="9"/>
      <c r="R863" s="9"/>
      <c r="S863" s="9"/>
      <c r="T863" s="9"/>
      <c r="U863" s="9"/>
      <c r="V863" s="9"/>
    </row>
    <row r="864" spans="4:22" x14ac:dyDescent="0.25">
      <c r="D864" s="6"/>
      <c r="E864" s="80"/>
      <c r="F864" s="8"/>
      <c r="G864" s="8"/>
      <c r="H864" s="8"/>
      <c r="I864" s="8"/>
      <c r="J864" s="8"/>
      <c r="K864" s="8"/>
      <c r="L864" s="8"/>
      <c r="M864" s="8"/>
      <c r="N864" s="8"/>
      <c r="O864" s="8"/>
      <c r="P864" s="8"/>
      <c r="Q864" s="9"/>
      <c r="R864" s="9"/>
      <c r="S864" s="9"/>
      <c r="T864" s="9"/>
      <c r="U864" s="9"/>
      <c r="V864" s="9"/>
    </row>
    <row r="865" spans="4:22" x14ac:dyDescent="0.25">
      <c r="D865" s="6"/>
      <c r="E865" s="80"/>
      <c r="F865" s="8"/>
      <c r="G865" s="8"/>
      <c r="H865" s="8"/>
      <c r="I865" s="8"/>
      <c r="J865" s="8"/>
      <c r="K865" s="8"/>
      <c r="L865" s="8"/>
      <c r="M865" s="8"/>
      <c r="N865" s="8"/>
      <c r="O865" s="8"/>
      <c r="P865" s="8"/>
      <c r="Q865" s="9"/>
      <c r="R865" s="9"/>
      <c r="S865" s="9"/>
      <c r="T865" s="9"/>
      <c r="U865" s="9"/>
      <c r="V865" s="9"/>
    </row>
    <row r="866" spans="4:22" x14ac:dyDescent="0.25">
      <c r="D866" s="6"/>
      <c r="E866" s="80"/>
      <c r="F866" s="8"/>
      <c r="G866" s="8"/>
      <c r="H866" s="8"/>
      <c r="I866" s="8"/>
      <c r="J866" s="8"/>
      <c r="K866" s="8"/>
      <c r="L866" s="8"/>
      <c r="M866" s="8"/>
      <c r="N866" s="8"/>
      <c r="O866" s="8"/>
      <c r="P866" s="8"/>
      <c r="Q866" s="9"/>
      <c r="R866" s="9"/>
      <c r="S866" s="9"/>
      <c r="T866" s="9"/>
      <c r="U866" s="9"/>
      <c r="V866" s="9"/>
    </row>
    <row r="867" spans="4:22" x14ac:dyDescent="0.25">
      <c r="D867" s="6"/>
      <c r="E867" s="80"/>
      <c r="F867" s="8"/>
      <c r="G867" s="8"/>
      <c r="H867" s="8"/>
      <c r="I867" s="8"/>
      <c r="J867" s="8"/>
      <c r="K867" s="8"/>
      <c r="L867" s="8"/>
      <c r="M867" s="8"/>
      <c r="N867" s="8"/>
      <c r="O867" s="8"/>
      <c r="P867" s="8"/>
      <c r="Q867" s="9"/>
      <c r="R867" s="9"/>
      <c r="S867" s="9"/>
      <c r="T867" s="9"/>
      <c r="U867" s="9"/>
      <c r="V867" s="9"/>
    </row>
    <row r="868" spans="4:22" x14ac:dyDescent="0.25">
      <c r="D868" s="6"/>
      <c r="E868" s="80"/>
      <c r="F868" s="8"/>
      <c r="G868" s="8"/>
      <c r="H868" s="8"/>
      <c r="I868" s="8"/>
      <c r="J868" s="8"/>
      <c r="K868" s="8"/>
      <c r="L868" s="8"/>
      <c r="M868" s="8"/>
      <c r="N868" s="8"/>
      <c r="O868" s="8"/>
      <c r="P868" s="8"/>
      <c r="Q868" s="9"/>
      <c r="R868" s="9"/>
      <c r="S868" s="9"/>
      <c r="T868" s="9"/>
      <c r="U868" s="9"/>
      <c r="V868" s="9"/>
    </row>
    <row r="869" spans="4:22" x14ac:dyDescent="0.25">
      <c r="D869" s="6"/>
      <c r="E869" s="80"/>
      <c r="F869" s="8"/>
      <c r="G869" s="8"/>
      <c r="H869" s="8"/>
      <c r="I869" s="8"/>
      <c r="J869" s="8"/>
      <c r="K869" s="8"/>
      <c r="L869" s="8"/>
      <c r="M869" s="8"/>
      <c r="N869" s="8"/>
      <c r="O869" s="8"/>
      <c r="P869" s="8"/>
      <c r="Q869" s="9"/>
      <c r="R869" s="9"/>
      <c r="S869" s="9"/>
      <c r="T869" s="9"/>
      <c r="U869" s="9"/>
      <c r="V869" s="9"/>
    </row>
    <row r="870" spans="4:22" x14ac:dyDescent="0.25">
      <c r="D870" s="6"/>
      <c r="E870" s="80"/>
      <c r="F870" s="8"/>
      <c r="G870" s="8"/>
      <c r="H870" s="8"/>
      <c r="I870" s="8"/>
      <c r="J870" s="8"/>
      <c r="K870" s="8"/>
      <c r="L870" s="8"/>
      <c r="M870" s="8"/>
      <c r="N870" s="8"/>
      <c r="O870" s="8"/>
      <c r="P870" s="8"/>
      <c r="Q870" s="9"/>
      <c r="R870" s="9"/>
      <c r="S870" s="9"/>
      <c r="T870" s="9"/>
      <c r="U870" s="9"/>
      <c r="V870" s="9"/>
    </row>
    <row r="871" spans="4:22" x14ac:dyDescent="0.25">
      <c r="D871" s="6"/>
      <c r="E871" s="80"/>
      <c r="F871" s="8"/>
      <c r="G871" s="8"/>
      <c r="H871" s="8"/>
      <c r="I871" s="8"/>
      <c r="J871" s="8"/>
      <c r="K871" s="8"/>
      <c r="L871" s="8"/>
      <c r="M871" s="8"/>
      <c r="N871" s="8"/>
      <c r="O871" s="8"/>
      <c r="P871" s="8"/>
      <c r="Q871" s="9"/>
      <c r="R871" s="9"/>
      <c r="S871" s="9"/>
      <c r="T871" s="9"/>
      <c r="U871" s="9"/>
      <c r="V871" s="9"/>
    </row>
    <row r="872" spans="4:22" x14ac:dyDescent="0.25">
      <c r="D872" s="6"/>
      <c r="E872" s="80"/>
      <c r="F872" s="8"/>
      <c r="G872" s="8"/>
      <c r="H872" s="8"/>
      <c r="I872" s="8"/>
      <c r="J872" s="8"/>
      <c r="K872" s="8"/>
      <c r="L872" s="8"/>
      <c r="M872" s="8"/>
      <c r="N872" s="8"/>
      <c r="O872" s="8"/>
      <c r="P872" s="8"/>
      <c r="Q872" s="9"/>
      <c r="R872" s="9"/>
      <c r="S872" s="9"/>
      <c r="T872" s="9"/>
      <c r="U872" s="9"/>
      <c r="V872" s="9"/>
    </row>
    <row r="873" spans="4:22" x14ac:dyDescent="0.25">
      <c r="D873" s="6"/>
      <c r="E873" s="80"/>
      <c r="F873" s="8"/>
      <c r="G873" s="8"/>
      <c r="H873" s="8"/>
      <c r="I873" s="8"/>
      <c r="J873" s="8"/>
      <c r="K873" s="8"/>
      <c r="L873" s="8"/>
      <c r="M873" s="8"/>
      <c r="N873" s="8"/>
      <c r="O873" s="8"/>
      <c r="P873" s="8"/>
      <c r="Q873" s="9"/>
      <c r="R873" s="9"/>
      <c r="S873" s="9"/>
      <c r="T873" s="9"/>
      <c r="U873" s="9"/>
      <c r="V873" s="9"/>
    </row>
    <row r="874" spans="4:22" x14ac:dyDescent="0.25">
      <c r="D874" s="6"/>
      <c r="E874" s="80"/>
      <c r="F874" s="8"/>
      <c r="G874" s="8"/>
      <c r="H874" s="8"/>
      <c r="I874" s="8"/>
      <c r="J874" s="8"/>
      <c r="K874" s="8"/>
      <c r="L874" s="8"/>
      <c r="M874" s="8"/>
      <c r="N874" s="8"/>
      <c r="O874" s="8"/>
      <c r="P874" s="8"/>
      <c r="Q874" s="9"/>
      <c r="R874" s="9"/>
      <c r="S874" s="9"/>
      <c r="T874" s="9"/>
      <c r="U874" s="9"/>
      <c r="V874" s="9"/>
    </row>
    <row r="875" spans="4:22" x14ac:dyDescent="0.25">
      <c r="D875" s="6"/>
      <c r="E875" s="80"/>
      <c r="F875" s="8"/>
      <c r="G875" s="8"/>
      <c r="H875" s="8"/>
      <c r="I875" s="8"/>
      <c r="J875" s="8"/>
      <c r="K875" s="8"/>
      <c r="L875" s="8"/>
      <c r="M875" s="8"/>
      <c r="N875" s="8"/>
      <c r="O875" s="8"/>
      <c r="P875" s="8"/>
      <c r="Q875" s="9"/>
      <c r="R875" s="9"/>
      <c r="S875" s="9"/>
      <c r="T875" s="9"/>
      <c r="U875" s="9"/>
      <c r="V875" s="9"/>
    </row>
    <row r="876" spans="4:22" x14ac:dyDescent="0.25">
      <c r="D876" s="6"/>
      <c r="E876" s="80"/>
      <c r="F876" s="8"/>
      <c r="G876" s="8"/>
      <c r="H876" s="8"/>
      <c r="I876" s="8"/>
      <c r="J876" s="8"/>
      <c r="K876" s="8"/>
      <c r="L876" s="8"/>
      <c r="M876" s="8"/>
      <c r="N876" s="8"/>
      <c r="O876" s="8"/>
      <c r="P876" s="8"/>
      <c r="Q876" s="9"/>
      <c r="R876" s="9"/>
      <c r="S876" s="9"/>
      <c r="T876" s="9"/>
      <c r="U876" s="9"/>
      <c r="V876" s="9"/>
    </row>
    <row r="877" spans="4:22" x14ac:dyDescent="0.25">
      <c r="D877" s="6"/>
      <c r="E877" s="80"/>
      <c r="F877" s="8"/>
      <c r="G877" s="8"/>
      <c r="H877" s="8"/>
      <c r="I877" s="8"/>
      <c r="J877" s="8"/>
      <c r="K877" s="8"/>
      <c r="L877" s="8"/>
      <c r="M877" s="8"/>
      <c r="N877" s="8"/>
      <c r="O877" s="8"/>
      <c r="P877" s="8"/>
      <c r="Q877" s="9"/>
      <c r="R877" s="9"/>
      <c r="S877" s="9"/>
      <c r="T877" s="9"/>
      <c r="U877" s="9"/>
      <c r="V877" s="9"/>
    </row>
    <row r="878" spans="4:22" x14ac:dyDescent="0.25">
      <c r="D878" s="6"/>
      <c r="E878" s="80"/>
      <c r="F878" s="8"/>
      <c r="G878" s="8"/>
      <c r="H878" s="8"/>
      <c r="I878" s="8"/>
      <c r="J878" s="8"/>
      <c r="K878" s="8"/>
      <c r="L878" s="8"/>
      <c r="M878" s="8"/>
      <c r="N878" s="8"/>
      <c r="O878" s="8"/>
      <c r="P878" s="8"/>
      <c r="Q878" s="9"/>
      <c r="R878" s="9"/>
      <c r="S878" s="9"/>
      <c r="T878" s="9"/>
      <c r="U878" s="9"/>
      <c r="V878" s="9"/>
    </row>
    <row r="879" spans="4:22" x14ac:dyDescent="0.25">
      <c r="D879" s="6"/>
      <c r="E879" s="80"/>
      <c r="F879" s="8"/>
      <c r="G879" s="8"/>
      <c r="H879" s="8"/>
      <c r="I879" s="8"/>
      <c r="J879" s="8"/>
      <c r="K879" s="8"/>
      <c r="L879" s="8"/>
      <c r="M879" s="8"/>
      <c r="N879" s="8"/>
      <c r="O879" s="8"/>
      <c r="P879" s="8"/>
      <c r="Q879" s="9"/>
      <c r="R879" s="9"/>
      <c r="S879" s="9"/>
      <c r="T879" s="9"/>
      <c r="U879" s="9"/>
      <c r="V879" s="9"/>
    </row>
    <row r="880" spans="4:22" x14ac:dyDescent="0.25">
      <c r="D880" s="6"/>
      <c r="E880" s="80"/>
      <c r="F880" s="8"/>
      <c r="G880" s="8"/>
      <c r="H880" s="8"/>
      <c r="I880" s="8"/>
      <c r="J880" s="8"/>
      <c r="K880" s="8"/>
      <c r="L880" s="8"/>
      <c r="M880" s="8"/>
      <c r="N880" s="8"/>
      <c r="O880" s="8"/>
      <c r="P880" s="8"/>
      <c r="Q880" s="9"/>
      <c r="R880" s="9"/>
      <c r="S880" s="9"/>
      <c r="T880" s="9"/>
      <c r="U880" s="9"/>
      <c r="V880" s="9"/>
    </row>
    <row r="881" spans="4:22" x14ac:dyDescent="0.25">
      <c r="D881" s="6"/>
      <c r="E881" s="80"/>
      <c r="F881" s="8"/>
      <c r="G881" s="8"/>
      <c r="H881" s="8"/>
      <c r="I881" s="8"/>
      <c r="J881" s="8"/>
      <c r="K881" s="8"/>
      <c r="L881" s="8"/>
      <c r="M881" s="8"/>
      <c r="N881" s="8"/>
      <c r="O881" s="8"/>
      <c r="P881" s="8"/>
      <c r="Q881" s="9"/>
      <c r="R881" s="9"/>
      <c r="S881" s="9"/>
      <c r="T881" s="9"/>
      <c r="U881" s="9"/>
      <c r="V881" s="9"/>
    </row>
    <row r="882" spans="4:22" x14ac:dyDescent="0.25">
      <c r="D882" s="6"/>
      <c r="E882" s="80"/>
      <c r="F882" s="8"/>
      <c r="G882" s="8"/>
      <c r="H882" s="8"/>
      <c r="I882" s="8"/>
      <c r="J882" s="8"/>
      <c r="K882" s="8"/>
      <c r="L882" s="8"/>
      <c r="M882" s="8"/>
      <c r="N882" s="8"/>
      <c r="O882" s="8"/>
      <c r="P882" s="8"/>
      <c r="Q882" s="9"/>
      <c r="R882" s="9"/>
      <c r="S882" s="9"/>
      <c r="T882" s="9"/>
      <c r="U882" s="9"/>
      <c r="V882" s="9"/>
    </row>
    <row r="883" spans="4:22" x14ac:dyDescent="0.25">
      <c r="D883" s="6"/>
      <c r="E883" s="80"/>
      <c r="F883" s="8"/>
      <c r="G883" s="8"/>
      <c r="H883" s="8"/>
      <c r="I883" s="8"/>
      <c r="J883" s="8"/>
      <c r="K883" s="8"/>
      <c r="L883" s="8"/>
      <c r="M883" s="8"/>
      <c r="N883" s="8"/>
      <c r="O883" s="8"/>
      <c r="P883" s="8"/>
      <c r="Q883" s="9"/>
      <c r="R883" s="9"/>
      <c r="S883" s="9"/>
      <c r="T883" s="9"/>
      <c r="U883" s="9"/>
      <c r="V883" s="9"/>
    </row>
    <row r="884" spans="4:22" x14ac:dyDescent="0.25">
      <c r="D884" s="6"/>
      <c r="E884" s="80"/>
      <c r="F884" s="8"/>
      <c r="G884" s="8"/>
      <c r="H884" s="8"/>
      <c r="I884" s="8"/>
      <c r="J884" s="8"/>
      <c r="K884" s="8"/>
      <c r="L884" s="8"/>
      <c r="M884" s="8"/>
      <c r="N884" s="8"/>
      <c r="O884" s="8"/>
      <c r="P884" s="8"/>
      <c r="Q884" s="9"/>
      <c r="R884" s="9"/>
      <c r="S884" s="9"/>
      <c r="T884" s="9"/>
      <c r="U884" s="9"/>
      <c r="V884" s="9"/>
    </row>
    <row r="885" spans="4:22" x14ac:dyDescent="0.25">
      <c r="D885" s="6"/>
      <c r="E885" s="80"/>
      <c r="F885" s="8"/>
      <c r="G885" s="8"/>
      <c r="H885" s="8"/>
      <c r="I885" s="8"/>
      <c r="J885" s="8"/>
      <c r="K885" s="8"/>
      <c r="L885" s="8"/>
      <c r="M885" s="8"/>
      <c r="N885" s="8"/>
      <c r="O885" s="8"/>
      <c r="P885" s="8"/>
      <c r="Q885" s="9"/>
      <c r="R885" s="9"/>
      <c r="S885" s="9"/>
      <c r="T885" s="9"/>
      <c r="U885" s="9"/>
      <c r="V885" s="9"/>
    </row>
    <row r="886" spans="4:22" x14ac:dyDescent="0.25">
      <c r="D886" s="6"/>
      <c r="E886" s="80"/>
      <c r="F886" s="8"/>
      <c r="G886" s="8"/>
      <c r="H886" s="8"/>
      <c r="I886" s="8"/>
      <c r="J886" s="8"/>
      <c r="K886" s="8"/>
      <c r="L886" s="8"/>
      <c r="M886" s="8"/>
      <c r="N886" s="8"/>
      <c r="O886" s="8"/>
      <c r="P886" s="8"/>
      <c r="Q886" s="9"/>
      <c r="R886" s="9"/>
      <c r="S886" s="9"/>
      <c r="T886" s="9"/>
      <c r="U886" s="9"/>
      <c r="V886" s="9"/>
    </row>
    <row r="887" spans="4:22" x14ac:dyDescent="0.25">
      <c r="D887" s="6"/>
      <c r="E887" s="80"/>
      <c r="F887" s="8"/>
      <c r="G887" s="8"/>
      <c r="H887" s="8"/>
      <c r="I887" s="8"/>
      <c r="J887" s="8"/>
      <c r="K887" s="8"/>
      <c r="L887" s="8"/>
      <c r="M887" s="8"/>
      <c r="N887" s="8"/>
      <c r="O887" s="8"/>
      <c r="P887" s="8"/>
      <c r="Q887" s="9"/>
      <c r="R887" s="9"/>
      <c r="S887" s="9"/>
      <c r="T887" s="9"/>
      <c r="U887" s="9"/>
      <c r="V887" s="9"/>
    </row>
    <row r="888" spans="4:22" x14ac:dyDescent="0.25">
      <c r="D888" s="6"/>
      <c r="E888" s="80"/>
      <c r="F888" s="8"/>
      <c r="G888" s="8"/>
      <c r="H888" s="8"/>
      <c r="I888" s="8"/>
      <c r="J888" s="8"/>
      <c r="K888" s="8"/>
      <c r="L888" s="8"/>
      <c r="M888" s="8"/>
      <c r="N888" s="8"/>
      <c r="O888" s="8"/>
      <c r="P888" s="8"/>
      <c r="Q888" s="9"/>
      <c r="R888" s="9"/>
      <c r="S888" s="9"/>
      <c r="T888" s="9"/>
      <c r="U888" s="9"/>
      <c r="V888" s="9"/>
    </row>
    <row r="889" spans="4:22" x14ac:dyDescent="0.25">
      <c r="D889" s="6"/>
      <c r="E889" s="80"/>
      <c r="F889" s="8"/>
      <c r="G889" s="8"/>
      <c r="H889" s="8"/>
      <c r="I889" s="8"/>
      <c r="J889" s="8"/>
      <c r="K889" s="8"/>
      <c r="L889" s="8"/>
      <c r="M889" s="8"/>
      <c r="N889" s="8"/>
      <c r="O889" s="8"/>
      <c r="P889" s="8"/>
      <c r="Q889" s="9"/>
      <c r="R889" s="9"/>
      <c r="S889" s="9"/>
      <c r="T889" s="9"/>
      <c r="U889" s="9"/>
      <c r="V889" s="9"/>
    </row>
    <row r="890" spans="4:22" x14ac:dyDescent="0.25">
      <c r="D890" s="6"/>
      <c r="E890" s="80"/>
      <c r="F890" s="8"/>
      <c r="G890" s="8"/>
      <c r="H890" s="8"/>
      <c r="I890" s="8"/>
      <c r="J890" s="8"/>
      <c r="K890" s="8"/>
      <c r="L890" s="8"/>
      <c r="M890" s="8"/>
      <c r="N890" s="8"/>
      <c r="O890" s="8"/>
      <c r="P890" s="8"/>
      <c r="Q890" s="9"/>
      <c r="R890" s="9"/>
      <c r="S890" s="9"/>
      <c r="T890" s="9"/>
      <c r="U890" s="9"/>
      <c r="V890" s="9"/>
    </row>
    <row r="891" spans="4:22" x14ac:dyDescent="0.25">
      <c r="D891" s="6"/>
      <c r="E891" s="80"/>
      <c r="F891" s="8"/>
      <c r="G891" s="8"/>
      <c r="H891" s="8"/>
      <c r="I891" s="8"/>
      <c r="J891" s="8"/>
      <c r="K891" s="8"/>
      <c r="L891" s="8"/>
      <c r="M891" s="8"/>
      <c r="N891" s="8"/>
      <c r="O891" s="8"/>
      <c r="P891" s="8"/>
      <c r="Q891" s="9"/>
      <c r="R891" s="9"/>
      <c r="S891" s="9"/>
      <c r="T891" s="9"/>
      <c r="U891" s="9"/>
      <c r="V891" s="9"/>
    </row>
    <row r="892" spans="4:22" x14ac:dyDescent="0.25">
      <c r="D892" s="6"/>
      <c r="E892" s="80"/>
      <c r="F892" s="8"/>
      <c r="G892" s="8"/>
      <c r="H892" s="8"/>
      <c r="I892" s="8"/>
      <c r="J892" s="8"/>
      <c r="K892" s="8"/>
      <c r="L892" s="8"/>
      <c r="M892" s="8"/>
      <c r="N892" s="8"/>
      <c r="O892" s="8"/>
      <c r="P892" s="8"/>
      <c r="Q892" s="9"/>
      <c r="R892" s="9"/>
      <c r="S892" s="9"/>
      <c r="T892" s="9"/>
      <c r="U892" s="9"/>
      <c r="V892" s="9"/>
    </row>
    <row r="893" spans="4:22" x14ac:dyDescent="0.25">
      <c r="D893" s="6"/>
      <c r="E893" s="80"/>
      <c r="F893" s="8"/>
      <c r="G893" s="8"/>
      <c r="H893" s="8"/>
      <c r="I893" s="8"/>
      <c r="J893" s="8"/>
      <c r="K893" s="8"/>
      <c r="L893" s="8"/>
      <c r="M893" s="8"/>
      <c r="N893" s="8"/>
      <c r="O893" s="8"/>
      <c r="P893" s="8"/>
      <c r="Q893" s="9"/>
      <c r="R893" s="9"/>
      <c r="S893" s="9"/>
      <c r="T893" s="9"/>
      <c r="U893" s="9"/>
      <c r="V893" s="9"/>
    </row>
    <row r="894" spans="4:22" x14ac:dyDescent="0.25">
      <c r="D894" s="6"/>
      <c r="E894" s="80"/>
      <c r="F894" s="8"/>
      <c r="G894" s="8"/>
      <c r="H894" s="8"/>
      <c r="I894" s="8"/>
      <c r="J894" s="8"/>
      <c r="K894" s="8"/>
      <c r="L894" s="8"/>
      <c r="M894" s="8"/>
      <c r="N894" s="8"/>
      <c r="O894" s="8"/>
      <c r="P894" s="8"/>
      <c r="Q894" s="9"/>
      <c r="R894" s="9"/>
      <c r="S894" s="9"/>
      <c r="T894" s="9"/>
      <c r="U894" s="9"/>
      <c r="V894" s="9"/>
    </row>
    <row r="895" spans="4:22" x14ac:dyDescent="0.25">
      <c r="D895" s="6"/>
      <c r="E895" s="80"/>
      <c r="F895" s="8"/>
      <c r="G895" s="8"/>
      <c r="H895" s="8"/>
      <c r="I895" s="8"/>
      <c r="J895" s="8"/>
      <c r="K895" s="8"/>
      <c r="L895" s="8"/>
      <c r="M895" s="8"/>
      <c r="N895" s="8"/>
      <c r="O895" s="8"/>
      <c r="P895" s="8"/>
      <c r="Q895" s="9"/>
      <c r="R895" s="9"/>
      <c r="S895" s="9"/>
      <c r="T895" s="9"/>
      <c r="U895" s="9"/>
      <c r="V895" s="9"/>
    </row>
    <row r="896" spans="4:22" x14ac:dyDescent="0.25">
      <c r="D896" s="6"/>
      <c r="E896" s="80"/>
      <c r="F896" s="8"/>
      <c r="G896" s="8"/>
      <c r="H896" s="8"/>
      <c r="I896" s="8"/>
      <c r="J896" s="8"/>
      <c r="K896" s="8"/>
      <c r="L896" s="8"/>
      <c r="M896" s="8"/>
      <c r="N896" s="8"/>
      <c r="O896" s="8"/>
      <c r="P896" s="8"/>
      <c r="Q896" s="9"/>
      <c r="R896" s="9"/>
      <c r="S896" s="9"/>
      <c r="T896" s="9"/>
      <c r="U896" s="9"/>
      <c r="V896" s="9"/>
    </row>
    <row r="897" spans="4:22" x14ac:dyDescent="0.25">
      <c r="D897" s="6"/>
      <c r="E897" s="80"/>
      <c r="F897" s="8"/>
      <c r="G897" s="8"/>
      <c r="H897" s="8"/>
      <c r="I897" s="8"/>
      <c r="J897" s="8"/>
      <c r="K897" s="8"/>
      <c r="L897" s="8"/>
      <c r="M897" s="8"/>
      <c r="N897" s="8"/>
      <c r="O897" s="8"/>
      <c r="P897" s="8"/>
      <c r="Q897" s="9"/>
      <c r="R897" s="9"/>
      <c r="S897" s="9"/>
      <c r="T897" s="9"/>
      <c r="U897" s="9"/>
      <c r="V897" s="9"/>
    </row>
    <row r="898" spans="4:22" x14ac:dyDescent="0.25">
      <c r="D898" s="6"/>
      <c r="E898" s="80"/>
      <c r="F898" s="8"/>
      <c r="G898" s="8"/>
      <c r="H898" s="8"/>
      <c r="I898" s="8"/>
      <c r="J898" s="8"/>
      <c r="K898" s="8"/>
      <c r="L898" s="8"/>
      <c r="M898" s="8"/>
      <c r="N898" s="8"/>
      <c r="O898" s="8"/>
      <c r="P898" s="8"/>
      <c r="Q898" s="9"/>
      <c r="R898" s="9"/>
      <c r="S898" s="9"/>
      <c r="T898" s="9"/>
      <c r="U898" s="9"/>
      <c r="V898" s="9"/>
    </row>
    <row r="899" spans="4:22" x14ac:dyDescent="0.25">
      <c r="D899" s="6"/>
      <c r="E899" s="80"/>
      <c r="F899" s="8"/>
      <c r="G899" s="8"/>
      <c r="H899" s="8"/>
      <c r="I899" s="8"/>
      <c r="J899" s="8"/>
      <c r="K899" s="8"/>
      <c r="L899" s="8"/>
      <c r="M899" s="8"/>
      <c r="N899" s="8"/>
      <c r="O899" s="8"/>
      <c r="P899" s="8"/>
      <c r="Q899" s="9"/>
      <c r="R899" s="9"/>
      <c r="S899" s="9"/>
      <c r="T899" s="9"/>
      <c r="U899" s="9"/>
      <c r="V899" s="9"/>
    </row>
    <row r="900" spans="4:22" x14ac:dyDescent="0.25">
      <c r="D900" s="6"/>
      <c r="E900" s="80"/>
      <c r="F900" s="8"/>
      <c r="G900" s="8"/>
      <c r="H900" s="8"/>
      <c r="I900" s="8"/>
      <c r="J900" s="8"/>
      <c r="K900" s="8"/>
      <c r="L900" s="8"/>
      <c r="M900" s="8"/>
      <c r="N900" s="8"/>
      <c r="O900" s="8"/>
      <c r="P900" s="8"/>
      <c r="Q900" s="9"/>
      <c r="R900" s="9"/>
      <c r="S900" s="9"/>
      <c r="T900" s="9"/>
      <c r="U900" s="9"/>
      <c r="V900" s="9"/>
    </row>
    <row r="901" spans="4:22" x14ac:dyDescent="0.25">
      <c r="D901" s="6"/>
      <c r="E901" s="80"/>
      <c r="F901" s="8"/>
      <c r="G901" s="8"/>
      <c r="H901" s="8"/>
      <c r="I901" s="8"/>
      <c r="J901" s="8"/>
      <c r="K901" s="8"/>
      <c r="L901" s="8"/>
      <c r="M901" s="8"/>
      <c r="N901" s="8"/>
      <c r="O901" s="8"/>
      <c r="P901" s="8"/>
      <c r="Q901" s="9"/>
      <c r="R901" s="9"/>
      <c r="S901" s="9"/>
      <c r="T901" s="9"/>
      <c r="U901" s="9"/>
      <c r="V901" s="9"/>
    </row>
    <row r="902" spans="4:22" x14ac:dyDescent="0.25">
      <c r="D902" s="6"/>
      <c r="E902" s="80"/>
      <c r="F902" s="8"/>
      <c r="G902" s="8"/>
      <c r="H902" s="8"/>
      <c r="I902" s="8"/>
      <c r="J902" s="8"/>
      <c r="K902" s="8"/>
      <c r="L902" s="8"/>
      <c r="M902" s="8"/>
      <c r="N902" s="8"/>
      <c r="O902" s="8"/>
      <c r="P902" s="8"/>
      <c r="Q902" s="9"/>
      <c r="R902" s="9"/>
      <c r="S902" s="9"/>
      <c r="T902" s="9"/>
      <c r="U902" s="9"/>
      <c r="V902" s="9"/>
    </row>
    <row r="903" spans="4:22" x14ac:dyDescent="0.25">
      <c r="D903" s="6"/>
      <c r="E903" s="80"/>
      <c r="F903" s="8"/>
      <c r="G903" s="8"/>
      <c r="H903" s="8"/>
      <c r="I903" s="8"/>
      <c r="J903" s="8"/>
      <c r="K903" s="8"/>
      <c r="L903" s="8"/>
      <c r="M903" s="8"/>
      <c r="N903" s="8"/>
      <c r="O903" s="8"/>
      <c r="P903" s="8"/>
      <c r="Q903" s="9"/>
      <c r="R903" s="9"/>
      <c r="S903" s="9"/>
      <c r="T903" s="9"/>
      <c r="U903" s="9"/>
      <c r="V903" s="9"/>
    </row>
    <row r="904" spans="4:22" x14ac:dyDescent="0.25">
      <c r="D904" s="6"/>
      <c r="E904" s="80"/>
      <c r="F904" s="8"/>
      <c r="G904" s="8"/>
      <c r="H904" s="8"/>
      <c r="I904" s="8"/>
      <c r="J904" s="8"/>
      <c r="K904" s="8"/>
      <c r="L904" s="8"/>
      <c r="M904" s="8"/>
      <c r="N904" s="8"/>
      <c r="O904" s="8"/>
      <c r="P904" s="8"/>
      <c r="Q904" s="9"/>
      <c r="R904" s="9"/>
      <c r="S904" s="9"/>
      <c r="T904" s="9"/>
      <c r="U904" s="9"/>
      <c r="V904" s="9"/>
    </row>
    <row r="905" spans="4:22" x14ac:dyDescent="0.25">
      <c r="D905" s="6"/>
      <c r="E905" s="80"/>
      <c r="F905" s="8"/>
      <c r="G905" s="8"/>
      <c r="H905" s="8"/>
      <c r="I905" s="8"/>
      <c r="J905" s="8"/>
      <c r="K905" s="8"/>
      <c r="L905" s="8"/>
      <c r="M905" s="8"/>
      <c r="N905" s="8"/>
      <c r="O905" s="8"/>
      <c r="P905" s="8"/>
      <c r="Q905" s="9"/>
      <c r="R905" s="9"/>
      <c r="S905" s="9"/>
      <c r="T905" s="9"/>
      <c r="U905" s="9"/>
      <c r="V905" s="9"/>
    </row>
    <row r="906" spans="4:22" x14ac:dyDescent="0.25">
      <c r="D906" s="6"/>
      <c r="E906" s="80"/>
      <c r="F906" s="8"/>
      <c r="G906" s="8"/>
      <c r="H906" s="8"/>
      <c r="I906" s="8"/>
      <c r="J906" s="8"/>
      <c r="K906" s="8"/>
      <c r="L906" s="8"/>
      <c r="M906" s="8"/>
      <c r="N906" s="8"/>
      <c r="O906" s="8"/>
      <c r="P906" s="8"/>
      <c r="Q906" s="9"/>
      <c r="R906" s="9"/>
      <c r="S906" s="9"/>
      <c r="T906" s="9"/>
      <c r="U906" s="9"/>
      <c r="V906" s="9"/>
    </row>
    <row r="907" spans="4:22" x14ac:dyDescent="0.25">
      <c r="D907" s="6"/>
      <c r="E907" s="80"/>
      <c r="F907" s="8"/>
      <c r="G907" s="8"/>
      <c r="H907" s="8"/>
      <c r="I907" s="8"/>
      <c r="J907" s="8"/>
      <c r="K907" s="8"/>
      <c r="L907" s="8"/>
      <c r="M907" s="8"/>
      <c r="N907" s="8"/>
      <c r="O907" s="8"/>
      <c r="P907" s="8"/>
      <c r="Q907" s="9"/>
      <c r="R907" s="9"/>
      <c r="S907" s="9"/>
      <c r="T907" s="9"/>
      <c r="U907" s="9"/>
      <c r="V907" s="9"/>
    </row>
    <row r="908" spans="4:22" x14ac:dyDescent="0.25">
      <c r="D908" s="6"/>
      <c r="E908" s="80"/>
      <c r="F908" s="8"/>
      <c r="G908" s="8"/>
      <c r="H908" s="8"/>
      <c r="I908" s="8"/>
      <c r="J908" s="8"/>
      <c r="K908" s="8"/>
      <c r="L908" s="8"/>
      <c r="M908" s="8"/>
      <c r="N908" s="8"/>
      <c r="O908" s="8"/>
      <c r="P908" s="8"/>
      <c r="Q908" s="9"/>
      <c r="R908" s="9"/>
      <c r="S908" s="9"/>
      <c r="T908" s="9"/>
      <c r="U908" s="9"/>
      <c r="V908" s="9"/>
    </row>
    <row r="909" spans="4:22" x14ac:dyDescent="0.25">
      <c r="D909" s="6"/>
      <c r="E909" s="80"/>
      <c r="F909" s="8"/>
      <c r="G909" s="8"/>
      <c r="H909" s="8"/>
      <c r="I909" s="8"/>
      <c r="J909" s="8"/>
      <c r="K909" s="8"/>
      <c r="L909" s="8"/>
      <c r="M909" s="8"/>
      <c r="N909" s="8"/>
      <c r="O909" s="8"/>
      <c r="P909" s="8"/>
      <c r="Q909" s="9"/>
      <c r="R909" s="9"/>
      <c r="S909" s="9"/>
      <c r="T909" s="9"/>
      <c r="U909" s="9"/>
      <c r="V909" s="9"/>
    </row>
    <row r="910" spans="4:22" x14ac:dyDescent="0.25">
      <c r="D910" s="6"/>
      <c r="E910" s="80"/>
      <c r="F910" s="8"/>
      <c r="G910" s="8"/>
      <c r="H910" s="8"/>
      <c r="I910" s="8"/>
      <c r="J910" s="8"/>
      <c r="K910" s="8"/>
      <c r="L910" s="8"/>
      <c r="M910" s="8"/>
      <c r="N910" s="8"/>
      <c r="O910" s="8"/>
      <c r="P910" s="8"/>
      <c r="Q910" s="9"/>
      <c r="R910" s="9"/>
      <c r="S910" s="9"/>
      <c r="T910" s="9"/>
      <c r="U910" s="9"/>
      <c r="V910" s="9"/>
    </row>
    <row r="911" spans="4:22" x14ac:dyDescent="0.25">
      <c r="D911" s="6"/>
      <c r="E911" s="80"/>
      <c r="F911" s="8"/>
      <c r="G911" s="8"/>
      <c r="H911" s="8"/>
      <c r="I911" s="8"/>
      <c r="J911" s="8"/>
      <c r="K911" s="8"/>
      <c r="L911" s="8"/>
      <c r="M911" s="8"/>
      <c r="N911" s="8"/>
      <c r="O911" s="8"/>
      <c r="P911" s="8"/>
      <c r="Q911" s="9"/>
      <c r="R911" s="9"/>
      <c r="S911" s="9"/>
      <c r="T911" s="9"/>
      <c r="U911" s="9"/>
      <c r="V911" s="9"/>
    </row>
    <row r="912" spans="4:22" x14ac:dyDescent="0.25">
      <c r="D912" s="6"/>
      <c r="E912" s="80"/>
      <c r="F912" s="8"/>
      <c r="G912" s="8"/>
      <c r="H912" s="8"/>
      <c r="I912" s="8"/>
      <c r="J912" s="8"/>
      <c r="K912" s="8"/>
      <c r="L912" s="8"/>
      <c r="M912" s="8"/>
      <c r="N912" s="8"/>
      <c r="O912" s="8"/>
      <c r="P912" s="8"/>
      <c r="Q912" s="9"/>
      <c r="R912" s="9"/>
      <c r="S912" s="9"/>
      <c r="T912" s="9"/>
      <c r="U912" s="9"/>
      <c r="V912" s="9"/>
    </row>
    <row r="913" spans="4:22" x14ac:dyDescent="0.25">
      <c r="D913" s="6"/>
      <c r="E913" s="80"/>
      <c r="F913" s="8"/>
      <c r="G913" s="8"/>
      <c r="H913" s="8"/>
      <c r="I913" s="8"/>
      <c r="J913" s="8"/>
      <c r="K913" s="8"/>
      <c r="L913" s="8"/>
      <c r="M913" s="8"/>
      <c r="N913" s="8"/>
      <c r="O913" s="8"/>
      <c r="P913" s="8"/>
      <c r="Q913" s="9"/>
      <c r="R913" s="9"/>
      <c r="S913" s="9"/>
      <c r="T913" s="9"/>
      <c r="U913" s="9"/>
      <c r="V913" s="9"/>
    </row>
    <row r="914" spans="4:22" x14ac:dyDescent="0.25">
      <c r="D914" s="6"/>
      <c r="E914" s="80"/>
      <c r="F914" s="8"/>
      <c r="G914" s="8"/>
      <c r="H914" s="8"/>
      <c r="I914" s="8"/>
      <c r="J914" s="8"/>
      <c r="K914" s="8"/>
      <c r="L914" s="8"/>
      <c r="M914" s="8"/>
      <c r="N914" s="8"/>
      <c r="O914" s="8"/>
      <c r="P914" s="8"/>
      <c r="Q914" s="9"/>
      <c r="R914" s="9"/>
      <c r="S914" s="9"/>
      <c r="T914" s="9"/>
      <c r="U914" s="9"/>
      <c r="V914" s="9"/>
    </row>
    <row r="915" spans="4:22" x14ac:dyDescent="0.25">
      <c r="D915" s="6"/>
      <c r="E915" s="80"/>
      <c r="F915" s="8"/>
      <c r="G915" s="8"/>
      <c r="H915" s="8"/>
      <c r="I915" s="8"/>
      <c r="J915" s="8"/>
      <c r="K915" s="8"/>
      <c r="L915" s="8"/>
      <c r="M915" s="8"/>
      <c r="N915" s="8"/>
      <c r="O915" s="8"/>
      <c r="P915" s="8"/>
      <c r="Q915" s="9"/>
      <c r="R915" s="9"/>
      <c r="S915" s="9"/>
      <c r="T915" s="9"/>
      <c r="U915" s="9"/>
      <c r="V915" s="9"/>
    </row>
    <row r="916" spans="4:22" x14ac:dyDescent="0.25">
      <c r="D916" s="6"/>
      <c r="E916" s="80"/>
      <c r="F916" s="8"/>
      <c r="G916" s="8"/>
      <c r="H916" s="8"/>
      <c r="I916" s="8"/>
      <c r="J916" s="8"/>
      <c r="K916" s="8"/>
      <c r="L916" s="8"/>
      <c r="M916" s="8"/>
      <c r="N916" s="8"/>
      <c r="O916" s="8"/>
      <c r="P916" s="8"/>
      <c r="Q916" s="9"/>
      <c r="R916" s="9"/>
      <c r="S916" s="9"/>
      <c r="T916" s="9"/>
      <c r="U916" s="9"/>
      <c r="V916" s="9"/>
    </row>
    <row r="917" spans="4:22" x14ac:dyDescent="0.25">
      <c r="D917" s="6"/>
      <c r="E917" s="80"/>
      <c r="F917" s="8"/>
      <c r="G917" s="8"/>
      <c r="H917" s="8"/>
      <c r="I917" s="8"/>
      <c r="J917" s="8"/>
      <c r="K917" s="8"/>
      <c r="L917" s="8"/>
      <c r="M917" s="8"/>
      <c r="N917" s="8"/>
      <c r="O917" s="8"/>
      <c r="P917" s="8"/>
      <c r="Q917" s="9"/>
      <c r="R917" s="9"/>
      <c r="S917" s="9"/>
      <c r="T917" s="9"/>
      <c r="U917" s="9"/>
      <c r="V917" s="9"/>
    </row>
    <row r="918" spans="4:22" x14ac:dyDescent="0.25">
      <c r="D918" s="6"/>
      <c r="E918" s="80"/>
      <c r="F918" s="8"/>
      <c r="G918" s="8"/>
      <c r="H918" s="8"/>
      <c r="I918" s="8"/>
      <c r="J918" s="8"/>
      <c r="K918" s="8"/>
      <c r="L918" s="8"/>
      <c r="M918" s="8"/>
      <c r="N918" s="8"/>
      <c r="O918" s="8"/>
      <c r="P918" s="8"/>
      <c r="Q918" s="9"/>
      <c r="R918" s="9"/>
      <c r="S918" s="9"/>
      <c r="T918" s="9"/>
      <c r="U918" s="9"/>
      <c r="V918" s="9"/>
    </row>
    <row r="919" spans="4:22" x14ac:dyDescent="0.25">
      <c r="D919" s="6"/>
      <c r="E919" s="80"/>
      <c r="F919" s="8"/>
      <c r="G919" s="8"/>
      <c r="H919" s="8"/>
      <c r="I919" s="8"/>
      <c r="J919" s="8"/>
      <c r="K919" s="8"/>
      <c r="L919" s="8"/>
      <c r="M919" s="8"/>
      <c r="N919" s="8"/>
      <c r="O919" s="8"/>
      <c r="P919" s="8"/>
      <c r="Q919" s="9"/>
      <c r="R919" s="9"/>
      <c r="S919" s="9"/>
      <c r="T919" s="9"/>
      <c r="U919" s="9"/>
      <c r="V919" s="9"/>
    </row>
    <row r="920" spans="4:22" x14ac:dyDescent="0.25">
      <c r="D920" s="6"/>
      <c r="E920" s="80"/>
      <c r="F920" s="8"/>
      <c r="G920" s="8"/>
      <c r="H920" s="8"/>
      <c r="I920" s="8"/>
      <c r="J920" s="8"/>
      <c r="K920" s="8"/>
      <c r="L920" s="8"/>
      <c r="M920" s="8"/>
      <c r="N920" s="8"/>
      <c r="O920" s="8"/>
      <c r="P920" s="8"/>
      <c r="Q920" s="9"/>
      <c r="R920" s="9"/>
      <c r="S920" s="9"/>
      <c r="T920" s="9"/>
      <c r="U920" s="9"/>
      <c r="V920" s="9"/>
    </row>
    <row r="921" spans="4:22" x14ac:dyDescent="0.25">
      <c r="D921" s="6"/>
      <c r="E921" s="80"/>
      <c r="F921" s="8"/>
      <c r="G921" s="8"/>
      <c r="H921" s="8"/>
      <c r="I921" s="8"/>
      <c r="J921" s="8"/>
      <c r="K921" s="8"/>
      <c r="L921" s="8"/>
      <c r="M921" s="8"/>
      <c r="N921" s="8"/>
      <c r="O921" s="8"/>
      <c r="P921" s="8"/>
      <c r="Q921" s="9"/>
      <c r="R921" s="9"/>
      <c r="S921" s="9"/>
      <c r="T921" s="9"/>
      <c r="U921" s="9"/>
      <c r="V921" s="9"/>
    </row>
    <row r="922" spans="4:22" x14ac:dyDescent="0.25">
      <c r="D922" s="6"/>
      <c r="E922" s="80"/>
      <c r="F922" s="8"/>
      <c r="G922" s="8"/>
      <c r="H922" s="8"/>
      <c r="I922" s="8"/>
      <c r="J922" s="8"/>
      <c r="K922" s="8"/>
      <c r="L922" s="8"/>
      <c r="M922" s="8"/>
      <c r="N922" s="8"/>
      <c r="O922" s="8"/>
      <c r="P922" s="8"/>
      <c r="Q922" s="9"/>
      <c r="R922" s="9"/>
      <c r="S922" s="9"/>
      <c r="T922" s="9"/>
      <c r="U922" s="9"/>
      <c r="V922" s="9"/>
    </row>
    <row r="923" spans="4:22" x14ac:dyDescent="0.25">
      <c r="D923" s="6"/>
      <c r="E923" s="80"/>
      <c r="F923" s="8"/>
      <c r="G923" s="8"/>
      <c r="H923" s="8"/>
      <c r="I923" s="8"/>
      <c r="J923" s="8"/>
      <c r="K923" s="8"/>
      <c r="L923" s="8"/>
      <c r="M923" s="8"/>
      <c r="N923" s="8"/>
      <c r="O923" s="8"/>
      <c r="P923" s="8"/>
      <c r="Q923" s="9"/>
      <c r="R923" s="9"/>
      <c r="S923" s="9"/>
      <c r="T923" s="9"/>
      <c r="U923" s="9"/>
      <c r="V923" s="9"/>
    </row>
    <row r="924" spans="4:22" x14ac:dyDescent="0.25">
      <c r="D924" s="6"/>
      <c r="E924" s="80"/>
      <c r="F924" s="8"/>
      <c r="G924" s="8"/>
      <c r="H924" s="8"/>
      <c r="I924" s="8"/>
      <c r="J924" s="8"/>
      <c r="K924" s="8"/>
      <c r="L924" s="8"/>
      <c r="M924" s="8"/>
      <c r="N924" s="8"/>
      <c r="O924" s="8"/>
      <c r="P924" s="8"/>
      <c r="Q924" s="9"/>
      <c r="R924" s="9"/>
      <c r="S924" s="9"/>
      <c r="T924" s="9"/>
      <c r="U924" s="9"/>
      <c r="V924" s="9"/>
    </row>
    <row r="925" spans="4:22" x14ac:dyDescent="0.25">
      <c r="D925" s="6"/>
      <c r="E925" s="80"/>
      <c r="F925" s="8"/>
      <c r="G925" s="8"/>
      <c r="H925" s="8"/>
      <c r="I925" s="8"/>
      <c r="J925" s="8"/>
      <c r="K925" s="8"/>
      <c r="L925" s="8"/>
      <c r="M925" s="8"/>
      <c r="N925" s="8"/>
      <c r="O925" s="8"/>
      <c r="P925" s="8"/>
      <c r="Q925" s="9"/>
      <c r="R925" s="9"/>
      <c r="S925" s="9"/>
      <c r="T925" s="9"/>
      <c r="U925" s="9"/>
      <c r="V925" s="9"/>
    </row>
    <row r="926" spans="4:22" x14ac:dyDescent="0.25">
      <c r="D926" s="6"/>
      <c r="E926" s="80"/>
      <c r="F926" s="8"/>
      <c r="G926" s="8"/>
      <c r="H926" s="8"/>
      <c r="I926" s="8"/>
      <c r="J926" s="8"/>
      <c r="K926" s="8"/>
      <c r="L926" s="8"/>
      <c r="M926" s="8"/>
      <c r="N926" s="8"/>
      <c r="O926" s="8"/>
      <c r="P926" s="8"/>
      <c r="Q926" s="9"/>
      <c r="R926" s="9"/>
      <c r="S926" s="9"/>
      <c r="T926" s="9"/>
      <c r="U926" s="9"/>
      <c r="V926" s="9"/>
    </row>
    <row r="927" spans="4:22" x14ac:dyDescent="0.25">
      <c r="D927" s="6"/>
      <c r="E927" s="80"/>
      <c r="F927" s="8"/>
      <c r="G927" s="8"/>
      <c r="H927" s="8"/>
      <c r="I927" s="8"/>
      <c r="J927" s="8"/>
      <c r="K927" s="8"/>
      <c r="L927" s="8"/>
      <c r="M927" s="8"/>
      <c r="N927" s="8"/>
      <c r="O927" s="8"/>
      <c r="P927" s="8"/>
      <c r="Q927" s="9"/>
      <c r="R927" s="9"/>
      <c r="S927" s="9"/>
      <c r="T927" s="9"/>
      <c r="U927" s="9"/>
      <c r="V927" s="9"/>
    </row>
    <row r="928" spans="4:22" x14ac:dyDescent="0.25">
      <c r="D928" s="6"/>
      <c r="E928" s="80"/>
      <c r="F928" s="8"/>
      <c r="G928" s="8"/>
      <c r="H928" s="8"/>
      <c r="I928" s="8"/>
      <c r="J928" s="8"/>
      <c r="K928" s="8"/>
      <c r="L928" s="8"/>
      <c r="M928" s="8"/>
      <c r="N928" s="8"/>
      <c r="O928" s="8"/>
      <c r="P928" s="8"/>
      <c r="Q928" s="9"/>
      <c r="R928" s="9"/>
      <c r="S928" s="9"/>
      <c r="T928" s="9"/>
      <c r="U928" s="9"/>
      <c r="V928" s="9"/>
    </row>
    <row r="929" spans="4:22" x14ac:dyDescent="0.25">
      <c r="D929" s="6"/>
      <c r="E929" s="80"/>
      <c r="F929" s="8"/>
      <c r="G929" s="8"/>
      <c r="H929" s="8"/>
      <c r="I929" s="8"/>
      <c r="J929" s="8"/>
      <c r="K929" s="8"/>
      <c r="L929" s="8"/>
      <c r="M929" s="8"/>
      <c r="N929" s="8"/>
      <c r="O929" s="8"/>
      <c r="P929" s="8"/>
      <c r="Q929" s="9"/>
      <c r="R929" s="9"/>
      <c r="S929" s="9"/>
      <c r="T929" s="9"/>
      <c r="U929" s="9"/>
      <c r="V929" s="9"/>
    </row>
    <row r="930" spans="4:22" x14ac:dyDescent="0.25">
      <c r="D930" s="6"/>
      <c r="E930" s="80"/>
      <c r="F930" s="8"/>
      <c r="G930" s="8"/>
      <c r="H930" s="8"/>
      <c r="I930" s="8"/>
      <c r="J930" s="8"/>
      <c r="K930" s="8"/>
      <c r="L930" s="8"/>
      <c r="M930" s="8"/>
      <c r="N930" s="8"/>
      <c r="O930" s="8"/>
      <c r="P930" s="8"/>
      <c r="Q930" s="9"/>
      <c r="R930" s="9"/>
      <c r="S930" s="9"/>
      <c r="T930" s="9"/>
      <c r="U930" s="9"/>
      <c r="V930" s="9"/>
    </row>
    <row r="931" spans="4:22" x14ac:dyDescent="0.25">
      <c r="D931" s="6"/>
      <c r="E931" s="80"/>
      <c r="F931" s="8"/>
      <c r="G931" s="8"/>
      <c r="H931" s="8"/>
      <c r="I931" s="8"/>
      <c r="J931" s="8"/>
      <c r="K931" s="8"/>
      <c r="L931" s="8"/>
      <c r="M931" s="8"/>
      <c r="N931" s="8"/>
      <c r="O931" s="8"/>
      <c r="P931" s="8"/>
      <c r="Q931" s="9"/>
      <c r="R931" s="9"/>
      <c r="S931" s="9"/>
      <c r="T931" s="9"/>
      <c r="U931" s="9"/>
      <c r="V931" s="9"/>
    </row>
    <row r="932" spans="4:22" x14ac:dyDescent="0.25">
      <c r="D932" s="6"/>
      <c r="E932" s="80"/>
      <c r="F932" s="8"/>
      <c r="G932" s="8"/>
      <c r="H932" s="8"/>
      <c r="I932" s="8"/>
      <c r="J932" s="8"/>
      <c r="K932" s="8"/>
      <c r="L932" s="8"/>
      <c r="M932" s="8"/>
      <c r="N932" s="8"/>
      <c r="O932" s="8"/>
      <c r="P932" s="8"/>
      <c r="Q932" s="9"/>
      <c r="R932" s="9"/>
      <c r="S932" s="9"/>
      <c r="T932" s="9"/>
      <c r="U932" s="9"/>
      <c r="V932" s="9"/>
    </row>
    <row r="933" spans="4:22" x14ac:dyDescent="0.25">
      <c r="D933" s="6"/>
      <c r="E933" s="80"/>
      <c r="F933" s="8"/>
      <c r="G933" s="8"/>
      <c r="H933" s="8"/>
      <c r="I933" s="8"/>
      <c r="J933" s="8"/>
      <c r="K933" s="8"/>
      <c r="L933" s="8"/>
      <c r="M933" s="8"/>
      <c r="N933" s="8"/>
      <c r="O933" s="8"/>
      <c r="P933" s="8"/>
      <c r="Q933" s="9"/>
      <c r="R933" s="9"/>
      <c r="S933" s="9"/>
      <c r="T933" s="9"/>
      <c r="U933" s="9"/>
      <c r="V933" s="9"/>
    </row>
    <row r="934" spans="4:22" x14ac:dyDescent="0.25">
      <c r="D934" s="6"/>
      <c r="E934" s="80"/>
      <c r="F934" s="8"/>
      <c r="G934" s="8"/>
      <c r="H934" s="8"/>
      <c r="I934" s="8"/>
      <c r="J934" s="8"/>
      <c r="K934" s="8"/>
      <c r="L934" s="8"/>
      <c r="M934" s="8"/>
      <c r="N934" s="8"/>
      <c r="O934" s="8"/>
      <c r="P934" s="8"/>
      <c r="Q934" s="9"/>
      <c r="R934" s="9"/>
      <c r="S934" s="9"/>
      <c r="T934" s="9"/>
      <c r="U934" s="9"/>
      <c r="V934" s="9"/>
    </row>
    <row r="935" spans="4:22" x14ac:dyDescent="0.25">
      <c r="D935" s="6"/>
      <c r="E935" s="80"/>
      <c r="F935" s="8"/>
      <c r="G935" s="8"/>
      <c r="H935" s="8"/>
      <c r="I935" s="8"/>
      <c r="J935" s="8"/>
      <c r="K935" s="8"/>
      <c r="L935" s="8"/>
      <c r="M935" s="8"/>
      <c r="N935" s="8"/>
      <c r="O935" s="8"/>
      <c r="P935" s="8"/>
      <c r="Q935" s="9"/>
      <c r="R935" s="9"/>
      <c r="S935" s="9"/>
      <c r="T935" s="9"/>
      <c r="U935" s="9"/>
      <c r="V935" s="9"/>
    </row>
    <row r="936" spans="4:22" x14ac:dyDescent="0.25">
      <c r="D936" s="6"/>
      <c r="E936" s="80"/>
      <c r="F936" s="8"/>
      <c r="G936" s="8"/>
      <c r="H936" s="8"/>
      <c r="I936" s="8"/>
      <c r="J936" s="8"/>
      <c r="K936" s="8"/>
      <c r="L936" s="8"/>
      <c r="M936" s="8"/>
      <c r="N936" s="8"/>
      <c r="O936" s="8"/>
      <c r="P936" s="8"/>
      <c r="Q936" s="9"/>
      <c r="R936" s="9"/>
      <c r="S936" s="9"/>
      <c r="T936" s="9"/>
      <c r="U936" s="9"/>
      <c r="V936" s="9"/>
    </row>
    <row r="937" spans="4:22" x14ac:dyDescent="0.25">
      <c r="D937" s="6"/>
      <c r="E937" s="80"/>
      <c r="F937" s="8"/>
      <c r="G937" s="8"/>
      <c r="H937" s="8"/>
      <c r="I937" s="8"/>
      <c r="J937" s="8"/>
      <c r="K937" s="8"/>
      <c r="L937" s="8"/>
      <c r="M937" s="8"/>
      <c r="N937" s="8"/>
      <c r="O937" s="8"/>
      <c r="P937" s="8"/>
      <c r="Q937" s="9"/>
      <c r="R937" s="9"/>
      <c r="S937" s="9"/>
      <c r="T937" s="9"/>
      <c r="U937" s="9"/>
      <c r="V937" s="9"/>
    </row>
    <row r="938" spans="4:22" x14ac:dyDescent="0.25">
      <c r="D938" s="6"/>
      <c r="E938" s="80"/>
      <c r="F938" s="8"/>
      <c r="G938" s="8"/>
      <c r="H938" s="8"/>
      <c r="I938" s="8"/>
      <c r="J938" s="8"/>
      <c r="K938" s="8"/>
      <c r="L938" s="8"/>
      <c r="M938" s="8"/>
      <c r="N938" s="8"/>
      <c r="O938" s="8"/>
      <c r="P938" s="8"/>
      <c r="Q938" s="9"/>
      <c r="R938" s="9"/>
      <c r="S938" s="9"/>
      <c r="T938" s="9"/>
      <c r="U938" s="9"/>
      <c r="V938" s="9"/>
    </row>
    <row r="939" spans="4:22" x14ac:dyDescent="0.25">
      <c r="D939" s="6"/>
      <c r="E939" s="80"/>
      <c r="F939" s="8"/>
      <c r="G939" s="8"/>
      <c r="H939" s="8"/>
      <c r="I939" s="8"/>
      <c r="J939" s="8"/>
      <c r="K939" s="8"/>
      <c r="L939" s="8"/>
      <c r="M939" s="8"/>
      <c r="N939" s="8"/>
      <c r="O939" s="8"/>
      <c r="P939" s="8"/>
      <c r="Q939" s="9"/>
      <c r="R939" s="9"/>
      <c r="S939" s="9"/>
      <c r="T939" s="9"/>
      <c r="U939" s="9"/>
      <c r="V939" s="9"/>
    </row>
    <row r="940" spans="4:22" x14ac:dyDescent="0.25">
      <c r="D940" s="6"/>
      <c r="E940" s="80"/>
      <c r="F940" s="8"/>
      <c r="G940" s="8"/>
      <c r="H940" s="8"/>
      <c r="I940" s="8"/>
      <c r="J940" s="8"/>
      <c r="K940" s="8"/>
      <c r="L940" s="8"/>
      <c r="M940" s="8"/>
      <c r="N940" s="8"/>
      <c r="O940" s="8"/>
      <c r="P940" s="8"/>
      <c r="Q940" s="9"/>
      <c r="R940" s="9"/>
      <c r="S940" s="9"/>
      <c r="T940" s="9"/>
      <c r="U940" s="9"/>
      <c r="V940" s="9"/>
    </row>
    <row r="941" spans="4:22" x14ac:dyDescent="0.25">
      <c r="D941" s="6"/>
      <c r="E941" s="80"/>
      <c r="F941" s="8"/>
      <c r="G941" s="8"/>
      <c r="H941" s="8"/>
      <c r="I941" s="8"/>
      <c r="J941" s="8"/>
      <c r="K941" s="8"/>
      <c r="L941" s="8"/>
      <c r="M941" s="8"/>
      <c r="N941" s="8"/>
      <c r="O941" s="8"/>
      <c r="P941" s="8"/>
      <c r="Q941" s="9"/>
      <c r="R941" s="9"/>
      <c r="S941" s="9"/>
      <c r="T941" s="9"/>
      <c r="U941" s="9"/>
      <c r="V941" s="9"/>
    </row>
    <row r="942" spans="4:22" x14ac:dyDescent="0.25">
      <c r="D942" s="6"/>
      <c r="E942" s="80"/>
      <c r="F942" s="8"/>
      <c r="G942" s="8"/>
      <c r="H942" s="8"/>
      <c r="I942" s="8"/>
      <c r="J942" s="8"/>
      <c r="K942" s="8"/>
      <c r="L942" s="8"/>
      <c r="M942" s="8"/>
      <c r="N942" s="8"/>
      <c r="O942" s="8"/>
      <c r="P942" s="8"/>
      <c r="Q942" s="9"/>
      <c r="R942" s="9"/>
      <c r="S942" s="9"/>
      <c r="T942" s="9"/>
      <c r="U942" s="9"/>
      <c r="V942" s="9"/>
    </row>
    <row r="943" spans="4:22" x14ac:dyDescent="0.25">
      <c r="D943" s="6"/>
      <c r="E943" s="80"/>
      <c r="F943" s="8"/>
      <c r="G943" s="8"/>
      <c r="H943" s="8"/>
      <c r="I943" s="8"/>
      <c r="J943" s="8"/>
      <c r="K943" s="8"/>
      <c r="L943" s="8"/>
      <c r="M943" s="8"/>
      <c r="N943" s="8"/>
      <c r="O943" s="8"/>
      <c r="P943" s="8"/>
      <c r="Q943" s="9"/>
      <c r="R943" s="9"/>
      <c r="S943" s="9"/>
      <c r="T943" s="9"/>
      <c r="U943" s="9"/>
      <c r="V943" s="9"/>
    </row>
    <row r="944" spans="4:22" x14ac:dyDescent="0.25">
      <c r="D944" s="6"/>
      <c r="E944" s="80"/>
      <c r="F944" s="8"/>
      <c r="G944" s="8"/>
      <c r="H944" s="8"/>
      <c r="I944" s="8"/>
      <c r="J944" s="8"/>
      <c r="K944" s="8"/>
      <c r="L944" s="8"/>
      <c r="M944" s="8"/>
      <c r="N944" s="8"/>
      <c r="O944" s="8"/>
      <c r="P944" s="8"/>
      <c r="Q944" s="9"/>
      <c r="R944" s="9"/>
      <c r="S944" s="9"/>
      <c r="T944" s="9"/>
      <c r="U944" s="9"/>
      <c r="V944" s="9"/>
    </row>
    <row r="945" spans="4:22" x14ac:dyDescent="0.25">
      <c r="D945" s="6"/>
      <c r="E945" s="80"/>
      <c r="F945" s="8"/>
      <c r="G945" s="8"/>
      <c r="H945" s="8"/>
      <c r="I945" s="8"/>
      <c r="J945" s="8"/>
      <c r="K945" s="8"/>
      <c r="L945" s="8"/>
      <c r="M945" s="8"/>
      <c r="N945" s="8"/>
      <c r="O945" s="8"/>
      <c r="P945" s="8"/>
      <c r="Q945" s="9"/>
      <c r="R945" s="9"/>
      <c r="S945" s="9"/>
      <c r="T945" s="9"/>
      <c r="U945" s="9"/>
      <c r="V945" s="9"/>
    </row>
    <row r="946" spans="4:22" x14ac:dyDescent="0.25">
      <c r="D946" s="6"/>
      <c r="E946" s="80"/>
      <c r="F946" s="8"/>
      <c r="G946" s="8"/>
      <c r="H946" s="8"/>
      <c r="I946" s="8"/>
      <c r="J946" s="8"/>
      <c r="K946" s="8"/>
      <c r="L946" s="8"/>
      <c r="M946" s="8"/>
      <c r="N946" s="8"/>
      <c r="O946" s="8"/>
      <c r="P946" s="8"/>
      <c r="Q946" s="9"/>
      <c r="R946" s="9"/>
      <c r="S946" s="9"/>
      <c r="T946" s="9"/>
      <c r="U946" s="9"/>
      <c r="V946" s="9"/>
    </row>
    <row r="947" spans="4:22" x14ac:dyDescent="0.25">
      <c r="D947" s="6"/>
      <c r="E947" s="80"/>
      <c r="F947" s="8"/>
      <c r="G947" s="8"/>
      <c r="H947" s="8"/>
      <c r="I947" s="8"/>
      <c r="J947" s="8"/>
      <c r="K947" s="8"/>
      <c r="L947" s="8"/>
      <c r="M947" s="8"/>
      <c r="N947" s="8"/>
      <c r="O947" s="8"/>
      <c r="P947" s="8"/>
      <c r="Q947" s="9"/>
      <c r="R947" s="9"/>
      <c r="S947" s="9"/>
      <c r="T947" s="9"/>
      <c r="U947" s="9"/>
      <c r="V947" s="9"/>
    </row>
    <row r="948" spans="4:22" x14ac:dyDescent="0.25">
      <c r="D948" s="6"/>
      <c r="E948" s="80"/>
      <c r="F948" s="8"/>
      <c r="G948" s="8"/>
      <c r="H948" s="8"/>
      <c r="I948" s="8"/>
      <c r="J948" s="8"/>
      <c r="K948" s="8"/>
      <c r="L948" s="8"/>
      <c r="M948" s="8"/>
      <c r="N948" s="8"/>
      <c r="O948" s="8"/>
      <c r="P948" s="8"/>
      <c r="Q948" s="9"/>
      <c r="R948" s="9"/>
      <c r="S948" s="9"/>
      <c r="T948" s="9"/>
      <c r="U948" s="9"/>
      <c r="V948" s="9"/>
    </row>
    <row r="949" spans="4:22" x14ac:dyDescent="0.25">
      <c r="D949" s="6"/>
      <c r="E949" s="80"/>
      <c r="F949" s="8"/>
      <c r="G949" s="8"/>
      <c r="H949" s="8"/>
      <c r="I949" s="8"/>
      <c r="J949" s="8"/>
      <c r="K949" s="8"/>
      <c r="L949" s="8"/>
      <c r="M949" s="8"/>
      <c r="N949" s="8"/>
      <c r="O949" s="8"/>
      <c r="P949" s="8"/>
      <c r="Q949" s="9"/>
      <c r="R949" s="9"/>
      <c r="S949" s="9"/>
      <c r="T949" s="9"/>
      <c r="U949" s="9"/>
      <c r="V949" s="9"/>
    </row>
    <row r="950" spans="4:22" x14ac:dyDescent="0.25">
      <c r="D950" s="6"/>
      <c r="E950" s="80"/>
      <c r="F950" s="8"/>
      <c r="G950" s="8"/>
      <c r="H950" s="8"/>
      <c r="I950" s="8"/>
      <c r="J950" s="8"/>
      <c r="K950" s="8"/>
      <c r="L950" s="8"/>
      <c r="M950" s="8"/>
      <c r="N950" s="8"/>
      <c r="O950" s="8"/>
      <c r="P950" s="8"/>
      <c r="Q950" s="9"/>
      <c r="R950" s="9"/>
      <c r="S950" s="9"/>
      <c r="T950" s="9"/>
      <c r="U950" s="9"/>
      <c r="V950" s="9"/>
    </row>
    <row r="951" spans="4:22" x14ac:dyDescent="0.25">
      <c r="D951" s="6"/>
      <c r="E951" s="80"/>
      <c r="F951" s="8"/>
      <c r="G951" s="8"/>
      <c r="H951" s="8"/>
      <c r="I951" s="8"/>
      <c r="J951" s="8"/>
      <c r="K951" s="8"/>
      <c r="L951" s="8"/>
      <c r="M951" s="8"/>
      <c r="N951" s="8"/>
      <c r="O951" s="8"/>
      <c r="P951" s="8"/>
      <c r="Q951" s="9"/>
      <c r="R951" s="9"/>
      <c r="S951" s="9"/>
      <c r="T951" s="9"/>
      <c r="U951" s="9"/>
      <c r="V951" s="9"/>
    </row>
    <row r="952" spans="4:22" x14ac:dyDescent="0.25">
      <c r="D952" s="6"/>
      <c r="E952" s="80"/>
      <c r="F952" s="8"/>
      <c r="G952" s="8"/>
      <c r="H952" s="8"/>
      <c r="I952" s="8"/>
      <c r="J952" s="8"/>
      <c r="K952" s="8"/>
      <c r="L952" s="8"/>
      <c r="M952" s="8"/>
      <c r="N952" s="8"/>
      <c r="O952" s="8"/>
      <c r="P952" s="8"/>
      <c r="Q952" s="9"/>
      <c r="R952" s="9"/>
      <c r="S952" s="9"/>
      <c r="T952" s="9"/>
      <c r="U952" s="9"/>
      <c r="V952" s="9"/>
    </row>
    <row r="953" spans="4:22" x14ac:dyDescent="0.25">
      <c r="D953" s="6"/>
      <c r="E953" s="80"/>
      <c r="F953" s="8"/>
      <c r="G953" s="8"/>
      <c r="H953" s="8"/>
      <c r="I953" s="8"/>
      <c r="J953" s="8"/>
      <c r="K953" s="8"/>
      <c r="L953" s="8"/>
      <c r="M953" s="8"/>
      <c r="N953" s="8"/>
      <c r="O953" s="8"/>
      <c r="P953" s="8"/>
      <c r="Q953" s="9"/>
      <c r="R953" s="9"/>
      <c r="S953" s="9"/>
      <c r="T953" s="9"/>
      <c r="U953" s="9"/>
      <c r="V953" s="9"/>
    </row>
    <row r="954" spans="4:22" x14ac:dyDescent="0.25">
      <c r="D954" s="6"/>
      <c r="E954" s="80"/>
      <c r="F954" s="8"/>
      <c r="G954" s="8"/>
      <c r="H954" s="8"/>
      <c r="I954" s="8"/>
      <c r="J954" s="8"/>
      <c r="K954" s="8"/>
      <c r="L954" s="8"/>
      <c r="M954" s="8"/>
      <c r="N954" s="8"/>
      <c r="O954" s="8"/>
      <c r="P954" s="8"/>
      <c r="Q954" s="9"/>
      <c r="R954" s="9"/>
      <c r="S954" s="9"/>
      <c r="T954" s="9"/>
      <c r="U954" s="9"/>
      <c r="V954" s="9"/>
    </row>
    <row r="955" spans="4:22" x14ac:dyDescent="0.25">
      <c r="D955" s="6"/>
      <c r="E955" s="80"/>
      <c r="F955" s="8"/>
      <c r="G955" s="8"/>
      <c r="H955" s="8"/>
      <c r="I955" s="8"/>
      <c r="J955" s="8"/>
      <c r="K955" s="8"/>
      <c r="L955" s="8"/>
      <c r="M955" s="8"/>
      <c r="N955" s="8"/>
      <c r="O955" s="8"/>
      <c r="P955" s="8"/>
      <c r="Q955" s="9"/>
      <c r="R955" s="9"/>
      <c r="S955" s="9"/>
      <c r="T955" s="9"/>
      <c r="U955" s="9"/>
      <c r="V955" s="9"/>
    </row>
    <row r="956" spans="4:22" x14ac:dyDescent="0.25">
      <c r="D956" s="6"/>
      <c r="E956" s="80"/>
      <c r="F956" s="8"/>
      <c r="G956" s="8"/>
      <c r="H956" s="8"/>
      <c r="I956" s="8"/>
      <c r="J956" s="8"/>
      <c r="K956" s="8"/>
      <c r="L956" s="8"/>
      <c r="M956" s="8"/>
      <c r="N956" s="8"/>
      <c r="O956" s="8"/>
      <c r="P956" s="8"/>
      <c r="Q956" s="9"/>
      <c r="R956" s="9"/>
      <c r="S956" s="9"/>
      <c r="T956" s="9"/>
      <c r="U956" s="9"/>
      <c r="V956" s="9"/>
    </row>
    <row r="957" spans="4:22" x14ac:dyDescent="0.25">
      <c r="D957" s="6"/>
      <c r="E957" s="80"/>
      <c r="F957" s="8"/>
      <c r="G957" s="8"/>
      <c r="H957" s="8"/>
      <c r="I957" s="8"/>
      <c r="J957" s="8"/>
      <c r="K957" s="8"/>
      <c r="L957" s="8"/>
      <c r="M957" s="8"/>
      <c r="N957" s="8"/>
      <c r="O957" s="8"/>
      <c r="P957" s="8"/>
      <c r="Q957" s="9"/>
      <c r="R957" s="9"/>
      <c r="S957" s="9"/>
      <c r="T957" s="9"/>
      <c r="U957" s="9"/>
      <c r="V957" s="9"/>
    </row>
    <row r="958" spans="4:22" x14ac:dyDescent="0.25">
      <c r="D958" s="6"/>
      <c r="E958" s="80"/>
      <c r="F958" s="8"/>
      <c r="G958" s="8"/>
      <c r="H958" s="8"/>
      <c r="I958" s="8"/>
      <c r="J958" s="8"/>
      <c r="K958" s="8"/>
      <c r="L958" s="8"/>
      <c r="M958" s="8"/>
      <c r="N958" s="8"/>
      <c r="O958" s="8"/>
      <c r="P958" s="8"/>
      <c r="Q958" s="9"/>
      <c r="R958" s="9"/>
      <c r="S958" s="9"/>
      <c r="T958" s="9"/>
      <c r="U958" s="9"/>
      <c r="V958" s="9"/>
    </row>
    <row r="959" spans="4:22" x14ac:dyDescent="0.25">
      <c r="D959" s="6"/>
      <c r="E959" s="80"/>
      <c r="F959" s="8"/>
      <c r="G959" s="8"/>
      <c r="H959" s="8"/>
      <c r="I959" s="8"/>
      <c r="J959" s="8"/>
      <c r="K959" s="8"/>
      <c r="L959" s="8"/>
      <c r="M959" s="8"/>
      <c r="N959" s="8"/>
      <c r="O959" s="8"/>
      <c r="P959" s="8"/>
      <c r="Q959" s="9"/>
      <c r="R959" s="9"/>
      <c r="S959" s="9"/>
      <c r="T959" s="9"/>
      <c r="U959" s="9"/>
      <c r="V959" s="9"/>
    </row>
    <row r="960" spans="4:22" x14ac:dyDescent="0.25">
      <c r="D960" s="6"/>
      <c r="E960" s="80"/>
      <c r="F960" s="8"/>
      <c r="G960" s="8"/>
      <c r="H960" s="8"/>
      <c r="I960" s="8"/>
      <c r="J960" s="8"/>
      <c r="K960" s="8"/>
      <c r="L960" s="8"/>
      <c r="M960" s="8"/>
      <c r="N960" s="8"/>
      <c r="O960" s="8"/>
      <c r="P960" s="8"/>
      <c r="Q960" s="9"/>
      <c r="R960" s="9"/>
      <c r="S960" s="9"/>
      <c r="T960" s="9"/>
      <c r="U960" s="9"/>
      <c r="V960" s="9"/>
    </row>
    <row r="961" spans="4:22" x14ac:dyDescent="0.25">
      <c r="D961" s="6"/>
      <c r="E961" s="80"/>
      <c r="F961" s="8"/>
      <c r="G961" s="8"/>
      <c r="H961" s="8"/>
      <c r="I961" s="8"/>
      <c r="J961" s="8"/>
      <c r="K961" s="8"/>
      <c r="L961" s="8"/>
      <c r="M961" s="8"/>
      <c r="N961" s="8"/>
      <c r="O961" s="8"/>
      <c r="P961" s="8"/>
      <c r="Q961" s="9"/>
      <c r="R961" s="9"/>
      <c r="S961" s="9"/>
      <c r="T961" s="9"/>
      <c r="U961" s="9"/>
      <c r="V961" s="9"/>
    </row>
    <row r="962" spans="4:22" x14ac:dyDescent="0.25">
      <c r="D962" s="6"/>
      <c r="E962" s="80"/>
      <c r="F962" s="8"/>
      <c r="G962" s="8"/>
      <c r="H962" s="8"/>
      <c r="I962" s="8"/>
      <c r="J962" s="8"/>
      <c r="K962" s="8"/>
      <c r="L962" s="8"/>
      <c r="M962" s="8"/>
      <c r="N962" s="8"/>
      <c r="O962" s="8"/>
      <c r="P962" s="8"/>
      <c r="Q962" s="9"/>
      <c r="R962" s="9"/>
      <c r="S962" s="9"/>
      <c r="T962" s="9"/>
      <c r="U962" s="9"/>
      <c r="V962" s="9"/>
    </row>
    <row r="963" spans="4:22" x14ac:dyDescent="0.25">
      <c r="D963" s="6"/>
      <c r="E963" s="80"/>
      <c r="F963" s="8"/>
      <c r="G963" s="8"/>
      <c r="H963" s="8"/>
      <c r="I963" s="8"/>
      <c r="J963" s="8"/>
      <c r="K963" s="8"/>
      <c r="L963" s="8"/>
      <c r="M963" s="8"/>
      <c r="N963" s="8"/>
      <c r="O963" s="8"/>
      <c r="P963" s="8"/>
      <c r="Q963" s="9"/>
      <c r="R963" s="9"/>
      <c r="S963" s="9"/>
      <c r="T963" s="9"/>
      <c r="U963" s="9"/>
      <c r="V963" s="9"/>
    </row>
    <row r="964" spans="4:22" x14ac:dyDescent="0.25">
      <c r="D964" s="6"/>
      <c r="E964" s="80"/>
      <c r="F964" s="8"/>
      <c r="G964" s="8"/>
      <c r="H964" s="8"/>
      <c r="I964" s="8"/>
      <c r="J964" s="8"/>
      <c r="K964" s="8"/>
      <c r="L964" s="8"/>
      <c r="M964" s="8"/>
      <c r="N964" s="8"/>
      <c r="O964" s="8"/>
      <c r="P964" s="8"/>
      <c r="Q964" s="9"/>
      <c r="R964" s="9"/>
      <c r="S964" s="9"/>
      <c r="T964" s="9"/>
      <c r="U964" s="9"/>
      <c r="V964" s="9"/>
    </row>
    <row r="965" spans="4:22" x14ac:dyDescent="0.25">
      <c r="D965" s="6"/>
      <c r="E965" s="80"/>
      <c r="F965" s="8"/>
      <c r="G965" s="8"/>
      <c r="H965" s="8"/>
      <c r="I965" s="8"/>
      <c r="J965" s="8"/>
      <c r="K965" s="8"/>
      <c r="L965" s="8"/>
      <c r="M965" s="8"/>
      <c r="N965" s="8"/>
      <c r="O965" s="8"/>
      <c r="P965" s="8"/>
      <c r="Q965" s="9"/>
      <c r="R965" s="9"/>
      <c r="S965" s="9"/>
      <c r="T965" s="9"/>
      <c r="U965" s="9"/>
      <c r="V965" s="9"/>
    </row>
    <row r="966" spans="4:22" x14ac:dyDescent="0.25">
      <c r="D966" s="6"/>
      <c r="E966" s="80"/>
      <c r="F966" s="8"/>
      <c r="G966" s="8"/>
      <c r="H966" s="8"/>
      <c r="I966" s="8"/>
      <c r="J966" s="8"/>
      <c r="K966" s="8"/>
      <c r="L966" s="8"/>
      <c r="M966" s="8"/>
      <c r="N966" s="8"/>
      <c r="O966" s="8"/>
      <c r="P966" s="8"/>
      <c r="Q966" s="9"/>
      <c r="R966" s="9"/>
      <c r="S966" s="9"/>
      <c r="T966" s="9"/>
      <c r="U966" s="9"/>
      <c r="V966" s="9"/>
    </row>
    <row r="967" spans="4:22" x14ac:dyDescent="0.25">
      <c r="D967" s="6"/>
      <c r="E967" s="80"/>
      <c r="F967" s="8"/>
      <c r="G967" s="8"/>
      <c r="H967" s="8"/>
      <c r="I967" s="8"/>
      <c r="J967" s="8"/>
      <c r="K967" s="8"/>
      <c r="L967" s="8"/>
      <c r="M967" s="8"/>
      <c r="N967" s="8"/>
      <c r="O967" s="8"/>
      <c r="P967" s="8"/>
      <c r="Q967" s="9"/>
      <c r="R967" s="9"/>
      <c r="S967" s="9"/>
      <c r="T967" s="9"/>
      <c r="U967" s="9"/>
      <c r="V967" s="9"/>
    </row>
    <row r="968" spans="4:22" x14ac:dyDescent="0.25">
      <c r="D968" s="6"/>
      <c r="E968" s="80"/>
      <c r="F968" s="8"/>
      <c r="G968" s="8"/>
      <c r="H968" s="8"/>
      <c r="I968" s="8"/>
      <c r="J968" s="8"/>
      <c r="K968" s="8"/>
      <c r="L968" s="8"/>
      <c r="M968" s="8"/>
      <c r="N968" s="8"/>
      <c r="O968" s="8"/>
      <c r="P968" s="8"/>
      <c r="Q968" s="9"/>
      <c r="R968" s="9"/>
      <c r="S968" s="9"/>
      <c r="T968" s="9"/>
      <c r="U968" s="9"/>
      <c r="V968" s="9"/>
    </row>
    <row r="969" spans="4:22" x14ac:dyDescent="0.25">
      <c r="D969" s="6"/>
      <c r="E969" s="80"/>
      <c r="F969" s="8"/>
      <c r="G969" s="8"/>
      <c r="H969" s="8"/>
      <c r="I969" s="8"/>
      <c r="J969" s="8"/>
      <c r="K969" s="8"/>
      <c r="L969" s="8"/>
      <c r="M969" s="8"/>
      <c r="N969" s="8"/>
      <c r="O969" s="8"/>
      <c r="P969" s="8"/>
      <c r="Q969" s="9"/>
      <c r="R969" s="9"/>
      <c r="S969" s="9"/>
      <c r="T969" s="9"/>
      <c r="U969" s="9"/>
      <c r="V969" s="9"/>
    </row>
    <row r="970" spans="4:22" x14ac:dyDescent="0.25">
      <c r="D970" s="6"/>
      <c r="E970" s="80"/>
      <c r="F970" s="8"/>
      <c r="G970" s="8"/>
      <c r="H970" s="8"/>
      <c r="I970" s="8"/>
      <c r="J970" s="8"/>
      <c r="K970" s="8"/>
      <c r="L970" s="8"/>
      <c r="M970" s="8"/>
      <c r="N970" s="8"/>
      <c r="O970" s="8"/>
      <c r="P970" s="8"/>
      <c r="Q970" s="9"/>
      <c r="R970" s="9"/>
      <c r="S970" s="9"/>
      <c r="T970" s="9"/>
      <c r="U970" s="9"/>
      <c r="V970" s="9"/>
    </row>
    <row r="971" spans="4:22" x14ac:dyDescent="0.25">
      <c r="D971" s="6"/>
      <c r="E971" s="80"/>
      <c r="F971" s="8"/>
      <c r="G971" s="8"/>
      <c r="H971" s="8"/>
      <c r="I971" s="8"/>
      <c r="J971" s="8"/>
      <c r="K971" s="8"/>
      <c r="L971" s="8"/>
      <c r="M971" s="8"/>
      <c r="N971" s="8"/>
      <c r="O971" s="8"/>
      <c r="P971" s="8"/>
      <c r="Q971" s="9"/>
      <c r="R971" s="9"/>
      <c r="S971" s="9"/>
      <c r="T971" s="9"/>
      <c r="U971" s="9"/>
      <c r="V971" s="9"/>
    </row>
    <row r="972" spans="4:22" x14ac:dyDescent="0.25">
      <c r="D972" s="6"/>
      <c r="E972" s="80"/>
      <c r="F972" s="8"/>
      <c r="G972" s="8"/>
      <c r="H972" s="8"/>
      <c r="I972" s="8"/>
      <c r="J972" s="8"/>
      <c r="K972" s="8"/>
      <c r="L972" s="8"/>
      <c r="M972" s="8"/>
      <c r="N972" s="8"/>
      <c r="O972" s="8"/>
      <c r="P972" s="8"/>
      <c r="Q972" s="9"/>
      <c r="R972" s="9"/>
      <c r="S972" s="9"/>
      <c r="T972" s="9"/>
      <c r="U972" s="9"/>
      <c r="V972" s="9"/>
    </row>
    <row r="973" spans="4:22" x14ac:dyDescent="0.25">
      <c r="D973" s="6"/>
      <c r="E973" s="80"/>
      <c r="F973" s="8"/>
      <c r="G973" s="8"/>
      <c r="H973" s="8"/>
      <c r="I973" s="8"/>
      <c r="J973" s="8"/>
      <c r="K973" s="8"/>
      <c r="L973" s="8"/>
      <c r="M973" s="8"/>
      <c r="N973" s="8"/>
      <c r="O973" s="8"/>
      <c r="P973" s="8"/>
      <c r="Q973" s="9"/>
      <c r="R973" s="9"/>
      <c r="S973" s="9"/>
      <c r="T973" s="9"/>
      <c r="U973" s="9"/>
      <c r="V973" s="9"/>
    </row>
    <row r="974" spans="4:22" x14ac:dyDescent="0.25">
      <c r="D974" s="6"/>
      <c r="E974" s="80"/>
      <c r="F974" s="8"/>
      <c r="G974" s="8"/>
      <c r="H974" s="8"/>
      <c r="I974" s="8"/>
      <c r="J974" s="8"/>
      <c r="K974" s="8"/>
      <c r="L974" s="8"/>
      <c r="M974" s="8"/>
      <c r="N974" s="8"/>
      <c r="O974" s="8"/>
      <c r="P974" s="8"/>
      <c r="Q974" s="9"/>
      <c r="R974" s="9"/>
      <c r="S974" s="9"/>
      <c r="T974" s="9"/>
      <c r="U974" s="9"/>
      <c r="V974" s="9"/>
    </row>
    <row r="975" spans="4:22" x14ac:dyDescent="0.25">
      <c r="D975" s="6"/>
      <c r="E975" s="80"/>
      <c r="F975" s="8"/>
      <c r="G975" s="8"/>
      <c r="H975" s="8"/>
      <c r="I975" s="8"/>
      <c r="J975" s="8"/>
      <c r="K975" s="8"/>
      <c r="L975" s="8"/>
      <c r="M975" s="8"/>
      <c r="N975" s="8"/>
      <c r="O975" s="8"/>
      <c r="P975" s="8"/>
      <c r="Q975" s="9"/>
      <c r="R975" s="9"/>
      <c r="S975" s="9"/>
      <c r="T975" s="9"/>
      <c r="U975" s="9"/>
      <c r="V975" s="9"/>
    </row>
    <row r="976" spans="4:22" x14ac:dyDescent="0.25">
      <c r="D976" s="6"/>
      <c r="E976" s="80"/>
      <c r="F976" s="8"/>
      <c r="G976" s="8"/>
      <c r="H976" s="8"/>
      <c r="I976" s="8"/>
      <c r="J976" s="8"/>
      <c r="K976" s="8"/>
      <c r="L976" s="8"/>
      <c r="M976" s="8"/>
      <c r="N976" s="8"/>
      <c r="O976" s="8"/>
      <c r="P976" s="8"/>
      <c r="Q976" s="9"/>
      <c r="R976" s="9"/>
      <c r="S976" s="9"/>
      <c r="T976" s="9"/>
      <c r="U976" s="9"/>
      <c r="V976" s="9"/>
    </row>
    <row r="977" spans="4:22" x14ac:dyDescent="0.25">
      <c r="D977" s="6"/>
      <c r="E977" s="80"/>
      <c r="F977" s="8"/>
      <c r="G977" s="8"/>
      <c r="H977" s="8"/>
      <c r="I977" s="8"/>
      <c r="J977" s="8"/>
      <c r="K977" s="8"/>
      <c r="L977" s="8"/>
      <c r="M977" s="8"/>
      <c r="N977" s="8"/>
      <c r="O977" s="8"/>
      <c r="P977" s="8"/>
      <c r="Q977" s="9"/>
      <c r="R977" s="9"/>
      <c r="S977" s="9"/>
      <c r="T977" s="9"/>
      <c r="U977" s="9"/>
      <c r="V977" s="9"/>
    </row>
    <row r="978" spans="4:22" x14ac:dyDescent="0.25">
      <c r="D978" s="6"/>
      <c r="E978" s="80"/>
      <c r="F978" s="8"/>
      <c r="G978" s="8"/>
      <c r="H978" s="8"/>
      <c r="I978" s="8"/>
      <c r="J978" s="8"/>
      <c r="K978" s="8"/>
      <c r="L978" s="8"/>
      <c r="M978" s="8"/>
      <c r="N978" s="8"/>
      <c r="O978" s="8"/>
      <c r="P978" s="8"/>
      <c r="Q978" s="9"/>
      <c r="R978" s="9"/>
      <c r="S978" s="9"/>
      <c r="T978" s="9"/>
      <c r="U978" s="9"/>
      <c r="V978" s="9"/>
    </row>
    <row r="979" spans="4:22" x14ac:dyDescent="0.25">
      <c r="D979" s="6"/>
      <c r="E979" s="80"/>
      <c r="F979" s="8"/>
      <c r="G979" s="8"/>
      <c r="H979" s="8"/>
      <c r="I979" s="8"/>
      <c r="J979" s="8"/>
      <c r="K979" s="8"/>
      <c r="L979" s="8"/>
      <c r="M979" s="8"/>
      <c r="N979" s="8"/>
      <c r="O979" s="8"/>
      <c r="P979" s="8"/>
      <c r="Q979" s="9"/>
      <c r="R979" s="9"/>
      <c r="S979" s="9"/>
      <c r="T979" s="9"/>
      <c r="U979" s="9"/>
      <c r="V979" s="9"/>
    </row>
    <row r="980" spans="4:22" x14ac:dyDescent="0.25">
      <c r="D980" s="6"/>
      <c r="E980" s="80"/>
      <c r="F980" s="8"/>
      <c r="G980" s="8"/>
      <c r="H980" s="8"/>
      <c r="I980" s="8"/>
      <c r="J980" s="8"/>
      <c r="K980" s="8"/>
      <c r="L980" s="8"/>
      <c r="M980" s="8"/>
      <c r="N980" s="8"/>
      <c r="O980" s="8"/>
      <c r="P980" s="8"/>
      <c r="Q980" s="9"/>
      <c r="R980" s="9"/>
      <c r="S980" s="9"/>
      <c r="T980" s="9"/>
      <c r="U980" s="9"/>
      <c r="V980" s="9"/>
    </row>
    <row r="981" spans="4:22" x14ac:dyDescent="0.25">
      <c r="D981" s="6"/>
      <c r="E981" s="80"/>
      <c r="F981" s="8"/>
      <c r="G981" s="8"/>
      <c r="H981" s="8"/>
      <c r="I981" s="8"/>
      <c r="J981" s="8"/>
      <c r="K981" s="8"/>
      <c r="L981" s="8"/>
      <c r="M981" s="8"/>
      <c r="N981" s="8"/>
      <c r="O981" s="8"/>
      <c r="P981" s="8"/>
      <c r="Q981" s="9"/>
      <c r="R981" s="9"/>
      <c r="S981" s="9"/>
      <c r="T981" s="9"/>
      <c r="U981" s="9"/>
      <c r="V981" s="9"/>
    </row>
    <row r="982" spans="4:22" x14ac:dyDescent="0.25">
      <c r="D982" s="6"/>
      <c r="E982" s="80"/>
      <c r="F982" s="8"/>
      <c r="G982" s="8"/>
      <c r="H982" s="8"/>
      <c r="I982" s="8"/>
      <c r="J982" s="8"/>
      <c r="K982" s="8"/>
      <c r="L982" s="8"/>
      <c r="M982" s="8"/>
      <c r="N982" s="8"/>
      <c r="O982" s="8"/>
      <c r="P982" s="8"/>
      <c r="Q982" s="9"/>
      <c r="R982" s="9"/>
      <c r="S982" s="9"/>
      <c r="T982" s="9"/>
      <c r="U982" s="9"/>
      <c r="V982" s="9"/>
    </row>
    <row r="983" spans="4:22" x14ac:dyDescent="0.25">
      <c r="D983" s="6"/>
      <c r="E983" s="80"/>
      <c r="F983" s="8"/>
      <c r="G983" s="8"/>
      <c r="H983" s="8"/>
      <c r="I983" s="8"/>
      <c r="J983" s="8"/>
      <c r="K983" s="8"/>
      <c r="L983" s="8"/>
      <c r="M983" s="8"/>
      <c r="N983" s="8"/>
      <c r="O983" s="8"/>
      <c r="P983" s="8"/>
      <c r="Q983" s="9"/>
      <c r="R983" s="9"/>
      <c r="S983" s="9"/>
      <c r="T983" s="9"/>
      <c r="U983" s="9"/>
      <c r="V983" s="9"/>
    </row>
    <row r="984" spans="4:22" x14ac:dyDescent="0.25">
      <c r="D984" s="6"/>
      <c r="E984" s="80"/>
      <c r="F984" s="8"/>
      <c r="G984" s="8"/>
      <c r="H984" s="8"/>
      <c r="I984" s="8"/>
      <c r="J984" s="8"/>
      <c r="K984" s="8"/>
      <c r="L984" s="8"/>
      <c r="M984" s="8"/>
      <c r="N984" s="8"/>
      <c r="O984" s="8"/>
      <c r="P984" s="8"/>
      <c r="Q984" s="9"/>
      <c r="R984" s="9"/>
      <c r="S984" s="9"/>
      <c r="T984" s="9"/>
      <c r="U984" s="9"/>
      <c r="V984" s="9"/>
    </row>
    <row r="985" spans="4:22" x14ac:dyDescent="0.25">
      <c r="D985" s="6"/>
      <c r="E985" s="80"/>
      <c r="F985" s="8"/>
      <c r="G985" s="8"/>
      <c r="H985" s="8"/>
      <c r="I985" s="8"/>
      <c r="J985" s="8"/>
      <c r="K985" s="8"/>
      <c r="L985" s="8"/>
      <c r="M985" s="8"/>
      <c r="N985" s="8"/>
      <c r="O985" s="8"/>
      <c r="P985" s="8"/>
      <c r="Q985" s="9"/>
      <c r="R985" s="9"/>
      <c r="S985" s="9"/>
      <c r="T985" s="9"/>
      <c r="U985" s="9"/>
      <c r="V985" s="9"/>
    </row>
    <row r="986" spans="4:22" x14ac:dyDescent="0.25">
      <c r="D986" s="6"/>
      <c r="E986" s="80"/>
      <c r="F986" s="8"/>
      <c r="G986" s="8"/>
      <c r="H986" s="8"/>
      <c r="I986" s="8"/>
      <c r="J986" s="8"/>
      <c r="K986" s="8"/>
      <c r="L986" s="8"/>
      <c r="M986" s="8"/>
      <c r="N986" s="8"/>
      <c r="O986" s="8"/>
      <c r="P986" s="8"/>
      <c r="Q986" s="9"/>
      <c r="R986" s="9"/>
      <c r="S986" s="9"/>
      <c r="T986" s="9"/>
      <c r="U986" s="9"/>
      <c r="V986" s="9"/>
    </row>
    <row r="987" spans="4:22" x14ac:dyDescent="0.25">
      <c r="D987" s="6"/>
      <c r="E987" s="80"/>
      <c r="F987" s="8"/>
      <c r="G987" s="8"/>
      <c r="H987" s="8"/>
      <c r="I987" s="8"/>
      <c r="J987" s="8"/>
      <c r="K987" s="8"/>
      <c r="L987" s="8"/>
      <c r="M987" s="8"/>
      <c r="N987" s="8"/>
      <c r="O987" s="8"/>
      <c r="P987" s="8"/>
      <c r="Q987" s="9"/>
      <c r="R987" s="9"/>
      <c r="S987" s="9"/>
      <c r="T987" s="9"/>
      <c r="U987" s="9"/>
      <c r="V987" s="9"/>
    </row>
    <row r="988" spans="4:22" x14ac:dyDescent="0.25">
      <c r="D988" s="6"/>
      <c r="E988" s="80"/>
      <c r="F988" s="8"/>
      <c r="G988" s="8"/>
      <c r="H988" s="8"/>
      <c r="I988" s="8"/>
      <c r="J988" s="8"/>
      <c r="K988" s="8"/>
      <c r="L988" s="8"/>
      <c r="M988" s="8"/>
      <c r="N988" s="8"/>
      <c r="O988" s="8"/>
      <c r="P988" s="8"/>
      <c r="Q988" s="9"/>
      <c r="R988" s="9"/>
      <c r="S988" s="9"/>
      <c r="T988" s="9"/>
      <c r="U988" s="9"/>
      <c r="V988" s="9"/>
    </row>
    <row r="989" spans="4:22" x14ac:dyDescent="0.25">
      <c r="D989" s="6"/>
      <c r="E989" s="80"/>
      <c r="F989" s="8"/>
      <c r="G989" s="8"/>
      <c r="H989" s="8"/>
      <c r="I989" s="8"/>
      <c r="J989" s="8"/>
      <c r="K989" s="8"/>
      <c r="L989" s="8"/>
      <c r="M989" s="8"/>
      <c r="N989" s="8"/>
      <c r="O989" s="8"/>
      <c r="P989" s="8"/>
      <c r="Q989" s="9"/>
      <c r="R989" s="9"/>
      <c r="S989" s="9"/>
      <c r="T989" s="9"/>
      <c r="U989" s="9"/>
      <c r="V989" s="9"/>
    </row>
    <row r="990" spans="4:22" x14ac:dyDescent="0.25">
      <c r="D990" s="6"/>
      <c r="E990" s="80"/>
      <c r="F990" s="8"/>
      <c r="G990" s="8"/>
      <c r="H990" s="8"/>
      <c r="I990" s="8"/>
      <c r="J990" s="8"/>
      <c r="K990" s="8"/>
      <c r="L990" s="8"/>
      <c r="M990" s="8"/>
      <c r="N990" s="8"/>
      <c r="O990" s="8"/>
      <c r="P990" s="8"/>
      <c r="Q990" s="9"/>
      <c r="R990" s="9"/>
      <c r="S990" s="9"/>
      <c r="T990" s="9"/>
      <c r="U990" s="9"/>
      <c r="V990" s="9"/>
    </row>
    <row r="991" spans="4:22" x14ac:dyDescent="0.25">
      <c r="D991" s="6"/>
      <c r="E991" s="80"/>
      <c r="F991" s="8"/>
      <c r="G991" s="8"/>
      <c r="H991" s="8"/>
      <c r="I991" s="8"/>
      <c r="J991" s="8"/>
      <c r="K991" s="8"/>
      <c r="L991" s="8"/>
      <c r="M991" s="8"/>
      <c r="N991" s="8"/>
      <c r="O991" s="8"/>
      <c r="P991" s="8"/>
      <c r="Q991" s="9"/>
      <c r="R991" s="9"/>
      <c r="S991" s="9"/>
      <c r="T991" s="9"/>
      <c r="U991" s="9"/>
      <c r="V991" s="9"/>
    </row>
    <row r="992" spans="4:22" x14ac:dyDescent="0.25">
      <c r="D992" s="6"/>
      <c r="E992" s="80"/>
      <c r="F992" s="8"/>
      <c r="G992" s="8"/>
      <c r="H992" s="8"/>
      <c r="I992" s="8"/>
      <c r="J992" s="8"/>
      <c r="K992" s="8"/>
      <c r="L992" s="8"/>
      <c r="M992" s="8"/>
      <c r="N992" s="8"/>
      <c r="O992" s="8"/>
      <c r="P992" s="8"/>
      <c r="Q992" s="9"/>
      <c r="R992" s="9"/>
      <c r="S992" s="9"/>
      <c r="T992" s="9"/>
      <c r="U992" s="9"/>
      <c r="V992" s="9"/>
    </row>
    <row r="993" spans="4:22" x14ac:dyDescent="0.25">
      <c r="D993" s="6"/>
      <c r="E993" s="80"/>
      <c r="F993" s="8"/>
      <c r="G993" s="8"/>
      <c r="H993" s="8"/>
      <c r="I993" s="8"/>
      <c r="J993" s="8"/>
      <c r="K993" s="8"/>
      <c r="L993" s="8"/>
      <c r="M993" s="8"/>
      <c r="N993" s="8"/>
      <c r="O993" s="8"/>
      <c r="P993" s="8"/>
      <c r="Q993" s="9"/>
      <c r="R993" s="9"/>
      <c r="S993" s="9"/>
      <c r="T993" s="9"/>
      <c r="U993" s="9"/>
      <c r="V993" s="9"/>
    </row>
    <row r="994" spans="4:22" x14ac:dyDescent="0.25">
      <c r="D994" s="6"/>
      <c r="E994" s="80"/>
      <c r="F994" s="8"/>
      <c r="G994" s="8"/>
      <c r="H994" s="8"/>
      <c r="I994" s="8"/>
      <c r="J994" s="8"/>
      <c r="K994" s="8"/>
      <c r="L994" s="8"/>
      <c r="M994" s="8"/>
      <c r="N994" s="8"/>
      <c r="O994" s="8"/>
      <c r="P994" s="8"/>
      <c r="Q994" s="9"/>
      <c r="R994" s="9"/>
      <c r="S994" s="9"/>
      <c r="T994" s="9"/>
      <c r="U994" s="9"/>
      <c r="V994" s="9"/>
    </row>
    <row r="995" spans="4:22" x14ac:dyDescent="0.25">
      <c r="D995" s="6"/>
      <c r="E995" s="80"/>
      <c r="F995" s="8"/>
      <c r="G995" s="8"/>
      <c r="H995" s="8"/>
      <c r="I995" s="8"/>
      <c r="J995" s="8"/>
      <c r="K995" s="8"/>
      <c r="L995" s="8"/>
      <c r="M995" s="8"/>
      <c r="N995" s="8"/>
      <c r="O995" s="8"/>
      <c r="P995" s="8"/>
      <c r="Q995" s="9"/>
      <c r="R995" s="9"/>
      <c r="S995" s="9"/>
      <c r="T995" s="9"/>
      <c r="U995" s="9"/>
      <c r="V995" s="9"/>
    </row>
    <row r="996" spans="4:22" x14ac:dyDescent="0.25">
      <c r="D996" s="6"/>
      <c r="E996" s="80"/>
      <c r="F996" s="8"/>
      <c r="G996" s="8"/>
      <c r="H996" s="8"/>
      <c r="I996" s="8"/>
      <c r="J996" s="8"/>
      <c r="K996" s="8"/>
      <c r="L996" s="8"/>
      <c r="M996" s="8"/>
      <c r="N996" s="8"/>
      <c r="O996" s="8"/>
      <c r="P996" s="8"/>
      <c r="Q996" s="9"/>
      <c r="R996" s="9"/>
      <c r="S996" s="9"/>
      <c r="T996" s="9"/>
      <c r="U996" s="9"/>
      <c r="V996" s="9"/>
    </row>
    <row r="997" spans="4:22" x14ac:dyDescent="0.25">
      <c r="D997" s="6"/>
      <c r="E997" s="80"/>
      <c r="F997" s="8"/>
      <c r="G997" s="8"/>
      <c r="H997" s="8"/>
      <c r="I997" s="8"/>
      <c r="J997" s="8"/>
      <c r="K997" s="8"/>
      <c r="L997" s="8"/>
      <c r="M997" s="8"/>
      <c r="N997" s="8"/>
      <c r="O997" s="8"/>
      <c r="P997" s="8"/>
      <c r="Q997" s="9"/>
      <c r="R997" s="9"/>
      <c r="S997" s="9"/>
      <c r="T997" s="9"/>
      <c r="U997" s="9"/>
      <c r="V997" s="9"/>
    </row>
    <row r="998" spans="4:22" x14ac:dyDescent="0.25">
      <c r="D998" s="6"/>
      <c r="E998" s="80"/>
      <c r="F998" s="8"/>
      <c r="G998" s="8"/>
      <c r="H998" s="8"/>
      <c r="I998" s="8"/>
      <c r="J998" s="8"/>
      <c r="K998" s="8"/>
      <c r="L998" s="8"/>
      <c r="M998" s="8"/>
      <c r="N998" s="8"/>
      <c r="O998" s="8"/>
      <c r="P998" s="8"/>
      <c r="Q998" s="9"/>
      <c r="R998" s="9"/>
      <c r="S998" s="9"/>
      <c r="T998" s="9"/>
      <c r="U998" s="9"/>
      <c r="V998" s="9"/>
    </row>
    <row r="999" spans="4:22" x14ac:dyDescent="0.25">
      <c r="D999" s="6"/>
      <c r="E999" s="80"/>
      <c r="F999" s="8"/>
      <c r="G999" s="8"/>
      <c r="H999" s="8"/>
      <c r="I999" s="8"/>
      <c r="J999" s="8"/>
      <c r="K999" s="8"/>
      <c r="L999" s="8"/>
      <c r="M999" s="8"/>
      <c r="N999" s="8"/>
      <c r="O999" s="8"/>
      <c r="P999" s="8"/>
      <c r="Q999" s="9"/>
      <c r="R999" s="9"/>
      <c r="S999" s="9"/>
      <c r="T999" s="9"/>
      <c r="U999" s="9"/>
      <c r="V999" s="9"/>
    </row>
    <row r="1000" spans="4:22" x14ac:dyDescent="0.25">
      <c r="D1000" s="6"/>
      <c r="E1000" s="80"/>
      <c r="F1000" s="8"/>
      <c r="G1000" s="8"/>
      <c r="H1000" s="8"/>
      <c r="I1000" s="8"/>
      <c r="J1000" s="8"/>
      <c r="K1000" s="8"/>
      <c r="L1000" s="8"/>
      <c r="M1000" s="8"/>
      <c r="N1000" s="8"/>
      <c r="O1000" s="8"/>
      <c r="P1000" s="8"/>
      <c r="Q1000" s="9"/>
      <c r="R1000" s="9"/>
      <c r="S1000" s="9"/>
      <c r="T1000" s="9"/>
      <c r="U1000" s="9"/>
      <c r="V1000" s="9"/>
    </row>
    <row r="1001" spans="4:22" x14ac:dyDescent="0.25">
      <c r="D1001" s="6"/>
      <c r="E1001" s="80"/>
      <c r="F1001" s="8"/>
      <c r="G1001" s="8"/>
      <c r="H1001" s="8"/>
      <c r="I1001" s="8"/>
      <c r="J1001" s="8"/>
      <c r="K1001" s="8"/>
      <c r="L1001" s="8"/>
      <c r="M1001" s="8"/>
      <c r="N1001" s="8"/>
      <c r="O1001" s="8"/>
      <c r="P1001" s="8"/>
      <c r="Q1001" s="9"/>
      <c r="R1001" s="9"/>
      <c r="S1001" s="9"/>
      <c r="T1001" s="9"/>
      <c r="U1001" s="9"/>
      <c r="V1001" s="9"/>
    </row>
    <row r="1002" spans="4:22" x14ac:dyDescent="0.25">
      <c r="D1002" s="6"/>
      <c r="E1002" s="80"/>
      <c r="F1002" s="8"/>
      <c r="G1002" s="8"/>
      <c r="H1002" s="8"/>
      <c r="I1002" s="8"/>
      <c r="J1002" s="8"/>
      <c r="K1002" s="8"/>
      <c r="L1002" s="8"/>
      <c r="M1002" s="8"/>
      <c r="N1002" s="8"/>
      <c r="O1002" s="8"/>
      <c r="P1002" s="8"/>
      <c r="Q1002" s="9"/>
      <c r="R1002" s="9"/>
      <c r="S1002" s="9"/>
      <c r="T1002" s="9"/>
      <c r="U1002" s="9"/>
      <c r="V1002" s="9"/>
    </row>
    <row r="1003" spans="4:22" x14ac:dyDescent="0.25">
      <c r="D1003" s="6"/>
      <c r="E1003" s="80"/>
      <c r="F1003" s="8"/>
      <c r="G1003" s="8"/>
      <c r="H1003" s="8"/>
      <c r="I1003" s="8"/>
      <c r="J1003" s="8"/>
      <c r="K1003" s="8"/>
      <c r="L1003" s="8"/>
      <c r="M1003" s="8"/>
      <c r="N1003" s="8"/>
      <c r="O1003" s="8"/>
      <c r="P1003" s="8"/>
      <c r="Q1003" s="9"/>
      <c r="R1003" s="9"/>
      <c r="S1003" s="9"/>
      <c r="T1003" s="9"/>
      <c r="U1003" s="9"/>
      <c r="V1003" s="9"/>
    </row>
    <row r="1004" spans="4:22" x14ac:dyDescent="0.25">
      <c r="D1004" s="6"/>
      <c r="E1004" s="80"/>
      <c r="F1004" s="8"/>
      <c r="G1004" s="8"/>
      <c r="H1004" s="8"/>
      <c r="I1004" s="8"/>
      <c r="J1004" s="8"/>
      <c r="K1004" s="8"/>
      <c r="L1004" s="8"/>
      <c r="M1004" s="8"/>
      <c r="N1004" s="8"/>
      <c r="O1004" s="8"/>
      <c r="P1004" s="8"/>
      <c r="Q1004" s="9"/>
      <c r="R1004" s="9"/>
      <c r="S1004" s="9"/>
      <c r="T1004" s="9"/>
      <c r="U1004" s="9"/>
      <c r="V1004" s="9"/>
    </row>
    <row r="1005" spans="4:22" x14ac:dyDescent="0.25">
      <c r="D1005" s="6"/>
      <c r="E1005" s="80"/>
      <c r="F1005" s="8"/>
      <c r="G1005" s="8"/>
      <c r="H1005" s="8"/>
      <c r="I1005" s="8"/>
      <c r="J1005" s="8"/>
      <c r="K1005" s="8"/>
      <c r="L1005" s="8"/>
      <c r="M1005" s="8"/>
      <c r="N1005" s="8"/>
      <c r="O1005" s="8"/>
      <c r="P1005" s="8"/>
      <c r="Q1005" s="9"/>
      <c r="R1005" s="9"/>
      <c r="S1005" s="9"/>
      <c r="T1005" s="9"/>
      <c r="U1005" s="9"/>
      <c r="V1005" s="9"/>
    </row>
    <row r="1006" spans="4:22" x14ac:dyDescent="0.25">
      <c r="D1006" s="6"/>
      <c r="E1006" s="80"/>
      <c r="F1006" s="8"/>
      <c r="G1006" s="8"/>
      <c r="H1006" s="8"/>
      <c r="I1006" s="8"/>
      <c r="J1006" s="8"/>
      <c r="K1006" s="8"/>
      <c r="L1006" s="8"/>
      <c r="M1006" s="8"/>
      <c r="N1006" s="8"/>
      <c r="O1006" s="8"/>
      <c r="P1006" s="8"/>
      <c r="Q1006" s="9"/>
      <c r="R1006" s="9"/>
      <c r="S1006" s="9"/>
      <c r="T1006" s="9"/>
      <c r="U1006" s="9"/>
      <c r="V1006" s="9"/>
    </row>
    <row r="1007" spans="4:22" x14ac:dyDescent="0.25">
      <c r="D1007" s="6"/>
      <c r="E1007" s="80"/>
      <c r="F1007" s="8"/>
      <c r="G1007" s="8"/>
      <c r="H1007" s="8"/>
      <c r="I1007" s="8"/>
      <c r="J1007" s="8"/>
      <c r="K1007" s="8"/>
      <c r="L1007" s="8"/>
      <c r="M1007" s="8"/>
      <c r="N1007" s="8"/>
      <c r="O1007" s="8"/>
      <c r="P1007" s="8"/>
      <c r="Q1007" s="9"/>
      <c r="R1007" s="9"/>
      <c r="S1007" s="9"/>
      <c r="T1007" s="9"/>
      <c r="U1007" s="9"/>
      <c r="V1007" s="9"/>
    </row>
    <row r="1008" spans="4:22" x14ac:dyDescent="0.25">
      <c r="D1008" s="6"/>
      <c r="E1008" s="80"/>
      <c r="F1008" s="8"/>
      <c r="G1008" s="8"/>
      <c r="H1008" s="8"/>
      <c r="I1008" s="8"/>
      <c r="J1008" s="8"/>
      <c r="K1008" s="8"/>
      <c r="L1008" s="8"/>
      <c r="M1008" s="8"/>
      <c r="N1008" s="8"/>
      <c r="O1008" s="8"/>
      <c r="P1008" s="8"/>
      <c r="Q1008" s="9"/>
      <c r="R1008" s="9"/>
      <c r="S1008" s="9"/>
      <c r="T1008" s="9"/>
      <c r="U1008" s="9"/>
      <c r="V1008" s="9"/>
    </row>
    <row r="1009" spans="4:22" x14ac:dyDescent="0.25">
      <c r="D1009" s="6"/>
      <c r="E1009" s="80"/>
      <c r="F1009" s="8"/>
      <c r="G1009" s="8"/>
      <c r="H1009" s="8"/>
      <c r="I1009" s="8"/>
      <c r="J1009" s="8"/>
      <c r="K1009" s="8"/>
      <c r="L1009" s="8"/>
      <c r="M1009" s="8"/>
      <c r="N1009" s="8"/>
      <c r="O1009" s="8"/>
      <c r="P1009" s="8"/>
      <c r="Q1009" s="9"/>
      <c r="R1009" s="9"/>
      <c r="S1009" s="9"/>
      <c r="T1009" s="9"/>
      <c r="U1009" s="9"/>
      <c r="V1009" s="9"/>
    </row>
    <row r="1010" spans="4:22" x14ac:dyDescent="0.25">
      <c r="D1010" s="6"/>
      <c r="E1010" s="80"/>
      <c r="F1010" s="8"/>
      <c r="G1010" s="8"/>
      <c r="H1010" s="8"/>
      <c r="I1010" s="8"/>
      <c r="J1010" s="8"/>
      <c r="K1010" s="8"/>
      <c r="L1010" s="8"/>
      <c r="M1010" s="8"/>
      <c r="N1010" s="8"/>
      <c r="O1010" s="8"/>
      <c r="P1010" s="8"/>
      <c r="Q1010" s="9"/>
      <c r="R1010" s="9"/>
      <c r="S1010" s="9"/>
      <c r="T1010" s="9"/>
      <c r="U1010" s="9"/>
      <c r="V1010" s="9"/>
    </row>
    <row r="1011" spans="4:22" x14ac:dyDescent="0.25">
      <c r="D1011" s="6"/>
      <c r="E1011" s="80"/>
      <c r="F1011" s="8"/>
      <c r="G1011" s="8"/>
      <c r="H1011" s="8"/>
      <c r="I1011" s="8"/>
      <c r="J1011" s="8"/>
      <c r="K1011" s="8"/>
      <c r="L1011" s="8"/>
      <c r="M1011" s="8"/>
      <c r="N1011" s="8"/>
      <c r="O1011" s="8"/>
      <c r="P1011" s="8"/>
      <c r="Q1011" s="9"/>
      <c r="R1011" s="9"/>
      <c r="S1011" s="9"/>
      <c r="T1011" s="9"/>
      <c r="U1011" s="9"/>
      <c r="V1011" s="9"/>
    </row>
    <row r="1012" spans="4:22" x14ac:dyDescent="0.25">
      <c r="D1012" s="6"/>
      <c r="E1012" s="80"/>
      <c r="F1012" s="8"/>
      <c r="G1012" s="8"/>
      <c r="H1012" s="8"/>
      <c r="I1012" s="8"/>
      <c r="J1012" s="8"/>
      <c r="K1012" s="8"/>
      <c r="L1012" s="8"/>
      <c r="M1012" s="8"/>
      <c r="N1012" s="8"/>
      <c r="O1012" s="8"/>
      <c r="P1012" s="8"/>
      <c r="Q1012" s="9"/>
      <c r="R1012" s="9"/>
      <c r="S1012" s="9"/>
      <c r="T1012" s="9"/>
      <c r="U1012" s="9"/>
      <c r="V1012" s="9"/>
    </row>
    <row r="1013" spans="4:22" x14ac:dyDescent="0.25">
      <c r="D1013" s="6"/>
      <c r="E1013" s="80"/>
      <c r="F1013" s="8"/>
      <c r="G1013" s="8"/>
      <c r="H1013" s="8"/>
      <c r="I1013" s="8"/>
      <c r="J1013" s="8"/>
      <c r="K1013" s="8"/>
      <c r="L1013" s="8"/>
      <c r="M1013" s="8"/>
      <c r="N1013" s="8"/>
      <c r="O1013" s="8"/>
      <c r="P1013" s="8"/>
      <c r="Q1013" s="9"/>
      <c r="R1013" s="9"/>
      <c r="S1013" s="9"/>
      <c r="T1013" s="9"/>
      <c r="U1013" s="9"/>
      <c r="V1013" s="9"/>
    </row>
    <row r="1014" spans="4:22" x14ac:dyDescent="0.25">
      <c r="D1014" s="6"/>
      <c r="E1014" s="80"/>
      <c r="F1014" s="8"/>
      <c r="G1014" s="8"/>
      <c r="H1014" s="8"/>
      <c r="I1014" s="8"/>
      <c r="J1014" s="8"/>
      <c r="K1014" s="8"/>
      <c r="L1014" s="8"/>
      <c r="M1014" s="8"/>
      <c r="N1014" s="8"/>
      <c r="O1014" s="8"/>
      <c r="P1014" s="8"/>
      <c r="Q1014" s="9"/>
      <c r="R1014" s="9"/>
      <c r="S1014" s="9"/>
      <c r="T1014" s="9"/>
      <c r="U1014" s="9"/>
      <c r="V1014" s="9"/>
    </row>
    <row r="1015" spans="4:22" x14ac:dyDescent="0.25">
      <c r="D1015" s="6"/>
      <c r="E1015" s="80"/>
      <c r="F1015" s="8"/>
      <c r="G1015" s="8"/>
      <c r="H1015" s="8"/>
      <c r="I1015" s="8"/>
      <c r="J1015" s="8"/>
      <c r="K1015" s="8"/>
      <c r="L1015" s="8"/>
      <c r="M1015" s="8"/>
      <c r="N1015" s="8"/>
      <c r="O1015" s="8"/>
      <c r="P1015" s="8"/>
      <c r="Q1015" s="9"/>
      <c r="R1015" s="9"/>
      <c r="S1015" s="9"/>
      <c r="T1015" s="9"/>
      <c r="U1015" s="9"/>
      <c r="V1015" s="9"/>
    </row>
    <row r="1016" spans="4:22" x14ac:dyDescent="0.25">
      <c r="D1016" s="6"/>
      <c r="E1016" s="80"/>
      <c r="F1016" s="8"/>
      <c r="G1016" s="8"/>
      <c r="H1016" s="8"/>
      <c r="I1016" s="8"/>
      <c r="J1016" s="8"/>
      <c r="K1016" s="8"/>
      <c r="L1016" s="8"/>
      <c r="M1016" s="8"/>
      <c r="N1016" s="8"/>
      <c r="O1016" s="8"/>
      <c r="P1016" s="8"/>
      <c r="Q1016" s="9"/>
      <c r="R1016" s="9"/>
      <c r="S1016" s="9"/>
      <c r="T1016" s="9"/>
      <c r="U1016" s="9"/>
      <c r="V1016" s="9"/>
    </row>
    <row r="1017" spans="4:22" x14ac:dyDescent="0.25">
      <c r="D1017" s="6"/>
      <c r="E1017" s="80"/>
      <c r="F1017" s="8"/>
      <c r="G1017" s="8"/>
      <c r="H1017" s="8"/>
      <c r="I1017" s="8"/>
      <c r="J1017" s="8"/>
      <c r="K1017" s="8"/>
      <c r="L1017" s="8"/>
      <c r="M1017" s="8"/>
      <c r="N1017" s="8"/>
      <c r="O1017" s="8"/>
      <c r="P1017" s="8"/>
      <c r="Q1017" s="9"/>
      <c r="R1017" s="9"/>
      <c r="S1017" s="9"/>
      <c r="T1017" s="9"/>
      <c r="U1017" s="9"/>
      <c r="V1017" s="9"/>
    </row>
    <row r="1018" spans="4:22" x14ac:dyDescent="0.25">
      <c r="D1018" s="6"/>
      <c r="E1018" s="80"/>
      <c r="F1018" s="8"/>
      <c r="G1018" s="8"/>
      <c r="H1018" s="8"/>
      <c r="I1018" s="8"/>
      <c r="J1018" s="8"/>
      <c r="K1018" s="8"/>
      <c r="L1018" s="8"/>
      <c r="M1018" s="8"/>
      <c r="N1018" s="8"/>
      <c r="O1018" s="8"/>
      <c r="P1018" s="8"/>
      <c r="Q1018" s="9"/>
      <c r="R1018" s="9"/>
      <c r="S1018" s="9"/>
      <c r="T1018" s="9"/>
      <c r="U1018" s="9"/>
      <c r="V1018" s="9"/>
    </row>
    <row r="1019" spans="4:22" x14ac:dyDescent="0.25">
      <c r="D1019" s="6"/>
      <c r="E1019" s="80"/>
      <c r="F1019" s="8"/>
      <c r="G1019" s="8"/>
      <c r="H1019" s="8"/>
      <c r="I1019" s="8"/>
      <c r="J1019" s="8"/>
      <c r="K1019" s="8"/>
      <c r="L1019" s="8"/>
      <c r="M1019" s="8"/>
      <c r="N1019" s="8"/>
      <c r="O1019" s="8"/>
      <c r="P1019" s="8"/>
      <c r="Q1019" s="9"/>
      <c r="R1019" s="9"/>
      <c r="S1019" s="9"/>
      <c r="T1019" s="9"/>
      <c r="U1019" s="9"/>
      <c r="V1019" s="9"/>
    </row>
    <row r="1020" spans="4:22" x14ac:dyDescent="0.25">
      <c r="D1020" s="6"/>
      <c r="E1020" s="80"/>
      <c r="F1020" s="8"/>
      <c r="G1020" s="8"/>
      <c r="H1020" s="8"/>
      <c r="I1020" s="8"/>
      <c r="J1020" s="8"/>
      <c r="K1020" s="8"/>
      <c r="L1020" s="8"/>
      <c r="M1020" s="8"/>
      <c r="N1020" s="8"/>
      <c r="O1020" s="8"/>
      <c r="P1020" s="8"/>
      <c r="Q1020" s="9"/>
      <c r="R1020" s="9"/>
      <c r="S1020" s="9"/>
      <c r="T1020" s="9"/>
      <c r="U1020" s="9"/>
      <c r="V1020" s="9"/>
    </row>
    <row r="1021" spans="4:22" x14ac:dyDescent="0.25">
      <c r="D1021" s="6"/>
      <c r="E1021" s="80"/>
      <c r="F1021" s="8"/>
      <c r="G1021" s="8"/>
      <c r="H1021" s="8"/>
      <c r="I1021" s="8"/>
      <c r="J1021" s="8"/>
      <c r="K1021" s="8"/>
      <c r="L1021" s="8"/>
      <c r="M1021" s="8"/>
      <c r="N1021" s="8"/>
      <c r="O1021" s="8"/>
      <c r="P1021" s="8"/>
      <c r="Q1021" s="9"/>
      <c r="R1021" s="9"/>
      <c r="S1021" s="9"/>
      <c r="T1021" s="9"/>
      <c r="U1021" s="9"/>
      <c r="V1021" s="9"/>
    </row>
    <row r="1022" spans="4:22" x14ac:dyDescent="0.25">
      <c r="D1022" s="6"/>
      <c r="E1022" s="80"/>
      <c r="F1022" s="8"/>
      <c r="G1022" s="8"/>
      <c r="H1022" s="8"/>
      <c r="I1022" s="8"/>
      <c r="J1022" s="8"/>
      <c r="K1022" s="8"/>
      <c r="L1022" s="8"/>
      <c r="M1022" s="8"/>
      <c r="N1022" s="8"/>
      <c r="O1022" s="8"/>
      <c r="P1022" s="8"/>
      <c r="Q1022" s="9"/>
      <c r="R1022" s="9"/>
      <c r="S1022" s="9"/>
      <c r="T1022" s="9"/>
      <c r="U1022" s="9"/>
      <c r="V1022" s="9"/>
    </row>
    <row r="1023" spans="4:22" x14ac:dyDescent="0.25">
      <c r="D1023" s="6"/>
      <c r="E1023" s="80"/>
      <c r="F1023" s="8"/>
      <c r="G1023" s="8"/>
      <c r="H1023" s="8"/>
      <c r="I1023" s="8"/>
      <c r="J1023" s="8"/>
      <c r="K1023" s="8"/>
      <c r="L1023" s="8"/>
      <c r="M1023" s="8"/>
      <c r="N1023" s="8"/>
      <c r="O1023" s="8"/>
      <c r="P1023" s="8"/>
      <c r="Q1023" s="9"/>
      <c r="R1023" s="9"/>
      <c r="S1023" s="9"/>
      <c r="T1023" s="9"/>
      <c r="U1023" s="9"/>
      <c r="V1023" s="9"/>
    </row>
    <row r="1024" spans="4:22" x14ac:dyDescent="0.25">
      <c r="D1024" s="6"/>
      <c r="E1024" s="80"/>
      <c r="F1024" s="8"/>
      <c r="G1024" s="8"/>
      <c r="H1024" s="8"/>
      <c r="I1024" s="8"/>
      <c r="J1024" s="8"/>
      <c r="K1024" s="8"/>
      <c r="L1024" s="8"/>
      <c r="M1024" s="8"/>
      <c r="N1024" s="8"/>
      <c r="O1024" s="8"/>
      <c r="P1024" s="8"/>
      <c r="Q1024" s="9"/>
      <c r="R1024" s="9"/>
      <c r="S1024" s="9"/>
      <c r="T1024" s="9"/>
      <c r="U1024" s="9"/>
      <c r="V1024" s="9"/>
    </row>
    <row r="1025" spans="4:22" x14ac:dyDescent="0.25">
      <c r="D1025" s="6"/>
      <c r="E1025" s="80"/>
      <c r="F1025" s="8"/>
      <c r="G1025" s="8"/>
      <c r="H1025" s="8"/>
      <c r="I1025" s="8"/>
      <c r="J1025" s="8"/>
      <c r="K1025" s="8"/>
      <c r="L1025" s="8"/>
      <c r="M1025" s="8"/>
      <c r="N1025" s="8"/>
      <c r="O1025" s="8"/>
      <c r="P1025" s="8"/>
      <c r="Q1025" s="9"/>
      <c r="R1025" s="9"/>
      <c r="S1025" s="9"/>
      <c r="T1025" s="9"/>
      <c r="U1025" s="9"/>
      <c r="V1025" s="9"/>
    </row>
    <row r="1026" spans="4:22" x14ac:dyDescent="0.25">
      <c r="D1026" s="6"/>
      <c r="E1026" s="80"/>
      <c r="F1026" s="8"/>
      <c r="G1026" s="8"/>
      <c r="H1026" s="8"/>
      <c r="I1026" s="8"/>
      <c r="J1026" s="8"/>
      <c r="K1026" s="8"/>
      <c r="L1026" s="8"/>
      <c r="M1026" s="8"/>
      <c r="N1026" s="8"/>
      <c r="O1026" s="8"/>
      <c r="P1026" s="8"/>
      <c r="Q1026" s="9"/>
      <c r="R1026" s="9"/>
      <c r="S1026" s="9"/>
      <c r="T1026" s="9"/>
      <c r="U1026" s="9"/>
      <c r="V1026" s="9"/>
    </row>
    <row r="1027" spans="4:22" x14ac:dyDescent="0.25">
      <c r="D1027" s="6"/>
      <c r="E1027" s="80"/>
      <c r="F1027" s="8"/>
      <c r="G1027" s="8"/>
      <c r="H1027" s="8"/>
      <c r="I1027" s="8"/>
      <c r="J1027" s="8"/>
      <c r="K1027" s="8"/>
      <c r="L1027" s="8"/>
      <c r="M1027" s="8"/>
      <c r="N1027" s="8"/>
      <c r="O1027" s="8"/>
      <c r="P1027" s="8"/>
      <c r="Q1027" s="9"/>
      <c r="R1027" s="9"/>
      <c r="S1027" s="9"/>
      <c r="T1027" s="9"/>
      <c r="U1027" s="9"/>
      <c r="V1027" s="9"/>
    </row>
    <row r="1028" spans="4:22" x14ac:dyDescent="0.25">
      <c r="D1028" s="6"/>
      <c r="E1028" s="80"/>
      <c r="F1028" s="8"/>
      <c r="G1028" s="8"/>
      <c r="H1028" s="8"/>
      <c r="I1028" s="8"/>
      <c r="J1028" s="8"/>
      <c r="K1028" s="8"/>
      <c r="L1028" s="8"/>
      <c r="M1028" s="8"/>
      <c r="N1028" s="8"/>
      <c r="O1028" s="8"/>
      <c r="P1028" s="8"/>
      <c r="Q1028" s="9"/>
      <c r="R1028" s="9"/>
      <c r="S1028" s="9"/>
      <c r="T1028" s="9"/>
      <c r="U1028" s="9"/>
      <c r="V1028" s="9"/>
    </row>
    <row r="1029" spans="4:22" x14ac:dyDescent="0.25">
      <c r="D1029" s="6"/>
      <c r="E1029" s="80"/>
      <c r="F1029" s="8"/>
      <c r="G1029" s="8"/>
      <c r="H1029" s="8"/>
      <c r="I1029" s="8"/>
      <c r="J1029" s="8"/>
      <c r="K1029" s="8"/>
      <c r="L1029" s="8"/>
      <c r="M1029" s="8"/>
      <c r="N1029" s="8"/>
      <c r="O1029" s="8"/>
      <c r="P1029" s="8"/>
      <c r="Q1029" s="9"/>
      <c r="R1029" s="9"/>
      <c r="S1029" s="9"/>
      <c r="T1029" s="9"/>
      <c r="U1029" s="9"/>
      <c r="V1029" s="9"/>
    </row>
    <row r="1030" spans="4:22" x14ac:dyDescent="0.25">
      <c r="D1030" s="6"/>
      <c r="E1030" s="80"/>
      <c r="F1030" s="8"/>
      <c r="G1030" s="8"/>
      <c r="H1030" s="8"/>
      <c r="I1030" s="8"/>
      <c r="J1030" s="8"/>
      <c r="K1030" s="8"/>
      <c r="L1030" s="8"/>
      <c r="M1030" s="8"/>
      <c r="N1030" s="8"/>
      <c r="O1030" s="8"/>
      <c r="P1030" s="8"/>
      <c r="Q1030" s="9"/>
      <c r="R1030" s="9"/>
      <c r="S1030" s="9"/>
      <c r="T1030" s="9"/>
      <c r="U1030" s="9"/>
      <c r="V1030" s="9"/>
    </row>
    <row r="1031" spans="4:22" x14ac:dyDescent="0.25">
      <c r="O1031" s="8"/>
      <c r="P1031" s="8"/>
      <c r="Q1031" s="9"/>
      <c r="R1031" s="9"/>
      <c r="S1031" s="9"/>
      <c r="T1031" s="9"/>
      <c r="U1031" s="9"/>
      <c r="V1031" s="9"/>
    </row>
    <row r="1032" spans="4:22" x14ac:dyDescent="0.25">
      <c r="O1032" s="8"/>
      <c r="P1032" s="8"/>
      <c r="Q1032" s="9"/>
      <c r="R1032" s="9"/>
      <c r="S1032" s="9"/>
      <c r="T1032" s="9"/>
      <c r="U1032" s="9"/>
      <c r="V1032" s="9"/>
    </row>
    <row r="1033" spans="4:22" x14ac:dyDescent="0.25">
      <c r="O1033" s="8"/>
      <c r="P1033" s="8"/>
      <c r="Q1033" s="9"/>
      <c r="R1033" s="9"/>
      <c r="S1033" s="9"/>
      <c r="T1033" s="9"/>
      <c r="U1033" s="9"/>
      <c r="V1033" s="9"/>
    </row>
    <row r="1034" spans="4:22" x14ac:dyDescent="0.25">
      <c r="O1034" s="8"/>
      <c r="P1034" s="8"/>
      <c r="Q1034" s="9"/>
      <c r="R1034" s="9"/>
      <c r="S1034" s="9"/>
      <c r="T1034" s="9"/>
      <c r="U1034" s="9"/>
      <c r="V1034" s="9"/>
    </row>
    <row r="1035" spans="4:22" x14ac:dyDescent="0.25">
      <c r="O1035" s="8"/>
      <c r="P1035" s="8"/>
      <c r="Q1035" s="9"/>
      <c r="R1035" s="9"/>
      <c r="S1035" s="9"/>
      <c r="T1035" s="9"/>
      <c r="U1035" s="9"/>
      <c r="V1035" s="9"/>
    </row>
    <row r="1036" spans="4:22" x14ac:dyDescent="0.25">
      <c r="O1036" s="8"/>
      <c r="P1036" s="8"/>
      <c r="Q1036" s="9"/>
      <c r="R1036" s="9"/>
      <c r="S1036" s="9"/>
      <c r="T1036" s="9"/>
      <c r="U1036" s="9"/>
      <c r="V1036" s="9"/>
    </row>
    <row r="1037" spans="4:22" x14ac:dyDescent="0.25">
      <c r="O1037" s="8"/>
      <c r="P1037" s="8"/>
      <c r="Q1037" s="9"/>
      <c r="R1037" s="9"/>
      <c r="S1037" s="9"/>
      <c r="T1037" s="9"/>
      <c r="U1037" s="9"/>
      <c r="V1037" s="9"/>
    </row>
    <row r="1038" spans="4:22" x14ac:dyDescent="0.25">
      <c r="O1038" s="8"/>
      <c r="P1038" s="8"/>
      <c r="Q1038" s="9"/>
      <c r="R1038" s="9"/>
      <c r="S1038" s="9"/>
      <c r="T1038" s="9"/>
      <c r="U1038" s="9"/>
      <c r="V1038" s="9"/>
    </row>
    <row r="1039" spans="4:22" x14ac:dyDescent="0.25">
      <c r="O1039" s="8"/>
      <c r="P1039" s="8"/>
      <c r="Q1039" s="9"/>
      <c r="R1039" s="9"/>
      <c r="S1039" s="9"/>
      <c r="T1039" s="9"/>
      <c r="U1039" s="9"/>
      <c r="V1039" s="9"/>
    </row>
    <row r="1040" spans="4:22" x14ac:dyDescent="0.25">
      <c r="O1040" s="8"/>
      <c r="P1040" s="8"/>
      <c r="Q1040" s="9"/>
      <c r="R1040" s="9"/>
      <c r="S1040" s="9"/>
      <c r="T1040" s="9"/>
      <c r="U1040" s="9"/>
      <c r="V1040" s="9"/>
    </row>
  </sheetData>
  <autoFilter ref="A1:V1040">
    <sortState ref="A2:V1040">
      <sortCondition ref="D1:D1040"/>
    </sortState>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title</vt:lpstr>
      <vt:lpstr>Mod-Hist</vt:lpstr>
      <vt:lpstr>Info</vt:lpstr>
      <vt:lpstr>Proto-HL-Phase1</vt:lpstr>
      <vt:lpstr>Proto-HL-Phase2</vt:lpstr>
      <vt:lpstr>Radiation-Phase1</vt:lpstr>
      <vt:lpstr>Radiation-Phase2</vt:lpstr>
      <vt:lpstr>proto-HL-BRTL</vt:lpstr>
      <vt:lpstr>proto-HL_BO</vt:lpstr>
      <vt:lpstr>HL-LBTL</vt:lpstr>
      <vt:lpstr>HL-Linac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Streun Andreas</cp:lastModifiedBy>
  <cp:revision/>
  <dcterms:created xsi:type="dcterms:W3CDTF">2020-09-01T15:49:19Z</dcterms:created>
  <dcterms:modified xsi:type="dcterms:W3CDTF">2022-03-14T12:13:29Z</dcterms:modified>
  <cp:category/>
  <dc:identifier/>
  <cp:contentStatus/>
  <dc:language/>
  <cp:version/>
</cp:coreProperties>
</file>